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65150BD3-EA0B-4334-B9ED-10EEB8E432ED}"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<sst xmlns="http://schemas.openxmlformats.org/spreadsheetml/2006/main" count="1171" uniqueCount="621">
  <si>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</si>
  <si>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</si>
  <si>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</si>
  <si>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</si>
  <si>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</si>
  <si>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</si>
  <si>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</si>
  <si>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</si>
  <si>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</si>
  <si>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</si>
  <si>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</si>
  <si>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</si>
  <si>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</si>
  <si>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</si>
  <si>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</si>
  <si>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</si>
  <si>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</si>
  <si>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</si>
  <si>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</si>
  <si>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</si>
  <si>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</si>
  <si>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</si>
  <si>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</si>
  <si>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</si>
  <si>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</si>
  <si>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</si>
  <si>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</si>
  <si>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</si>
  <si>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</si>
  <si>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</si>
  <si>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</si>
  <si>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</si>
  <si>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</si>
  <si>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</si>
  <si>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</si>
  <si>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</si>
  <si>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</si>
  <si>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</si>
  <si>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</si>
  <si>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</si>
  <si>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</si>
  <si>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</si>
  <si>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</si>
  <si>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</si>
  <si>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</si>
  <si>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</si>
  <si>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</si>
  <si>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</si>
  <si>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</si>
  <si>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</si>
  <si>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</si>
  <si>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</si>
  <si>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</si>
  <si>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</si>
  <si>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</si>
  <si>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</si>
  <si>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</si>
  <si>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</si>
  <si>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</si>
  <si>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</si>
  <si>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</si>
  <si>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</si>
  <si>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</si>
  <si>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</si>
  <si>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</si>
  <si>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</si>
  <si>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</si>
  <si>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</si>
  <si>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</si>
  <si>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</si>
  <si>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</si>
  <si>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</si>
  <si>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</si>
  <si>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</si>
  <si>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</si>
  <si>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</si>
  <si>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</si>
  <si>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</si>
  <si>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</si>
  <si>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</si>
  <si>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</si>
  <si>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</si>
  <si>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</si>
  <si>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</si>
  <si>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</si>
  <si>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</si>
  <si>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</si>
  <si>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</si>
  <si>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</si>
  <si>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</si>
  <si>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</si>
  <si>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</si>
  <si>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</si>
  <si>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</si>
  <si>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</si>
  <si>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</si>
  <si>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</si>
  <si>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</si>
  <si>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</si>
  <si>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</si>
  <si>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</si>
  <si>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</si>
  <si>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</si>
  <si>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</si>
  <si>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</si>
  <si>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</si>
  <si>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</si>
  <si>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</si>
  <si>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</si>
  <si>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</si>
  <si>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</si>
  <si>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</si>
  <si>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</si>
  <si>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</si>
  <si>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</si>
  <si>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</si>
  <si>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</si>
  <si>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</si>
  <si>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</si>
  <si>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</si>
  <si>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</si>
  <si>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</si>
  <si>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</si>
  <si>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</si>
  <si>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</si>
  <si>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</si>
  <si>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</si>
  <si>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</si>
  <si>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</si>
  <si>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</si>
  <si>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</si>
  <si>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</si>
  <si>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</si>
  <si>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</si>
  <si>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</si>
  <si>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</si>
  <si>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</si>
  <si>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</si>
  <si>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</si>
  <si>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</si>
  <si>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</si>
  <si>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</si>
  <si>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</si>
  <si>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</si>
  <si>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</si>
  <si>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</si>
  <si>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</si>
  <si>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</si>
  <si>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</si>
  <si>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</si>
  <si>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</si>
  <si>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</si>
  <si>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</si>
  <si>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</si>
  <si>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</si>
  <si>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</si>
  <si>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</si>
  <si>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</si>
  <si>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</si>
  <si>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</si>
  <si>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</si>
  <si>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</si>
  <si>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</si>
  <si>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</si>
  <si>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</si>
  <si>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</si>
  <si>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</si>
  <si>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</si>
  <si>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</si>
  <si>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</si>
  <si>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</si>
  <si>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</si>
  <si>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</si>
  <si>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</si>
  <si>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</si>
  <si>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</si>
  <si>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</si>
  <si>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</si>
  <si>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</si>
  <si>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</si>
  <si>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</si>
  <si>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</si>
  <si>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</si>
  <si>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</si>
  <si>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</si>
  <si>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</si>
  <si>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</si>
  <si>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</si>
  <si>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</si>
  <si>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</si>
  <si>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</si>
  <si>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</si>
  <si>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</si>
  <si>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</si>
  <si>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</si>
  <si>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</si>
  <si>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</si>
  <si>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</si>
  <si>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</si>
  <si>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</si>
  <si>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</si>
  <si>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</si>
  <si>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</si>
  <si>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</si>
  <si>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</si>
  <si>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</si>
  <si>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</si>
  <si>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</si>
  <si>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</si>
  <si>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</si>
  <si>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</si>
  <si>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</si>
  <si>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</si>
  <si>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宮崎県高千穂町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</si>
  <si>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</si>
  <si>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</si>
  <si>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</si>
  <si>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</si>
  <si>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</si>
  <si>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</si>
  <si>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</si>
  <si>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</si>
  <si>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</si>
  <si>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</si>
  <si>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</si>
  <si>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</si>
  <si>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</si>
  <si>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</si>
  <si>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</si>
  <si>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</si>
  <si>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</si>
  <si>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</si>
  <si>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</si>
  <si>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</si>
  <si>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</si>
  <si>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</si>
  <si>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</si>
  <si>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</si>
  <si>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</si>
  <si>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</si>
  <si>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</si>
  <si>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</si>
  <si>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</si>
  <si>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</si>
  <si>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</si>
  <si>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</si>
  <si>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</si>
  <si>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</si>
  <si>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</si>
  <si>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</si>
  <si>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</si>
  <si>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</si>
  <si>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</si>
  <si>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</si>
  <si>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</si>
  <si>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</si>
  <si>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</si>
  <si>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</si>
  <si>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</si>
  <si>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</si>
  <si>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</si>
  <si>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</si>
  <si>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</si>
  <si>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</si>
  <si>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</si>
  <si>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</si>
  <si>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</si>
  <si>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</si>
  <si>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</si>
  <si>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</si>
  <si>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</si>
  <si>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</si>
  <si>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</si>
  <si>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</si>
  <si>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</si>
  <si>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</si>
  <si>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</si>
  <si>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</si>
  <si>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</si>
  <si>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</si>
  <si>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</si>
  <si>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</si>
  <si>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</si>
  <si>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</si>
  <si>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</si>
  <si>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</si>
  <si>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</si>
  <si>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</si>
  <si>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</si>
  <si>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</si>
  <si>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</si>
  <si>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</si>
  <si>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</si>
  <si>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</si>
  <si>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</si>
  <si>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</si>
  <si>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</si>
  <si>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</si>
  <si>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</si>
  <si>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</si>
  <si>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</si>
  <si>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</si>
  <si>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</si>
  <si>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</si>
  <si>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</si>
  <si>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</si>
  <si>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</si>
  <si>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</si>
  <si>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</si>
  <si>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</si>
  <si>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</si>
  <si>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</si>
  <si>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</si>
  <si>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</si>
  <si>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</si>
  <si>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</si>
  <si>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</si>
  <si>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</si>
  <si>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</si>
  <si>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</si>
  <si>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</si>
  <si>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</si>
  <si>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</si>
  <si>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</si>
  <si>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</si>
  <si>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</si>
  <si>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</si>
  <si>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</si>
  <si>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</si>
  <si>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</si>
  <si>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</si>
  <si>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</si>
  <si>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</si>
  <si>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</si>
  <si>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</si>
  <si>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</si>
  <si>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</si>
  <si>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</si>
  <si>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</si>
  <si>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</si>
  <si>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</si>
  <si>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</si>
  <si>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</si>
  <si>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</si>
  <si>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</si>
  <si>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</si>
  <si>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</si>
  <si>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</si>
  <si>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</si>
  <si>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</si>
  <si>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</si>
  <si>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</si>
  <si>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</si>
  <si>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</si>
  <si>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</si>
  <si>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</si>
  <si>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</si>
  <si>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</si>
  <si>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</si>
  <si>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</si>
  <si>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</si>
  <si>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</si>
  <si>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</si>
  <si>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</si>
  <si>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</si>
  <si>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</si>
  <si>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</si>
  <si>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</si>
  <si>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宮崎県高千穂町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</si>
  <si>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</si>
  <si>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</si>
  <si>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</si>
  <si>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</si>
  <si>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</si>
  <si>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</si>
  <si>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</si>
  <si>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</si>
  <si>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</si>
  <si>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</si>
  <si>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</si>
  <si>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</si>
  <si>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</si>
  <si>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</si>
  <si>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</si>
  <si>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</si>
  <si>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</si>
  <si>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</si>
  <si>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</si>
  <si>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</si>
  <si>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</si>
  <si>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</si>
  <si>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</si>
  <si>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</si>
  <si>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</si>
  <si>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</si>
  <si>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</si>
  <si>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</si>
  <si>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</si>
  <si>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</si>
  <si>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</si>
  <si>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</si>
  <si>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</si>
  <si>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</si>
  <si>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</si>
  <si>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</si>
  <si>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</si>
  <si>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</si>
  <si>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</si>
  <si>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</si>
  <si>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</si>
  <si>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</si>
  <si>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</si>
  <si>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</si>
  <si>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</si>
  <si>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</si>
  <si>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</si>
  <si>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</si>
  <si>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</si>
  <si>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</si>
  <si>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</si>
  <si>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</si>
  <si>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</si>
  <si>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</si>
  <si>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</si>
  <si>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</si>
  <si>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</si>
  <si>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</si>
  <si>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</si>
  <si>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</si>
  <si>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</si>
  <si>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</si>
  <si>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</si>
  <si>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</si>
  <si>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</si>
  <si>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</si>
  <si>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</si>
  <si>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</si>
  <si>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</si>
  <si>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</si>
  <si>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</si>
  <si>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</si>
  <si>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</si>
  <si>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</si>
  <si>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</si>
  <si>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</si>
  <si>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</si>
  <si>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</si>
  <si>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</si>
  <si>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</si>
  <si>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</si>
  <si>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</si>
  <si>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</si>
  <si>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</si>
  <si>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</si>
  <si>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</si>
  <si>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</si>
  <si>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</si>
  <si>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</si>
  <si>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</si>
  <si>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</si>
  <si>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</si>
  <si>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</si>
  <si>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</si>
  <si>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</si>
  <si>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</si>
  <si>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</si>
  <si>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</si>
  <si>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</si>
  <si>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</si>
  <si>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</si>
  <si>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</si>
  <si>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</si>
  <si>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</si>
  <si>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</si>
  <si>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</si>
  <si>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</si>
  <si>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</si>
  <si>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</si>
  <si>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</si>
  <si>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</si>
  <si>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</si>
  <si>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</si>
  <si>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</si>
  <si>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</si>
  <si>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</si>
  <si>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</si>
  <si>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</si>
  <si>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</si>
  <si>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</si>
  <si>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</si>
  <si>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</si>
  <si>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</si>
  <si>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</si>
  <si>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</si>
  <si>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</si>
  <si>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</si>
  <si>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</si>
  <si>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</si>
  <si>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</si>
  <si>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</si>
  <si>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</si>
  <si>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</si>
  <si>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</si>
  <si>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</si>
  <si>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</si>
  <si>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</si>
  <si>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</si>
  <si>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</si>
  <si>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</si>
  <si>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</si>
  <si>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</si>
  <si>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</si>
  <si>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</si>
  <si>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</si>
  <si>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</si>
  <si>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</si>
  <si>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</si>
  <si>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</si>
  <si>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</si>
  <si>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</si>
  <si>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</si>
  <si>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</si>
  <si>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</si>
  <si>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</si>
  <si>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</si>
  <si>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</si>
  <si>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</si>
  <si>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</si>
  <si>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</si>
  <si>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</si>
  <si>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</si>
  <si>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</si>
  <si>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</si>
  <si>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</si>
  <si>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</si>
  <si>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</si>
  <si>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</si>
  <si>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</si>
  <si>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</si>
  <si>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</si>
  <si>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</si>
  <si>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</si>
  <si>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</si>
  <si>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</si>
  <si>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</si>
  <si>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</si>
  <si>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</si>
  <si>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</si>
  <si>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</si>
  <si>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</si>
  <si>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</si>
  <si>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</si>
  <si>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</si>
  <si>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</si>
  <si>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</si>
  <si>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</si>
  <si>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</si>
  <si>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</si>
  <si>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</si>
  <si>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</si>
  <si>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</si>
  <si>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</si>
  <si>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</si>
  <si>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</si>
  <si>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</si>
  <si>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</si>
  <si>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</si>
  <si>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</si>
  <si>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</si>
  <si>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</si>
  <si>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</si>
  <si>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</si>
  <si>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2.35</t>
  </si>
  <si>
    <t>▲ 5.08</t>
  </si>
  <si>
    <t>▲ 1.79</t>
  </si>
  <si>
    <t>▲ 5.70</t>
  </si>
  <si>
    <t>国民健康保険病院事業会計</t>
  </si>
  <si>
    <t>一般会計</t>
  </si>
  <si>
    <t>水道事業会計</t>
  </si>
  <si>
    <t>介護保険特別会計（保険事業勘定）</t>
  </si>
  <si>
    <t>国民健康保険特別会計</t>
  </si>
  <si>
    <t>下水道事業特別会計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</si>
  <si>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</si>
  <si>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</si>
  <si>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</si>
  <si>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</si>
  <si>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</si>
  <si>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</si>
  <si>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</si>
  <si>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</si>
  <si>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</si>
  <si>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</si>
  <si>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</si>
  <si>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</si>
  <si>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宮崎県市町村総合事務組合　一般会計</t>
  </si>
  <si>
    <t>宮崎県後期高齢者医療広域連合　一般会計</t>
  </si>
  <si>
    <t>宮崎県後期高齢者医療広域連合　後期高齢者医療特別会計</t>
  </si>
  <si>
    <t>宮崎県北部広域行政事務組合（一般会計）</t>
  </si>
  <si>
    <t>宮崎県北部広域行政事務組合（特別会計）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</si>
  <si>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</si>
  <si>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6"/>
  </si>
  <si>
    <t>西臼杵広域行政事務組合</t>
    <rPh sb="0" eb="3">
      <t>ニシウスキ</t>
    </rPh>
    <rPh sb="3" eb="5">
      <t>コウイキ</t>
    </rPh>
    <rPh sb="5" eb="7">
      <t>ギョウセイ</t>
    </rPh>
    <rPh sb="7" eb="9">
      <t>ジム</t>
    </rPh>
    <rPh sb="9" eb="11">
      <t>クミアイ</t>
    </rPh>
    <phoneticPr fontId="3"/>
  </si>
  <si>
    <t>宮崎県林業公社</t>
    <rPh sb="0" eb="3">
      <t>ミヤザキケン</t>
    </rPh>
    <rPh sb="3" eb="5">
      <t>リンギョウ</t>
    </rPh>
    <rPh sb="5" eb="7">
      <t>コウシャ</t>
    </rPh>
    <phoneticPr fontId="2"/>
  </si>
  <si>
    <t>公共施設等整備基金</t>
    <rPh sb="0" eb="2">
      <t>コウキョウ</t>
    </rPh>
    <rPh sb="2" eb="4">
      <t>シセツ</t>
    </rPh>
    <rPh sb="4" eb="5">
      <t>トウ</t>
    </rPh>
    <rPh sb="5" eb="7">
      <t>セイビ</t>
    </rPh>
    <rPh sb="7" eb="9">
      <t>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</si>
  <si>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</si>
  <si>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</si>
  <si>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</si>
  <si>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</si>
  <si>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</si>
  <si>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</si>
  <si>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</si>
  <si>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</si>
  <si>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出不可となっており、顕在化している将来負担は少ないものと考えられるが、潜在化している将来負担である有形固定資産減価償却率は80.6％となっている。類似団体の平均と比較しても高い数値になっており、資産の老朽化が深刻な状況である。特にインフラ資産の減価償却率が高い状況であり、住民の安全や生活に欠かせないものであることから計画的な維持管理が必要となる。公共施設等総合管理計画等の各種計画に基づいた更新・維持管理に取り組んでいく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</si>
  <si>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</si>
  <si>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</si>
  <si>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</si>
  <si>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</si>
  <si>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</si>
  <si>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</si>
  <si>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将来負担比率は数値無し、実質公債費比率は類似団体内平均値を下回っている状況である。
　将来負担比率は算出不可となっており、顕在化している将来負担は少ないものと考えられるが、潜在化している将来負担である有形固定資産減価償却率は80.6％となっている。今後、インフラ資産の整備・更新事業は必須であり、災害対応や新規事業を含め地方債の発行等により将来負担比率が高くなる可能性がある。公共施設等整備基金の計画的な積立等で更新費用をストックしておくことが課題で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</si>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</sst>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D7687220-315D-4AD2-8A84-A469CC516602}"/>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654E9E98-A25E-401F-955F-21260594C71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0816-42AF-8E0A-175C83EAEE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102206</c:v>
                </c:pt>
                <c:pt idx="1">
                  <c:v>121621</c:v>
                </c:pt>
                <c:pt idx="2">
                  <c:v>101339</c:v>
                </c:pt>
                <c:pt idx="3">
                  <c:v>126934</c:v>
                </c:pt>
                <c:pt idx="4">
                  <c:v>97579</c:v>
                </c:pt>
              </c:numCache>
            </c:numRef>
          </c:val>
          <c:smooth val="0"/>
          <c:extLst>
            <c:ext xmlns:c16="http://schemas.microsoft.com/office/drawing/2014/chart" uri="{C3380CC4-5D6E-409C-BE32-E72D297353CC}">
              <c16:uniqueId val="{00000001-0816-42AF-8E0A-175C83EAEE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1.57</c:v>
                </c:pt>
                <c:pt idx="1">
                  <c:v>2.42</c:v>
                </c:pt>
                <c:pt idx="2">
                  <c:v>3.89</c:v>
                </c:pt>
                <c:pt idx="3">
                  <c:v>1.53</c:v>
                </c:pt>
                <c:pt idx="4">
                  <c:v>6.22</c:v>
                </c:pt>
              </c:numCache>
            </c:numRef>
          </c:val>
          <c:extLst>
            <c:ext xmlns:c16="http://schemas.microsoft.com/office/drawing/2014/chart" uri="{C3380CC4-5D6E-409C-BE32-E72D297353CC}">
              <c16:uniqueId val="{00000000-715B-4F43-A9D3-C5A28F25F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35.130000000000003</c:v>
                </c:pt>
                <c:pt idx="1">
                  <c:v>29.47</c:v>
                </c:pt>
                <c:pt idx="2">
                  <c:v>27.82</c:v>
                </c:pt>
                <c:pt idx="3">
                  <c:v>25.42</c:v>
                </c:pt>
                <c:pt idx="4">
                  <c:v>27.64</c:v>
                </c:pt>
              </c:numCache>
            </c:numRef>
          </c:val>
          <c:extLst>
            <c:ext xmlns:c16="http://schemas.microsoft.com/office/drawing/2014/chart" uri="{C3380CC4-5D6E-409C-BE32-E72D297353CC}">
              <c16:uniqueId val="{00000001-715B-4F43-A9D3-C5A28F25F6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-2.35</c:v>
                </c:pt>
                <c:pt idx="1">
                  <c:v>-5.08</c:v>
                </c:pt>
                <c:pt idx="2">
                  <c:v>-1.79</c:v>
                </c:pt>
                <c:pt idx="3">
                  <c:v>-5.7</c:v>
                </c:pt>
                <c:pt idx="4">
                  <c:v>7.7</c:v>
                </c:pt>
              </c:numCache>
            </c:numRef>
          </c:val>
          <c:smooth val="0"/>
          <c:extLst>
            <c:ext xmlns:c16="http://schemas.microsoft.com/office/drawing/2014/chart" uri="{C3380CC4-5D6E-409C-BE32-E72D297353CC}">
              <c16:uniqueId val="{00000002-715B-4F43-A9D3-C5A28F25F6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0.04</c:v>
                </c:pt>
                <c:pt idx="4">
                  <c:v>#N/A</c:v>
                </c:pt>
                <c:pt idx="5">
                  <c:v>0.04</c:v>
                </c:pt>
                <c:pt idx="6">
                  <c:v>#N/A</c:v>
                </c:pt>
                <c:pt idx="7">
                  <c:v>0.01</c:v>
                </c:pt>
                <c:pt idx="8">
                  <c:v>#N/A</c:v>
                </c:pt>
                <c:pt idx="9">
                  <c:v>0.01</c:v>
                </c:pt>
              </c:numCache>
            </c:numRef>
          </c:val>
          <c:extLst>
            <c:ext xmlns:c16="http://schemas.microsoft.com/office/drawing/2014/chart" uri="{C3380CC4-5D6E-409C-BE32-E72D297353CC}">
              <c16:uniqueId val="{00000000-E843-47FF-AE7C-0498EEF51E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43-47FF-AE7C-0498EEF51EC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E843-47FF-AE7C-0498EEF51EC8}"/>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0.25</c:v>
                </c:pt>
                <c:pt idx="2">
                  <c:v>#N/A</c:v>
                </c:pt>
                <c:pt idx="3">
                  <c:v>0.37</c:v>
                </c:pt>
                <c:pt idx="4">
                  <c:v>#N/A</c:v>
                </c:pt>
                <c:pt idx="5">
                  <c:v>0.45</c:v>
                </c:pt>
                <c:pt idx="6">
                  <c:v>#N/A</c:v>
                </c:pt>
                <c:pt idx="7">
                  <c:v>0.38</c:v>
                </c:pt>
                <c:pt idx="8">
                  <c:v>#N/A</c:v>
                </c:pt>
                <c:pt idx="9">
                  <c:v>0.22</c:v>
                </c:pt>
              </c:numCache>
            </c:numRef>
          </c:val>
          <c:extLst>
            <c:ext xmlns:c16="http://schemas.microsoft.com/office/drawing/2014/chart" uri="{C3380CC4-5D6E-409C-BE32-E72D297353CC}">
              <c16:uniqueId val="{00000003-E843-47FF-AE7C-0498EEF51EC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0.21</c:v>
                </c:pt>
                <c:pt idx="4">
                  <c:v>#N/A</c:v>
                </c:pt>
                <c:pt idx="5">
                  <c:v>0.11</c:v>
                </c:pt>
                <c:pt idx="6">
                  <c:v>#N/A</c:v>
                </c:pt>
                <c:pt idx="7">
                  <c:v>0.19</c:v>
                </c:pt>
                <c:pt idx="8">
                  <c:v>#N/A</c:v>
                </c:pt>
                <c:pt idx="9">
                  <c:v>0.25</c:v>
                </c:pt>
              </c:numCache>
            </c:numRef>
          </c:val>
          <c:extLst>
            <c:ext xmlns:c16="http://schemas.microsoft.com/office/drawing/2014/chart" uri="{C3380CC4-5D6E-409C-BE32-E72D297353CC}">
              <c16:uniqueId val="{00000004-E843-47FF-AE7C-0498EEF51EC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0.02</c:v>
                </c:pt>
                <c:pt idx="4">
                  <c:v>#N/A</c:v>
                </c:pt>
                <c:pt idx="5">
                  <c:v>0.23</c:v>
                </c:pt>
                <c:pt idx="6">
                  <c:v>#N/A</c:v>
                </c:pt>
                <c:pt idx="7">
                  <c:v>0.27</c:v>
                </c:pt>
                <c:pt idx="8">
                  <c:v>#N/A</c:v>
                </c:pt>
                <c:pt idx="9">
                  <c:v>0.49</c:v>
                </c:pt>
              </c:numCache>
            </c:numRef>
          </c:val>
          <c:extLst>
            <c:ext xmlns:c16="http://schemas.microsoft.com/office/drawing/2014/chart" uri="{C3380CC4-5D6E-409C-BE32-E72D297353CC}">
              <c16:uniqueId val="{00000005-E843-47FF-AE7C-0498EEF51EC8}"/>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1.47</c:v>
                </c:pt>
                <c:pt idx="2">
                  <c:v>#N/A</c:v>
                </c:pt>
                <c:pt idx="3">
                  <c:v>1.62</c:v>
                </c:pt>
                <c:pt idx="4">
                  <c:v>#N/A</c:v>
                </c:pt>
                <c:pt idx="5">
                  <c:v>1.92</c:v>
                </c:pt>
                <c:pt idx="6">
                  <c:v>#N/A</c:v>
                </c:pt>
                <c:pt idx="7">
                  <c:v>0.57999999999999996</c:v>
                </c:pt>
                <c:pt idx="8">
                  <c:v>#N/A</c:v>
                </c:pt>
                <c:pt idx="9">
                  <c:v>1.02</c:v>
                </c:pt>
              </c:numCache>
            </c:numRef>
          </c:val>
          <c:extLst>
            <c:ext xmlns:c16="http://schemas.microsoft.com/office/drawing/2014/chart" uri="{C3380CC4-5D6E-409C-BE32-E72D297353CC}">
              <c16:uniqueId val="{00000006-E843-47FF-AE7C-0498EEF51EC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5.45</c:v>
                </c:pt>
                <c:pt idx="2">
                  <c:v>#N/A</c:v>
                </c:pt>
                <c:pt idx="3">
                  <c:v>5.72</c:v>
                </c:pt>
                <c:pt idx="4">
                  <c:v>#N/A</c:v>
                </c:pt>
                <c:pt idx="5">
                  <c:v>6.05</c:v>
                </c:pt>
                <c:pt idx="6">
                  <c:v>#N/A</c:v>
                </c:pt>
                <c:pt idx="7">
                  <c:v>5.82</c:v>
                </c:pt>
                <c:pt idx="8">
                  <c:v>#N/A</c:v>
                </c:pt>
                <c:pt idx="9">
                  <c:v>5.94</c:v>
                </c:pt>
              </c:numCache>
            </c:numRef>
          </c:val>
          <c:extLst>
            <c:ext xmlns:c16="http://schemas.microsoft.com/office/drawing/2014/chart" uri="{C3380CC4-5D6E-409C-BE32-E72D297353CC}">
              <c16:uniqueId val="{00000007-E843-47FF-AE7C-0498EEF51E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1.57</c:v>
                </c:pt>
                <c:pt idx="2">
                  <c:v>#N/A</c:v>
                </c:pt>
                <c:pt idx="3">
                  <c:v>2.41</c:v>
                </c:pt>
                <c:pt idx="4">
                  <c:v>#N/A</c:v>
                </c:pt>
                <c:pt idx="5">
                  <c:v>3.88</c:v>
                </c:pt>
                <c:pt idx="6">
                  <c:v>#N/A</c:v>
                </c:pt>
                <c:pt idx="7">
                  <c:v>1.53</c:v>
                </c:pt>
                <c:pt idx="8">
                  <c:v>#N/A</c:v>
                </c:pt>
                <c:pt idx="9">
                  <c:v>6.21</c:v>
                </c:pt>
              </c:numCache>
            </c:numRef>
          </c:val>
          <c:extLst>
            <c:ext xmlns:c16="http://schemas.microsoft.com/office/drawing/2014/chart" uri="{C3380CC4-5D6E-409C-BE32-E72D297353CC}">
              <c16:uniqueId val="{00000008-E843-47FF-AE7C-0498EEF51EC8}"/>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13.85</c:v>
                </c:pt>
                <c:pt idx="2">
                  <c:v>#N/A</c:v>
                </c:pt>
                <c:pt idx="3">
                  <c:v>13.05</c:v>
                </c:pt>
                <c:pt idx="4">
                  <c:v>#N/A</c:v>
                </c:pt>
                <c:pt idx="5">
                  <c:v>13.92</c:v>
                </c:pt>
                <c:pt idx="6">
                  <c:v>#N/A</c:v>
                </c:pt>
                <c:pt idx="7">
                  <c:v>13.23</c:v>
                </c:pt>
                <c:pt idx="8">
                  <c:v>#N/A</c:v>
                </c:pt>
                <c:pt idx="9">
                  <c:v>12.63</c:v>
                </c:pt>
              </c:numCache>
            </c:numRef>
          </c:val>
          <c:extLst>
            <c:ext xmlns:c16="http://schemas.microsoft.com/office/drawing/2014/chart" uri="{C3380CC4-5D6E-409C-BE32-E72D297353CC}">
              <c16:uniqueId val="{00000009-E843-47FF-AE7C-0498EEF51E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793</c:v>
                </c:pt>
                <c:pt idx="5">
                  <c:v>766</c:v>
                </c:pt>
                <c:pt idx="8">
                  <c:v>788</c:v>
                </c:pt>
                <c:pt idx="11">
                  <c:v>792</c:v>
                </c:pt>
                <c:pt idx="14">
                  <c:v>779</c:v>
                </c:pt>
              </c:numCache>
            </c:numRef>
          </c:val>
          <c:extLst>
            <c:ext xmlns:c16="http://schemas.microsoft.com/office/drawing/2014/chart" uri="{C3380CC4-5D6E-409C-BE32-E72D297353CC}">
              <c16:uniqueId val="{00000000-0B89-466D-A3C6-D498AAB57F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89-466D-A3C6-D498AAB57F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89-466D-A3C6-D498AAB57F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25</c:v>
                </c:pt>
                <c:pt idx="6">
                  <c:v>25</c:v>
                </c:pt>
                <c:pt idx="9">
                  <c:v>45</c:v>
                </c:pt>
                <c:pt idx="12">
                  <c:v>45</c:v>
                </c:pt>
              </c:numCache>
            </c:numRef>
          </c:val>
          <c:extLst>
            <c:ext xmlns:c16="http://schemas.microsoft.com/office/drawing/2014/chart" uri="{C3380CC4-5D6E-409C-BE32-E72D297353CC}">
              <c16:uniqueId val="{00000003-0B89-466D-A3C6-D498AAB57F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205</c:v>
                </c:pt>
                <c:pt idx="3">
                  <c:v>204</c:v>
                </c:pt>
                <c:pt idx="6">
                  <c:v>204</c:v>
                </c:pt>
                <c:pt idx="9">
                  <c:v>204</c:v>
                </c:pt>
                <c:pt idx="12">
                  <c:v>218</c:v>
                </c:pt>
              </c:numCache>
            </c:numRef>
          </c:val>
          <c:extLst>
            <c:ext xmlns:c16="http://schemas.microsoft.com/office/drawing/2014/chart" uri="{C3380CC4-5D6E-409C-BE32-E72D297353CC}">
              <c16:uniqueId val="{00000004-0B89-466D-A3C6-D498AAB57F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89-466D-A3C6-D498AAB57F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89-466D-A3C6-D498AAB57F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759</c:v>
                </c:pt>
                <c:pt idx="3">
                  <c:v>750</c:v>
                </c:pt>
                <c:pt idx="6">
                  <c:v>765</c:v>
                </c:pt>
                <c:pt idx="9">
                  <c:v>785</c:v>
                </c:pt>
                <c:pt idx="12">
                  <c:v>784</c:v>
                </c:pt>
              </c:numCache>
            </c:numRef>
          </c:val>
          <c:extLst>
            <c:ext xmlns:c16="http://schemas.microsoft.com/office/drawing/2014/chart" uri="{C3380CC4-5D6E-409C-BE32-E72D297353CC}">
              <c16:uniqueId val="{00000007-0B89-466D-A3C6-D498AAB57F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221</c:v>
                </c:pt>
                <c:pt idx="2">
                  <c:v>#N/A</c:v>
                </c:pt>
                <c:pt idx="3">
                  <c:v>#N/A</c:v>
                </c:pt>
                <c:pt idx="4">
                  <c:v>213</c:v>
                </c:pt>
                <c:pt idx="5">
                  <c:v>#N/A</c:v>
                </c:pt>
                <c:pt idx="6">
                  <c:v>#N/A</c:v>
                </c:pt>
                <c:pt idx="7">
                  <c:v>206</c:v>
                </c:pt>
                <c:pt idx="8">
                  <c:v>#N/A</c:v>
                </c:pt>
                <c:pt idx="9">
                  <c:v>#N/A</c:v>
                </c:pt>
                <c:pt idx="10">
                  <c:v>242</c:v>
                </c:pt>
                <c:pt idx="11">
                  <c:v>#N/A</c:v>
                </c:pt>
                <c:pt idx="12">
                  <c:v>#N/A</c:v>
                </c:pt>
                <c:pt idx="13">
                  <c:v>268</c:v>
                </c:pt>
                <c:pt idx="14">
                  <c:v>#N/A</c:v>
                </c:pt>
              </c:numCache>
            </c:numRef>
          </c:val>
          <c:smooth val="0"/>
          <c:extLst>
            <c:ext xmlns:c16="http://schemas.microsoft.com/office/drawing/2014/chart" uri="{C3380CC4-5D6E-409C-BE32-E72D297353CC}">
              <c16:uniqueId val="{00000008-0B89-466D-A3C6-D498AAB57F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7271</c:v>
                </c:pt>
                <c:pt idx="5">
                  <c:v>7050</c:v>
                </c:pt>
                <c:pt idx="8">
                  <c:v>6889</c:v>
                </c:pt>
                <c:pt idx="11">
                  <c:v>6861</c:v>
                </c:pt>
                <c:pt idx="14">
                  <c:v>6489</c:v>
                </c:pt>
              </c:numCache>
            </c:numRef>
          </c:val>
          <c:extLst>
            <c:ext xmlns:c16="http://schemas.microsoft.com/office/drawing/2014/chart" uri="{C3380CC4-5D6E-409C-BE32-E72D297353CC}">
              <c16:uniqueId val="{00000000-B7A7-4EEE-BE9A-5BFEC6D53C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c:v>
                </c:pt>
                <c:pt idx="5">
                  <c:v>93</c:v>
                </c:pt>
                <c:pt idx="8">
                  <c:v>181</c:v>
                </c:pt>
                <c:pt idx="11">
                  <c:v>258</c:v>
                </c:pt>
                <c:pt idx="14">
                  <c:v>259</c:v>
                </c:pt>
              </c:numCache>
            </c:numRef>
          </c:val>
          <c:extLst>
            <c:ext xmlns:c16="http://schemas.microsoft.com/office/drawing/2014/chart" uri="{C3380CC4-5D6E-409C-BE32-E72D297353CC}">
              <c16:uniqueId val="{00000001-B7A7-4EEE-BE9A-5BFEC6D53C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3412</c:v>
                </c:pt>
                <c:pt idx="5">
                  <c:v>3082</c:v>
                </c:pt>
                <c:pt idx="8">
                  <c:v>3007</c:v>
                </c:pt>
                <c:pt idx="11">
                  <c:v>3071</c:v>
                </c:pt>
                <c:pt idx="14">
                  <c:v>3655</c:v>
                </c:pt>
              </c:numCache>
            </c:numRef>
          </c:val>
          <c:extLst>
            <c:ext xmlns:c16="http://schemas.microsoft.com/office/drawing/2014/chart" uri="{C3380CC4-5D6E-409C-BE32-E72D297353CC}">
              <c16:uniqueId val="{00000002-B7A7-4EEE-BE9A-5BFEC6D53C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A7-4EEE-BE9A-5BFEC6D53C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A7-4EEE-BE9A-5BFEC6D53C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A7-4EEE-BE9A-5BFEC6D53C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1050</c:v>
                </c:pt>
                <c:pt idx="3">
                  <c:v>977</c:v>
                </c:pt>
                <c:pt idx="6">
                  <c:v>899</c:v>
                </c:pt>
                <c:pt idx="9">
                  <c:v>846</c:v>
                </c:pt>
                <c:pt idx="12">
                  <c:v>906</c:v>
                </c:pt>
              </c:numCache>
            </c:numRef>
          </c:val>
          <c:extLst>
            <c:ext xmlns:c16="http://schemas.microsoft.com/office/drawing/2014/chart" uri="{C3380CC4-5D6E-409C-BE32-E72D297353CC}">
              <c16:uniqueId val="{00000006-B7A7-4EEE-BE9A-5BFEC6D53C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716</c:v>
                </c:pt>
                <c:pt idx="3">
                  <c:v>692</c:v>
                </c:pt>
                <c:pt idx="6">
                  <c:v>669</c:v>
                </c:pt>
                <c:pt idx="9">
                  <c:v>627</c:v>
                </c:pt>
                <c:pt idx="12">
                  <c:v>584</c:v>
                </c:pt>
              </c:numCache>
            </c:numRef>
          </c:val>
          <c:extLst>
            <c:ext xmlns:c16="http://schemas.microsoft.com/office/drawing/2014/chart" uri="{C3380CC4-5D6E-409C-BE32-E72D297353CC}">
              <c16:uniqueId val="{00000007-B7A7-4EEE-BE9A-5BFEC6D53C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2019</c:v>
                </c:pt>
                <c:pt idx="3">
                  <c:v>1864</c:v>
                </c:pt>
                <c:pt idx="6">
                  <c:v>1710</c:v>
                </c:pt>
                <c:pt idx="9">
                  <c:v>1553</c:v>
                </c:pt>
                <c:pt idx="12">
                  <c:v>1429</c:v>
                </c:pt>
              </c:numCache>
            </c:numRef>
          </c:val>
          <c:extLst>
            <c:ext xmlns:c16="http://schemas.microsoft.com/office/drawing/2014/chart" uri="{C3380CC4-5D6E-409C-BE32-E72D297353CC}">
              <c16:uniqueId val="{00000008-B7A7-4EEE-BE9A-5BFEC6D53C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A7-4EEE-BE9A-5BFEC6D53C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6829</c:v>
                </c:pt>
                <c:pt idx="3">
                  <c:v>6875</c:v>
                </c:pt>
                <c:pt idx="6">
                  <c:v>6718</c:v>
                </c:pt>
                <c:pt idx="9">
                  <c:v>6755</c:v>
                </c:pt>
                <c:pt idx="12">
                  <c:v>6835</c:v>
                </c:pt>
              </c:numCache>
            </c:numRef>
          </c:val>
          <c:extLst>
            <c:ext xmlns:c16="http://schemas.microsoft.com/office/drawing/2014/chart" uri="{C3380CC4-5D6E-409C-BE32-E72D297353CC}">
              <c16:uniqueId val="{0000000A-B7A7-4EEE-BE9A-5BFEC6D53C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183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A7-4EEE-BE9A-5BFEC6D53C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1310</c:v>
                </c:pt>
                <c:pt idx="1">
                  <c:v>1248</c:v>
                </c:pt>
                <c:pt idx="2">
                  <c:v>1440</c:v>
                </c:pt>
              </c:numCache>
            </c:numRef>
          </c:val>
          <c:extLst>
            <c:ext xmlns:c16="http://schemas.microsoft.com/office/drawing/2014/chart" uri="{C3380CC4-5D6E-409C-BE32-E72D297353CC}">
              <c16:uniqueId val="{00000000-64E9-4D25-8FFC-7CD3AF62AF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64E9-4D25-8FFC-7CD3AF62AF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1436</c:v>
                </c:pt>
                <c:pt idx="1">
                  <c:v>1524</c:v>
                </c:pt>
                <c:pt idx="2">
                  <c:v>1761</c:v>
                </c:pt>
              </c:numCache>
            </c:numRef>
          </c:val>
          <c:extLst>
            <c:ext xmlns:c16="http://schemas.microsoft.com/office/drawing/2014/chart" uri="{C3380CC4-5D6E-409C-BE32-E72D297353CC}">
              <c16:uniqueId val="{00000002-64E9-4D25-8FFC-7CD3AF62AF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{09A03C61-F60B-4C77-A471-88CA1029E2DF}</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B6C-414F-B614-B35844EDCA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{36024BE0-E383-4FC9-8409-611B2B055493}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6C-414F-B614-B35844EDCA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{5362B188-8376-42A0-8614-64265C7C2D79}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6C-414F-B614-B35844EDCA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{F4A954EF-5772-4595-8FD7-A82593584188}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6C-414F-B614-B35844EDCA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{B36A32EC-A924-45EF-99CA-B1F299E1B662}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6C-414F-B614-B35844EDCA86}"/>
                </c:ext>
              </c:extLst>
            </c:dLbl>
            <c:dLbl>
              <c:idx val="8"/>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{35A3A6D0-636C-433E-ACFE-7D6FA384E502}</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B6C-414F-B614-B35844EDCA86}"/>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{EC57D865-978E-405B-9E3B-A0DCAB94C50F}</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B6C-414F-B614-B35844EDCA86}"/>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{E8352950-65B8-48F0-AFC8-3A563607F8EC}</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B6C-414F-B614-B35844EDCA86}"/>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{8BD0F477-0D19-43B9-AA26-05F59CC45CE2}</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B6C-414F-B614-B35844EDCA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79.2</c:v>
                </c:pt>
                <c:pt idx="8">
                  <c:v>79.2</c:v>
                </c:pt>
                <c:pt idx="16">
                  <c:v>79.599999999999994</c:v>
                </c:pt>
                <c:pt idx="24">
                  <c:v>79.900000000000006</c:v>
                </c:pt>
                <c:pt idx="32">
                  <c:v>80.599999999999994</c:v>
                </c:pt>
              </c:numCache>
            </c:numRef>
          </c:xVal>
          <c:yVal>
            <c:numRef>
              <c:f>[1]公会計指標分析・財政指標組合せ分析表!$BP$51:$DC$51</c:f>
              <c:numCache>
                <c:formatCode>General</c:formatCode>
                <c:ptCount val="40"/>
                <c:pt idx="8">
                  <c:v>4.7</c:v>
                </c:pt>
              </c:numCache>
            </c:numRef>
          </c:yVal>
          <c:smooth val="0"/>
          <c:extLst>
            <c:ext xmlns:c16="http://schemas.microsoft.com/office/drawing/2014/chart" uri="{C3380CC4-5D6E-409C-BE32-E72D297353CC}">
              <c16:uniqueId val="{00000009-FB6C-414F-B614-B35844EDCA86}"/>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8.1466861759436973E-3"/>
                </c:manualLayout>
              </c:layout>
              <c:tx>
                <c:strRef>
                  <c:f>[1]公会計指標分析・財政指標組合せ分析表!$BP$50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{1CD1C733-80A1-4511-A34C-DD26947747EE}</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B6C-414F-B614-B35844EDCA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{CA9A17E5-0431-44BC-A69B-93B1E5BF7A68}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6C-414F-B614-B35844EDCA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{92ED666C-9538-41A1-B440-526E558A07C9}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6C-414F-B614-B35844EDCA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{A2EE7D24-6C6C-4AB4-8E10-9A189720CEF7}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6C-414F-B614-B35844EDCA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{D121277E-5E5E-41BB-8751-F4D715AA6DAC}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6C-414F-B614-B35844EDCA86}"/>
                </c:ext>
              </c:extLst>
            </c:dLbl>
            <c:dLbl>
              <c:idx val="8"/>
              <c:layout>
                <c:manualLayout>
                  <c:x val="0"/>
                  <c:y val="1.322400038933290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{FE6E37BE-8F5D-405D-B0AD-AFDAFB5C346F}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B6C-414F-B614-B35844EDCA86}"/>
                </c:ext>
              </c:extLst>
            </c:dLbl>
            <c:dLbl>
              <c:idx val="16"/>
              <c:layout>
                <c:manualLayout>
                  <c:x val="0"/>
                  <c:y val="-5.0767813671485492E-3"/>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{D1541B16-A3A3-4FCC-9D20-34AF63E7EEE5}</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B6C-414F-B614-B35844EDCA86}"/>
                </c:ext>
              </c:extLst>
            </c:dLbl>
            <c:dLbl>
              <c:idx val="24"/>
              <c:tx>
                <c:strRef>
                  <c:f>[1]公会計指標分析・財政指標組合せ分析表!$CN$50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{D41BCD9B-3ABF-4B7B-A3CE-BD37185920C9}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B6C-414F-B614-B35844EDCA86}"/>
                </c:ext>
              </c:extLst>
            </c:dLbl>
            <c:dLbl>
              <c:idx val="32"/>
              <c:tx>
                <c:strRef>
                  <c:f>[1]公会計指標分析・財政指標組合せ分析表!$CV$50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{F1162FB5-08B0-4616-95C4-72CBAD98936C}</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B6C-414F-B614-B35844EDCA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61.7</c:v>
                </c:pt>
                <c:pt idx="8">
                  <c:v>61.8</c:v>
                </c:pt>
                <c:pt idx="16">
                  <c:v>62.8</c:v>
                </c:pt>
                <c:pt idx="24">
                  <c:v>64.2</c:v>
                </c:pt>
                <c:pt idx="32">
                  <c:v>67</c:v>
                </c:pt>
              </c:numCache>
            </c:numRef>
          </c:xVal>
          <c:yVal>
            <c:numRef>
              <c:f>[1]公会計指標分析・財政指標組合せ分析表!$BP$55:$DC$55</c:f>
              <c:numCache>
                <c:formatCode>General</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FB6C-414F-B614-B35844EDCA86}"/>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{1EC8EF4D-CD27-4084-B666-4F519942049E}</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777-4F3F-BED1-A08CE8CBC2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{B132CB0B-27AC-4A49-A43A-726859BB382D}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77-4F3F-BED1-A08CE8CBC2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{8C9C2EFF-21AA-49C2-93C3-1A053BF9EB92}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77-4F3F-BED1-A08CE8CBC2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{023DCCCF-6EFE-4009-AB48-581EEC189BC7}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77-4F3F-BED1-A08CE8CBC2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{16B274EA-CE12-4E2D-8106-BD2CEBDD5B35}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77-4F3F-BED1-A08CE8CBC2AE}"/>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{F82B6B6D-9A7E-4887-8694-7C1FEF6BAF38}</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777-4F3F-BED1-A08CE8CBC2AE}"/>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{6749349E-0B4C-4236-831F-B189E9377481}</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777-4F3F-BED1-A08CE8CBC2AE}"/>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{C0F37BD5-899C-4CB1-BA8C-5E3C111ADA83}</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777-4F3F-BED1-A08CE8CBC2AE}"/>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{F5E2E8B3-FD42-4BB8-9022-AB02EABD4AEF}</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777-4F3F-BED1-A08CE8CBC2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c:v>
                </c:pt>
                <c:pt idx="8">
                  <c:v>5.7</c:v>
                </c:pt>
                <c:pt idx="16">
                  <c:v>5.4</c:v>
                </c:pt>
                <c:pt idx="24">
                  <c:v>5.5</c:v>
                </c:pt>
                <c:pt idx="32">
                  <c:v>5.7</c:v>
                </c:pt>
              </c:numCache>
            </c:numRef>
          </c:xVal>
          <c:yVal>
            <c:numRef>
              <c:f>[1]公会計指標分析・財政指標組合せ分析表!$BP$73:$DC$73</c:f>
              <c:numCache>
                <c:formatCode>General</c:formatCode>
                <c:ptCount val="40"/>
                <c:pt idx="8">
                  <c:v>4.7</c:v>
                </c:pt>
              </c:numCache>
            </c:numRef>
          </c:yVal>
          <c:smooth val="0"/>
          <c:extLst>
            <c:ext xmlns:c16="http://schemas.microsoft.com/office/drawing/2014/chart" uri="{C3380CC4-5D6E-409C-BE32-E72D297353CC}">
              <c16:uniqueId val="{00000009-7777-4F3F-BED1-A08CE8CBC2A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1479505201358712E-3"/>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{6C5DDF5B-6817-41AB-A0A0-CDCCFC9D0779}</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777-4F3F-BED1-A08CE8CBC2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{EB966B35-6B9B-4744-8304-5164E7445005}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77-4F3F-BED1-A08CE8CBC2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{B4DA272F-5E43-4D3E-9E3B-28B8B9D6895D}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77-4F3F-BED1-A08CE8CBC2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{A726D9A3-E08D-4922-ABDA-C3FAD84209C4}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77-4F3F-BED1-A08CE8CBC2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{06FDB561-0281-42AE-8C0B-317F2799BD8B}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77-4F3F-BED1-A08CE8CBC2AE}"/>
                </c:ext>
              </c:extLst>
            </c:dLbl>
            <c:dLbl>
              <c:idx val="8"/>
              <c:layout>
                <c:manualLayout>
                  <c:x val="0"/>
                  <c:y val="1.1841165224908082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{7245FBE7-9D89-48A3-BBAA-4688056AF228}</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777-4F3F-BED1-A08CE8CBC2AE}"/>
                </c:ext>
              </c:extLst>
            </c:dLbl>
            <c:dLbl>
              <c:idx val="16"/>
              <c:layout>
                <c:manualLayout>
                  <c:x val="0"/>
                  <c:y val="-3.6935571923417039E-3"/>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{99467B5C-955C-4983-8DFE-034F6C3125EE}</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777-4F3F-BED1-A08CE8CBC2AE}"/>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{21D81BE3-07BE-41EE-B205-C430F32E3BD8}</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777-4F3F-BED1-A08CE8CBC2AE}"/>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{53B93D2F-08E1-4C6A-9B73-9A4092D7C0A1}</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777-4F3F-BED1-A08CE8CBC2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9.9</c:v>
                </c:pt>
                <c:pt idx="8">
                  <c:v>9.9</c:v>
                </c:pt>
                <c:pt idx="16">
                  <c:v>9.9</c:v>
                </c:pt>
                <c:pt idx="24">
                  <c:v>9.5</c:v>
                </c:pt>
                <c:pt idx="32">
                  <c:v>9.5</c:v>
                </c:pt>
              </c:numCache>
            </c:numRef>
          </c:xVal>
          <c:yVal>
            <c:numRef>
              <c:f>[1]公会計指標分析・財政指標組合せ分析表!$BP$77:$DC$77</c:f>
              <c:numCache>
                <c:formatCode>General</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7777-4F3F-BED1-A08CE8CBC2AE}"/>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C1BE31E-424A-4DA8-A5A0-C921848BBF8B}"/>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EC68A62-092D-41B5-91DA-1DB086643AB8}"/>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a:t>
          </a:r>
          <a:r>
            <a:rPr kumimoji="1" lang="ja-JP" altLang="en-US" sz="1400">
              <a:solidFill>
                <a:sysClr val="windowText" lastClr="000000"/>
              </a:solidFill>
              <a:latin typeface="ＭＳ ゴシック" pitchFamily="49" charset="-128"/>
              <a:ea typeface="ＭＳ ゴシック" pitchFamily="49" charset="-128"/>
            </a:rPr>
            <a:t>は前年度比で、</a:t>
          </a:r>
          <a:r>
            <a:rPr kumimoji="1" lang="en-US" altLang="ja-JP" sz="1400">
              <a:solidFill>
                <a:sysClr val="windowText" lastClr="000000"/>
              </a:solidFill>
              <a:latin typeface="ＭＳ ゴシック" pitchFamily="49" charset="-128"/>
              <a:ea typeface="ＭＳ ゴシック" pitchFamily="49" charset="-128"/>
            </a:rPr>
            <a:t>1,238</a:t>
          </a:r>
          <a:r>
            <a:rPr kumimoji="1" lang="ja-JP" altLang="en-US" sz="1400">
              <a:solidFill>
                <a:sysClr val="windowText" lastClr="000000"/>
              </a:solidFill>
              <a:latin typeface="ＭＳ ゴシック" pitchFamily="49" charset="-128"/>
              <a:ea typeface="ＭＳ ゴシック" pitchFamily="49" charset="-128"/>
            </a:rPr>
            <a:t>千円減の</a:t>
          </a:r>
          <a:r>
            <a:rPr kumimoji="1" lang="en-US" altLang="ja-JP" sz="1400">
              <a:solidFill>
                <a:sysClr val="windowText" lastClr="000000"/>
              </a:solidFill>
              <a:latin typeface="ＭＳ ゴシック" pitchFamily="49" charset="-128"/>
              <a:ea typeface="ＭＳ ゴシック" pitchFamily="49" charset="-128"/>
            </a:rPr>
            <a:t>784,089</a:t>
          </a:r>
          <a:r>
            <a:rPr kumimoji="1" lang="ja-JP" altLang="en-US" sz="1400">
              <a:solidFill>
                <a:sysClr val="windowText" lastClr="000000"/>
              </a:solidFill>
              <a:latin typeface="ＭＳ ゴシック" pitchFamily="49" charset="-128"/>
              <a:ea typeface="ＭＳ ゴシック" pitchFamily="49" charset="-128"/>
            </a:rPr>
            <a:t>千円となった。近年は高金利</a:t>
          </a:r>
          <a:r>
            <a:rPr kumimoji="1" lang="ja-JP" altLang="en-US" sz="1400">
              <a:latin typeface="ＭＳ ゴシック" pitchFamily="49" charset="-128"/>
              <a:ea typeface="ＭＳ ゴシック" pitchFamily="49" charset="-128"/>
            </a:rPr>
            <a:t>時の起債分の償還が進み減少傾向であると考えられる。但し、一部事務組合への負担分が増加する傾向にあり、</a:t>
          </a:r>
          <a:r>
            <a:rPr kumimoji="1" lang="ja-JP" altLang="en-US" sz="1400">
              <a:solidFill>
                <a:sysClr val="windowText" lastClr="000000"/>
              </a:solidFill>
              <a:latin typeface="ＭＳ ゴシック" pitchFamily="49" charset="-128"/>
              <a:ea typeface="ＭＳ ゴシック" pitchFamily="49" charset="-128"/>
            </a:rPr>
            <a:t>併せて</a:t>
          </a:r>
          <a:r>
            <a:rPr kumimoji="1" lang="ja-JP" altLang="en-US" sz="1400">
              <a:latin typeface="ＭＳ ゴシック" pitchFamily="49" charset="-128"/>
              <a:ea typeface="ＭＳ ゴシック" pitchFamily="49" charset="-128"/>
            </a:rPr>
            <a:t>注視する必要がある。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実質公債費比率（単年度）は前年度比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である。当面は現在の水準で推移すると見込まれるが、過度に起債に頼ることなくその他の財源の研究を継続していく必要がある。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特記事項はない。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分子である将来負担額のうち、地方債の現在高が前年度比</a:t>
          </a:r>
          <a:r>
            <a:rPr kumimoji="1" lang="en-US" altLang="ja-JP" sz="1400">
              <a:solidFill>
                <a:sysClr val="windowText" lastClr="000000"/>
              </a:solidFill>
              <a:latin typeface="ＭＳ ゴシック" pitchFamily="49" charset="-128"/>
              <a:ea typeface="ＭＳ ゴシック" pitchFamily="49" charset="-128"/>
            </a:rPr>
            <a:t>80,261</a:t>
          </a:r>
          <a:r>
            <a:rPr kumimoji="1" lang="ja-JP" altLang="en-US" sz="1400">
              <a:solidFill>
                <a:sysClr val="windowText" lastClr="000000"/>
              </a:solidFill>
              <a:latin typeface="ＭＳ ゴシック" pitchFamily="49" charset="-128"/>
              <a:ea typeface="ＭＳ ゴシック" pitchFamily="49" charset="-128"/>
            </a:rPr>
            <a:t>千円の増、退職手当負担金見込額が前年度比</a:t>
          </a:r>
          <a:r>
            <a:rPr kumimoji="1" lang="en-US" altLang="ja-JP" sz="1400">
              <a:solidFill>
                <a:sysClr val="windowText" lastClr="000000"/>
              </a:solidFill>
              <a:latin typeface="ＭＳ ゴシック" pitchFamily="49" charset="-128"/>
              <a:ea typeface="ＭＳ ゴシック" pitchFamily="49" charset="-128"/>
            </a:rPr>
            <a:t>60,888</a:t>
          </a:r>
          <a:r>
            <a:rPr kumimoji="1" lang="ja-JP" altLang="en-US" sz="1400">
              <a:solidFill>
                <a:sysClr val="windowText" lastClr="000000"/>
              </a:solidFill>
              <a:latin typeface="ＭＳ ゴシック" pitchFamily="49" charset="-128"/>
              <a:ea typeface="ＭＳ ゴシック" pitchFamily="49" charset="-128"/>
            </a:rPr>
            <a:t>千円の増であるが、公営企業債等繰入見込額が前年度比</a:t>
          </a:r>
          <a:r>
            <a:rPr kumimoji="1" lang="en-US" altLang="ja-JP" sz="1400">
              <a:solidFill>
                <a:sysClr val="windowText" lastClr="000000"/>
              </a:solidFill>
              <a:latin typeface="ＭＳ ゴシック" pitchFamily="49" charset="-128"/>
              <a:ea typeface="ＭＳ ゴシック" pitchFamily="49" charset="-128"/>
            </a:rPr>
            <a:t>123,856</a:t>
          </a:r>
          <a:r>
            <a:rPr kumimoji="1" lang="ja-JP" altLang="en-US" sz="1400">
              <a:solidFill>
                <a:sysClr val="windowText" lastClr="000000"/>
              </a:solidFill>
              <a:latin typeface="ＭＳ ゴシック" pitchFamily="49" charset="-128"/>
              <a:ea typeface="ＭＳ ゴシック" pitchFamily="49" charset="-128"/>
            </a:rPr>
            <a:t>千円の減、組合負担等見込額が前年度比</a:t>
          </a:r>
          <a:r>
            <a:rPr kumimoji="1" lang="en-US" altLang="ja-JP" sz="1400">
              <a:solidFill>
                <a:sysClr val="windowText" lastClr="000000"/>
              </a:solidFill>
              <a:latin typeface="ＭＳ ゴシック" pitchFamily="49" charset="-128"/>
              <a:ea typeface="ＭＳ ゴシック" pitchFamily="49" charset="-128"/>
            </a:rPr>
            <a:t>43,858</a:t>
          </a:r>
          <a:r>
            <a:rPr kumimoji="1" lang="ja-JP" altLang="en-US" sz="1400">
              <a:solidFill>
                <a:sysClr val="windowText" lastClr="000000"/>
              </a:solidFill>
              <a:latin typeface="ＭＳ ゴシック" pitchFamily="49" charset="-128"/>
              <a:ea typeface="ＭＳ ゴシック" pitchFamily="49" charset="-128"/>
            </a:rPr>
            <a:t>千円の減となった。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充当可能財源等については、基準財政需要額算入見込額が前年度比</a:t>
          </a:r>
          <a:r>
            <a:rPr kumimoji="1" lang="en-US" altLang="ja-JP" sz="1400">
              <a:solidFill>
                <a:sysClr val="windowText" lastClr="000000"/>
              </a:solidFill>
              <a:latin typeface="ＭＳ ゴシック" pitchFamily="49" charset="-128"/>
              <a:ea typeface="ＭＳ ゴシック" pitchFamily="49" charset="-128"/>
            </a:rPr>
            <a:t>371,486</a:t>
          </a:r>
          <a:r>
            <a:rPr kumimoji="1" lang="ja-JP" altLang="en-US" sz="1400">
              <a:solidFill>
                <a:sysClr val="windowText" lastClr="000000"/>
              </a:solidFill>
              <a:latin typeface="ＭＳ ゴシック" pitchFamily="49" charset="-128"/>
              <a:ea typeface="ＭＳ ゴシック" pitchFamily="49" charset="-128"/>
            </a:rPr>
            <a:t>千円減少したが、充当可能基金額が前年度比</a:t>
          </a:r>
          <a:r>
            <a:rPr kumimoji="1" lang="en-US" altLang="ja-JP" sz="1400">
              <a:solidFill>
                <a:sysClr val="windowText" lastClr="000000"/>
              </a:solidFill>
              <a:latin typeface="ＭＳ ゴシック" pitchFamily="49" charset="-128"/>
              <a:ea typeface="ＭＳ ゴシック" pitchFamily="49" charset="-128"/>
            </a:rPr>
            <a:t>583,515</a:t>
          </a:r>
          <a:r>
            <a:rPr kumimoji="1" lang="ja-JP" altLang="en-US" sz="1400">
              <a:solidFill>
                <a:sysClr val="windowText" lastClr="000000"/>
              </a:solidFill>
              <a:latin typeface="ＭＳ ゴシック" pitchFamily="49" charset="-128"/>
              <a:ea typeface="ＭＳ ゴシック" pitchFamily="49" charset="-128"/>
            </a:rPr>
            <a:t>千円増加した。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将来負担比率は減少傾向であるが、引き続き注視する必要がある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宮崎県高千穂町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近年は、財政調整基金、公共施設等整備基金、ふるさと応援基金から一般会計への繰入で年度あたり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の間で取崩しを行ってきた。令和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年度は、その他特定目的基金である地域福祉基金から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千円等繰入をしたが、財政調整基金からの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繰入をしなかった。一方、予算計上分の積立として財政調整基金で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152,622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千円、その他特定目的基金である公共施設等整備基金で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204,940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千円、また、令和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年度の剰余金積立として財政調整基金へ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千円の積立てを行うなど、基金全体で昨年度を大きく上回る積立を行い、基金残高の増へつながった。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基金の増加へと転じているが、新型コロナウイルス感染症対応の中での特異的な要因もあり、この状態が続くとは考えられない。鉄道公園化事業や高千穂中学校建設事業、国民スポーツ大会剣道競技会場の対応等、大きなプロジェクトが控えており、また、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号災害復旧事業を継続していく。今後の歳出増に備えるため、一層の健全財政運営と基金残高確保に努めていく。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公共施設等整備基金・・・公用または公共の用に供する施設の整備のために設置。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ふるさと応援基金・・・ふるさと納税制度を活用し、全国から寄せられた寄附金を原資とし、少子高齢化対策、観光振興、農林業振興、教育振興などの財源に充てることを目的に設置。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地域福祉基金・・・町民の保健福祉の増進を図り、地域福祉の充実に資する事業の財源に充てるために設置。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地域振興基金・・・農林業及び観光産業の振興、歴史</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伝統、文化、産業等を生かした地域づくり事業、地域公共交通に関する事業に充　　てるために設置。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森林環境譲与税基金・・・町及び町民等が協働して取り組む森林環境の保全に関する施策に要する費用に充てるために設置。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年度は地域福祉基金で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の取崩しを行ったが、公共施設等整備基金で利子等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千円の積立を行うなど、積立額が大きくなったことによる。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鉄道公園化事業や高千穂中学校建設事業等、大きなプロジェクトが控えており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、特に公共施設等整備基金は健全な運用に努める必要がある。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年度は運用利子等の予算積立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152,622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千円の積立てを行い、取崩しはなかったため基金残高の増加へと転じた。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上記基金全体の方針でも述べているとおり、令和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年度は特異的な要因もあった。今後数年間は、災害復旧関連事業等避けることのできない事業もあり、さらに将来に備えるため引き続き財政健全化に取り組んでいく必要がある。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千円であり、特記する増減はない。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例年、公債費の償還リスクを注視しながら起債残高等のチェックを行っている。今後も同様に注視して基金の利用について特に慎重に検討していく。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6FDBD2-B298-432D-B733-5612181D4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BBF2D4-55DF-4E34-BDEF-1308A0792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D749349-F2D4-4A09-A8B7-F3EFAF0A7C4E}"/>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73D0151-E908-491D-AE33-6D0547CFD2F8}"/>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7EE5B1E-1EBB-4F01-89D3-D6E52A3F4CE1}"/>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81EB6A7-61CD-4050-B1B4-209A089E9B16}"/>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A3316B3-AC74-4E71-8A9B-F9B0FA29CED8}"/>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FEE6ABBF-5A4A-4D46-B047-1B1783657FB3}"/>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D465D0B-EBA9-4E6A-8F4C-4A2BD7F39113}"/>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BD25384-D6AD-4839-A233-CEB70D1469F2}"/>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256082FB-2ECA-4353-9B74-F7272AD6D06A}"/>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29BBEDAE-F6A6-4BD9-8D9F-3F9A6B9D4DAD}"/>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62DC2F7-81BF-4353-83B7-84BBBE68B680}"/>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A586AD67-E26E-4CE0-9F7B-A2163D6939CA}"/>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579F1719-169F-41ED-97B8-76B1504F250D}"/>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6D16984-852C-4838-B44B-6E7BBA6F5C71}"/>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F500735B-FC86-468A-BA7B-52593684D57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266EC5F-348E-48B4-B965-72B6100E4696}"/>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A12C7D0-435E-4D71-A62C-008A31D183A6}"/>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A45F73D-784B-4243-A8F6-625E82B61B15}"/>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11,619
237.54
10,201,649
9,791,555
323,999
5,211,285
6,834,763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3CA2F99-C993-4E7B-87D1-94C33DADD142}"/>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F41BCFE1-9D70-43D6-B245-4A0398C2621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4899FBCD-69CC-49EB-B371-2B36CD7364E5}"/>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8AAF15C-D983-4CA2-95BD-88633E868848}"/>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9F0E6720-87CB-4757-8610-35519430A2A0}"/>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CB9673E-BFC5-4319-808D-0395C42D373E}"/>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C99FE9D-B26F-4719-A786-20B97E24CBD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FE659A0D-0D96-4139-8C67-5E6ACAC93C8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5FF4F395-6EFE-4E2B-8FDF-3D826E138F80}"/>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247C8509-90C0-484C-BDF0-3B410549F3B4}"/>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9E5A5FCE-44A1-4A56-B465-A7EBAB6D0048}"/>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202673C1-6FC7-41CF-9F5D-7C4D6B087A6F}"/>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0DA9324-5FE2-46E2-BC37-AA7A26C0C58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67CA45D0-4249-47E6-9619-FFC85F7F2F9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290C19D-6E5F-4765-9523-9C04D5A402DE}"/>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5B897D7-C09E-41D3-9DA4-987CEB94E9FB}"/>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FD42679-0F40-4F81-9FBC-80F51DF26FE3}"/>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3C6C48ED-E21E-4780-9AA9-C825312D2D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360988F6-A0CE-4DAD-8C90-2568E30F2388}"/>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C74AD153-2C12-4365-AC9E-C37FAAAE0AB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51765A9C-9EE4-451C-98B7-11F68F6D01A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8E438EB3-B8E7-4D0B-A860-6B3A065DFCFF}"/>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1658860-78F1-436A-B186-75128A2B666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4992421F-46D8-4CD4-AD44-B46C78BD25B6}"/>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B989C949-A948-416D-AABA-8B1E073D0E2E}"/>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419D67D-6C1B-49D0-A1EA-727F7EE1E801}"/>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7B36A680-8041-4DEB-888E-BDA7EB9171D5}"/>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10BCE23-9BAB-4467-9154-45BEF81FD7A5}"/>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30FD4CB-9BE6-4267-AF00-A6716BC990EC}"/>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293ADBB1-6F2C-45E2-BF28-21BFCFEA6230}"/>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51FF9B5E-469F-4505-98BE-E8E0FCBB93BA}"/>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4235957-D686-41DA-AAF1-8F6BEFC99F79}"/>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871C25C-07FB-40A4-ACC4-5EA81A8F6E83}"/>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C5E8ACB-2892-4037-9F5B-503C1B1EA299}"/>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822759E1-E091-46D3-A7C1-F5866BD2897B}"/>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近年、有形固定資産減価償却率は各平均と比較しても高い数値が続いている。公共施設の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耐用年数を超えている状況であり、特にインフラ資産の減価償却率が高い状況である。住民の安全や生活に欠かせないものから優先的に計画的な更新、維持管理が必要となる。公共施設等総合管理計画等の各種計画に基づいた更新・維持管理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3810ED0-5F53-4A57-AE6B-3335CE33890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75CD1688-067E-4856-B35C-D90F1C5EB27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58ACD259-437B-4FC9-A3C6-C6422C0CA069}"/>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8F0B9C6D-1985-4337-B3B5-8C3989FB6E82}"/>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7267A0FF-8D8D-446D-AC1C-4BA27EADEC03}"/>
            </a:ext>
          </a:extLst>
        </xdr:cNvPr>
        <xdr:cNvSpPr txBox="1"/>
      </xdr:nvSpPr>
      <xdr:spPr>
        <a:xfrm>
          <a:off x="784241" y="6569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F10E6E2B-5AA7-47E8-8A10-5642A42797B0}"/>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13FD0927-A8FA-4D45-BC40-FDE38ED20E79}"/>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E166D0F3-1EF5-41A0-BC5A-663527C80961}"/>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FF089887-575C-4FEE-82F9-213510095B30}"/>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652B8B1F-2741-4E3D-8B21-4969F87C7509}"/>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B7E0874A-9DB9-4938-948D-84ADF9686EEC}"/>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0A79E43-09B0-4B15-9FCA-4892CD211319}"/>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3DC90BD-1C3D-4188-8FB9-5C0C80E3B2AF}"/>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7AE52F9-EBF3-461F-B445-DC2D89A80DD9}"/>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71" name="直線コネクタ 70">
          <a:extLst>
            <a:ext uri="{FF2B5EF4-FFF2-40B4-BE49-F238E27FC236}">
              <a16:creationId xmlns:a16="http://schemas.microsoft.com/office/drawing/2014/main" id="{424A8D1F-5454-495C-BDD4-654F7E8027F2}"/>
            </a:ext>
          </a:extLst>
        </xdr:cNvPr>
        <xdr:cNvCxnSpPr/>
      </xdr:nvCxnSpPr>
      <xdr:spPr>
        <a:xfrm flipV="1">
          <a:off x="4295775" y="5266944"/>
          <a:ext cx="1270" cy="137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2" name="有形固定資産減価償却率最小値テキスト">
          <a:extLst>
            <a:ext uri="{FF2B5EF4-FFF2-40B4-BE49-F238E27FC236}">
              <a16:creationId xmlns:a16="http://schemas.microsoft.com/office/drawing/2014/main" id="{0E670361-BCFC-4D50-BC43-9A1F2A6236E7}"/>
            </a:ext>
          </a:extLst>
        </xdr:cNvPr>
        <xdr:cNvSpPr txBox="1"/>
      </xdr:nvSpPr>
      <xdr:spPr>
        <a:xfrm>
          <a:off x="4342765" y="6635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3" name="直線コネクタ 72">
          <a:extLst>
            <a:ext uri="{FF2B5EF4-FFF2-40B4-BE49-F238E27FC236}">
              <a16:creationId xmlns:a16="http://schemas.microsoft.com/office/drawing/2014/main" id="{B89D6163-F776-4D31-9697-85EF4BB18009}"/>
            </a:ext>
          </a:extLst>
        </xdr:cNvPr>
        <xdr:cNvCxnSpPr/>
      </xdr:nvCxnSpPr>
      <xdr:spPr>
        <a:xfrm>
          <a:off x="4206875" y="663905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74" name="有形固定資産減価償却率最大値テキスト">
          <a:extLst>
            <a:ext uri="{FF2B5EF4-FFF2-40B4-BE49-F238E27FC236}">
              <a16:creationId xmlns:a16="http://schemas.microsoft.com/office/drawing/2014/main" id="{EE924138-2815-40F7-B2F8-3B2B9DE5444C}"/>
            </a:ext>
          </a:extLst>
        </xdr:cNvPr>
        <xdr:cNvSpPr txBox="1"/>
      </xdr:nvSpPr>
      <xdr:spPr>
        <a:xfrm>
          <a:off x="4342765" y="5047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75" name="直線コネクタ 74">
          <a:extLst>
            <a:ext uri="{FF2B5EF4-FFF2-40B4-BE49-F238E27FC236}">
              <a16:creationId xmlns:a16="http://schemas.microsoft.com/office/drawing/2014/main" id="{1BD1EB25-2FE8-4681-A18D-4B12BC9D16D6}"/>
            </a:ext>
          </a:extLst>
        </xdr:cNvPr>
        <xdr:cNvCxnSpPr/>
      </xdr:nvCxnSpPr>
      <xdr:spPr>
        <a:xfrm>
          <a:off x="4206875" y="526694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6" name="有形固定資産減価償却率平均値テキスト">
          <a:extLst>
            <a:ext uri="{FF2B5EF4-FFF2-40B4-BE49-F238E27FC236}">
              <a16:creationId xmlns:a16="http://schemas.microsoft.com/office/drawing/2014/main" id="{1C69C654-A2A9-4C36-9DEA-E66093ACDE3C}"/>
            </a:ext>
          </a:extLst>
        </xdr:cNvPr>
        <xdr:cNvSpPr txBox="1"/>
      </xdr:nvSpPr>
      <xdr:spPr>
        <a:xfrm>
          <a:off x="4342765" y="5470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7" name="フローチャート: 判断 76">
          <a:extLst>
            <a:ext uri="{FF2B5EF4-FFF2-40B4-BE49-F238E27FC236}">
              <a16:creationId xmlns:a16="http://schemas.microsoft.com/office/drawing/2014/main" id="{22A2C524-D749-46A9-BDE7-E59089F02151}"/>
            </a:ext>
          </a:extLst>
        </xdr:cNvPr>
        <xdr:cNvSpPr/>
      </xdr:nvSpPr>
      <xdr:spPr>
        <a:xfrm>
          <a:off x="4244975" y="561340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8" name="フローチャート: 判断 77">
          <a:extLst>
            <a:ext uri="{FF2B5EF4-FFF2-40B4-BE49-F238E27FC236}">
              <a16:creationId xmlns:a16="http://schemas.microsoft.com/office/drawing/2014/main" id="{081AF395-7B92-4C3C-B069-9D6EE9EEAE0F}"/>
            </a:ext>
          </a:extLst>
        </xdr:cNvPr>
        <xdr:cNvSpPr/>
      </xdr:nvSpPr>
      <xdr:spPr>
        <a:xfrm>
          <a:off x="3611880" y="549630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9" name="フローチャート: 判断 78">
          <a:extLst>
            <a:ext uri="{FF2B5EF4-FFF2-40B4-BE49-F238E27FC236}">
              <a16:creationId xmlns:a16="http://schemas.microsoft.com/office/drawing/2014/main" id="{F2BD7579-35CF-48D4-8991-10DC6A98632A}"/>
            </a:ext>
          </a:extLst>
        </xdr:cNvPr>
        <xdr:cNvSpPr/>
      </xdr:nvSpPr>
      <xdr:spPr>
        <a:xfrm>
          <a:off x="2926080" y="5439664"/>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80" name="フローチャート: 判断 79">
          <a:extLst>
            <a:ext uri="{FF2B5EF4-FFF2-40B4-BE49-F238E27FC236}">
              <a16:creationId xmlns:a16="http://schemas.microsoft.com/office/drawing/2014/main" id="{9BB7082C-613E-4E73-83BD-30F0364595DE}"/>
            </a:ext>
          </a:extLst>
        </xdr:cNvPr>
        <xdr:cNvSpPr/>
      </xdr:nvSpPr>
      <xdr:spPr>
        <a:xfrm>
          <a:off x="2240280" y="5394579"/>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81" name="フローチャート: 判断 80">
          <a:extLst>
            <a:ext uri="{FF2B5EF4-FFF2-40B4-BE49-F238E27FC236}">
              <a16:creationId xmlns:a16="http://schemas.microsoft.com/office/drawing/2014/main" id="{850F9817-3DA2-44C1-A84B-1968C73A928C}"/>
            </a:ext>
          </a:extLst>
        </xdr:cNvPr>
        <xdr:cNvSpPr/>
      </xdr:nvSpPr>
      <xdr:spPr>
        <a:xfrm>
          <a:off x="1554480" y="5390261"/>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BDFF488-699A-463D-BB72-69AE9E71052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BB096A1-B6CC-471C-B615-162E9E3B839E}"/>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1A1B659-4258-4228-92A4-6351A002F1F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3AE21CE-5994-4F9F-808A-9D0519EB3F5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42E448C-0E36-4D1E-83EB-E69FDA1461F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137033</xdr:rowOff>
    </xdr:from>
    <xdr:to>
      <xdr:col>23</xdr:col>
      <xdr:colOff>136525</xdr:colOff>
      <xdr:row>32</xdr:row>
      <xdr:rowOff>67183</xdr:rowOff>
    </xdr:to>
    <xdr:sp macro="" textlink="">
      <xdr:nvSpPr>
        <xdr:cNvPr id="87" name="楕円 86">
          <a:extLst>
            <a:ext uri="{FF2B5EF4-FFF2-40B4-BE49-F238E27FC236}">
              <a16:creationId xmlns:a16="http://schemas.microsoft.com/office/drawing/2014/main" id="{A9D7F522-670D-49BD-8618-22DBD79CE1A1}"/>
            </a:ext>
          </a:extLst>
        </xdr:cNvPr>
        <xdr:cNvSpPr/>
      </xdr:nvSpPr>
      <xdr:spPr>
        <a:xfrm>
          <a:off x="4244975" y="62006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115460</xdr:rowOff>
    </xdr:from>
    <xdr:ext cx="405111" cy="259045"/>
    <xdr:sp macro="" textlink="">
      <xdr:nvSpPr>
        <xdr:cNvPr id="88" name="有形固定資産減価償却率該当値テキスト">
          <a:extLst>
            <a:ext uri="{FF2B5EF4-FFF2-40B4-BE49-F238E27FC236}">
              <a16:creationId xmlns:a16="http://schemas.microsoft.com/office/drawing/2014/main" id="{027E850F-D0EF-4A81-99E8-33252D5AD4B6}"/>
            </a:ext>
          </a:extLst>
        </xdr:cNvPr>
        <xdr:cNvSpPr txBox="1"/>
      </xdr:nvSpPr>
      <xdr:spPr>
        <a:xfrm>
          <a:off x="4342765"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106807</xdr:rowOff>
    </xdr:from>
    <xdr:to>
      <xdr:col>19</xdr:col>
      <xdr:colOff>187325</xdr:colOff>
      <xdr:row>32</xdr:row>
      <xdr:rowOff>36957</xdr:rowOff>
    </xdr:to>
    <xdr:sp macro="" textlink="">
      <xdr:nvSpPr>
        <xdr:cNvPr id="89" name="楕円 88">
          <a:extLst>
            <a:ext uri="{FF2B5EF4-FFF2-40B4-BE49-F238E27FC236}">
              <a16:creationId xmlns:a16="http://schemas.microsoft.com/office/drawing/2014/main" id="{BAC873B2-B6D2-4B8D-AB8B-F26E5DC73B5A}"/>
            </a:ext>
          </a:extLst>
        </xdr:cNvPr>
        <xdr:cNvSpPr/>
      </xdr:nvSpPr>
      <xdr:spPr>
        <a:xfrm>
          <a:off x="3611880" y="617232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16383</xdr:rowOff>
    </xdr:to>
    <xdr:cxnSp macro="">
      <xdr:nvCxnSpPr>
        <xdr:cNvPr id="90" name="直線コネクタ 89">
          <a:extLst>
            <a:ext uri="{FF2B5EF4-FFF2-40B4-BE49-F238E27FC236}">
              <a16:creationId xmlns:a16="http://schemas.microsoft.com/office/drawing/2014/main" id="{01E62FB5-E78D-4A2D-A7BB-33B6D5175F9E}"/>
            </a:ext>
          </a:extLst>
        </xdr:cNvPr>
        <xdr:cNvCxnSpPr/>
      </xdr:nvCxnSpPr>
      <xdr:spPr>
        <a:xfrm>
          <a:off x="3656965" y="6226937"/>
          <a:ext cx="640715"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93853</xdr:rowOff>
    </xdr:from>
    <xdr:to>
      <xdr:col>15</xdr:col>
      <xdr:colOff>187325</xdr:colOff>
      <xdr:row>32</xdr:row>
      <xdr:rowOff>24003</xdr:rowOff>
    </xdr:to>
    <xdr:sp macro="" textlink="">
      <xdr:nvSpPr>
        <xdr:cNvPr id="91" name="楕円 90">
          <a:extLst>
            <a:ext uri="{FF2B5EF4-FFF2-40B4-BE49-F238E27FC236}">
              <a16:creationId xmlns:a16="http://schemas.microsoft.com/office/drawing/2014/main" id="{5395C596-C815-4C3D-B594-E0881F36CB49}"/>
            </a:ext>
          </a:extLst>
        </xdr:cNvPr>
        <xdr:cNvSpPr/>
      </xdr:nvSpPr>
      <xdr:spPr>
        <a:xfrm>
          <a:off x="2926080" y="6165088"/>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144653</xdr:rowOff>
    </xdr:from>
    <xdr:to>
      <xdr:col>19</xdr:col>
      <xdr:colOff>136525</xdr:colOff>
      <xdr:row>31</xdr:row>
      <xdr:rowOff>157607</xdr:rowOff>
    </xdr:to>
    <xdr:cxnSp macro="">
      <xdr:nvCxnSpPr>
        <xdr:cNvPr id="92" name="直線コネクタ 91">
          <a:extLst>
            <a:ext uri="{FF2B5EF4-FFF2-40B4-BE49-F238E27FC236}">
              <a16:creationId xmlns:a16="http://schemas.microsoft.com/office/drawing/2014/main" id="{CE7C7DB8-2DC6-4A5C-BE59-0D91263892B7}"/>
            </a:ext>
          </a:extLst>
        </xdr:cNvPr>
        <xdr:cNvCxnSpPr/>
      </xdr:nvCxnSpPr>
      <xdr:spPr>
        <a:xfrm>
          <a:off x="2971165" y="6210173"/>
          <a:ext cx="6858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76581</xdr:rowOff>
    </xdr:from>
    <xdr:to>
      <xdr:col>11</xdr:col>
      <xdr:colOff>187325</xdr:colOff>
      <xdr:row>32</xdr:row>
      <xdr:rowOff>6731</xdr:rowOff>
    </xdr:to>
    <xdr:sp macro="" textlink="">
      <xdr:nvSpPr>
        <xdr:cNvPr id="93" name="楕円 92">
          <a:extLst>
            <a:ext uri="{FF2B5EF4-FFF2-40B4-BE49-F238E27FC236}">
              <a16:creationId xmlns:a16="http://schemas.microsoft.com/office/drawing/2014/main" id="{FBB9A431-9704-479D-BCF8-5F12D4BD0DB7}"/>
            </a:ext>
          </a:extLst>
        </xdr:cNvPr>
        <xdr:cNvSpPr/>
      </xdr:nvSpPr>
      <xdr:spPr>
        <a:xfrm>
          <a:off x="2240280" y="61440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127381</xdr:rowOff>
    </xdr:from>
    <xdr:to>
      <xdr:col>15</xdr:col>
      <xdr:colOff>136525</xdr:colOff>
      <xdr:row>31</xdr:row>
      <xdr:rowOff>144653</xdr:rowOff>
    </xdr:to>
    <xdr:cxnSp macro="">
      <xdr:nvCxnSpPr>
        <xdr:cNvPr id="94" name="直線コネクタ 93">
          <a:extLst>
            <a:ext uri="{FF2B5EF4-FFF2-40B4-BE49-F238E27FC236}">
              <a16:creationId xmlns:a16="http://schemas.microsoft.com/office/drawing/2014/main" id="{C2C014B5-27A4-43BC-B854-2584D78F1B75}"/>
            </a:ext>
          </a:extLst>
        </xdr:cNvPr>
        <xdr:cNvCxnSpPr/>
      </xdr:nvCxnSpPr>
      <xdr:spPr>
        <a:xfrm>
          <a:off x="2285365" y="6198616"/>
          <a:ext cx="6858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76581</xdr:rowOff>
    </xdr:from>
    <xdr:to>
      <xdr:col>7</xdr:col>
      <xdr:colOff>187325</xdr:colOff>
      <xdr:row>32</xdr:row>
      <xdr:rowOff>6731</xdr:rowOff>
    </xdr:to>
    <xdr:sp macro="" textlink="">
      <xdr:nvSpPr>
        <xdr:cNvPr id="95" name="楕円 94">
          <a:extLst>
            <a:ext uri="{FF2B5EF4-FFF2-40B4-BE49-F238E27FC236}">
              <a16:creationId xmlns:a16="http://schemas.microsoft.com/office/drawing/2014/main" id="{BC59C01F-666C-413F-B2C9-C5CCD3938530}"/>
            </a:ext>
          </a:extLst>
        </xdr:cNvPr>
        <xdr:cNvSpPr/>
      </xdr:nvSpPr>
      <xdr:spPr>
        <a:xfrm>
          <a:off x="1554480" y="61440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127381</xdr:rowOff>
    </xdr:from>
    <xdr:to>
      <xdr:col>11</xdr:col>
      <xdr:colOff>136525</xdr:colOff>
      <xdr:row>31</xdr:row>
      <xdr:rowOff>127381</xdr:rowOff>
    </xdr:to>
    <xdr:cxnSp macro="">
      <xdr:nvCxnSpPr>
        <xdr:cNvPr id="96" name="直線コネクタ 95">
          <a:extLst>
            <a:ext uri="{FF2B5EF4-FFF2-40B4-BE49-F238E27FC236}">
              <a16:creationId xmlns:a16="http://schemas.microsoft.com/office/drawing/2014/main" id="{F570484C-152F-4C10-A05B-C3D8D4F33225}"/>
            </a:ext>
          </a:extLst>
        </xdr:cNvPr>
        <xdr:cNvCxnSpPr/>
      </xdr:nvCxnSpPr>
      <xdr:spPr>
        <a:xfrm>
          <a:off x="1599565" y="6198616"/>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7" name="n_1aveValue有形固定資産減価償却率">
          <a:extLst>
            <a:ext uri="{FF2B5EF4-FFF2-40B4-BE49-F238E27FC236}">
              <a16:creationId xmlns:a16="http://schemas.microsoft.com/office/drawing/2014/main" id="{C99B02CE-DEE0-4110-9A99-91B8FE8BE237}"/>
            </a:ext>
          </a:extLst>
        </xdr:cNvPr>
        <xdr:cNvSpPr txBox="1"/>
      </xdr:nvSpPr>
      <xdr:spPr>
        <a:xfrm>
          <a:off x="3464569" y="526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8" name="n_2aveValue有形固定資産減価償却率">
          <a:extLst>
            <a:ext uri="{FF2B5EF4-FFF2-40B4-BE49-F238E27FC236}">
              <a16:creationId xmlns:a16="http://schemas.microsoft.com/office/drawing/2014/main" id="{43EDC2AD-85B4-47FD-BFB0-150F5AC9DFB6}"/>
            </a:ext>
          </a:extLst>
        </xdr:cNvPr>
        <xdr:cNvSpPr txBox="1"/>
      </xdr:nvSpPr>
      <xdr:spPr>
        <a:xfrm>
          <a:off x="2793374" y="521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9" name="n_3aveValue有形固定資産減価償却率">
          <a:extLst>
            <a:ext uri="{FF2B5EF4-FFF2-40B4-BE49-F238E27FC236}">
              <a16:creationId xmlns:a16="http://schemas.microsoft.com/office/drawing/2014/main" id="{59988174-89A1-46D4-98BB-68B55228AD99}"/>
            </a:ext>
          </a:extLst>
        </xdr:cNvPr>
        <xdr:cNvSpPr txBox="1"/>
      </xdr:nvSpPr>
      <xdr:spPr>
        <a:xfrm>
          <a:off x="2107574" y="517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100" name="n_4aveValue有形固定資産減価償却率">
          <a:extLst>
            <a:ext uri="{FF2B5EF4-FFF2-40B4-BE49-F238E27FC236}">
              <a16:creationId xmlns:a16="http://schemas.microsoft.com/office/drawing/2014/main" id="{EF0A4C5D-8CA8-4A26-8C76-BAA8C726AF9B}"/>
            </a:ext>
          </a:extLst>
        </xdr:cNvPr>
        <xdr:cNvSpPr txBox="1"/>
      </xdr:nvSpPr>
      <xdr:spPr>
        <a:xfrm>
          <a:off x="1421774" y="51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28084</xdr:rowOff>
    </xdr:from>
    <xdr:ext cx="405111" cy="259045"/>
    <xdr:sp macro="" textlink="">
      <xdr:nvSpPr>
        <xdr:cNvPr id="101" name="n_1mainValue有形固定資産減価償却率">
          <a:extLst>
            <a:ext uri="{FF2B5EF4-FFF2-40B4-BE49-F238E27FC236}">
              <a16:creationId xmlns:a16="http://schemas.microsoft.com/office/drawing/2014/main" id="{AD58A3F8-D307-4690-8720-33153D45FBED}"/>
            </a:ext>
          </a:extLst>
        </xdr:cNvPr>
        <xdr:cNvSpPr txBox="1"/>
      </xdr:nvSpPr>
      <xdr:spPr>
        <a:xfrm>
          <a:off x="3464569" y="6265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15130</xdr:rowOff>
    </xdr:from>
    <xdr:ext cx="405111" cy="259045"/>
    <xdr:sp macro="" textlink="">
      <xdr:nvSpPr>
        <xdr:cNvPr id="102" name="n_2mainValue有形固定資産減価償却率">
          <a:extLst>
            <a:ext uri="{FF2B5EF4-FFF2-40B4-BE49-F238E27FC236}">
              <a16:creationId xmlns:a16="http://schemas.microsoft.com/office/drawing/2014/main" id="{A29875A7-AE0B-46C4-841C-4E5343800356}"/>
            </a:ext>
          </a:extLst>
        </xdr:cNvPr>
        <xdr:cNvSpPr txBox="1"/>
      </xdr:nvSpPr>
      <xdr:spPr>
        <a:xfrm>
          <a:off x="2793374" y="625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169308</xdr:rowOff>
    </xdr:from>
    <xdr:ext cx="405111" cy="259045"/>
    <xdr:sp macro="" textlink="">
      <xdr:nvSpPr>
        <xdr:cNvPr id="103" name="n_3mainValue有形固定資産減価償却率">
          <a:extLst>
            <a:ext uri="{FF2B5EF4-FFF2-40B4-BE49-F238E27FC236}">
              <a16:creationId xmlns:a16="http://schemas.microsoft.com/office/drawing/2014/main" id="{11A68277-34D7-4FE6-B88B-116E1AEF937B}"/>
            </a:ext>
          </a:extLst>
        </xdr:cNvPr>
        <xdr:cNvSpPr txBox="1"/>
      </xdr:nvSpPr>
      <xdr:spPr>
        <a:xfrm>
          <a:off x="2107574" y="6240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169308</xdr:rowOff>
    </xdr:from>
    <xdr:ext cx="405111" cy="259045"/>
    <xdr:sp macro="" textlink="">
      <xdr:nvSpPr>
        <xdr:cNvPr id="104" name="n_4mainValue有形固定資産減価償却率">
          <a:extLst>
            <a:ext uri="{FF2B5EF4-FFF2-40B4-BE49-F238E27FC236}">
              <a16:creationId xmlns:a16="http://schemas.microsoft.com/office/drawing/2014/main" id="{6FD2ACB8-6C9A-410C-9F4E-C01CEC2F8079}"/>
            </a:ext>
          </a:extLst>
        </xdr:cNvPr>
        <xdr:cNvSpPr txBox="1"/>
      </xdr:nvSpPr>
      <xdr:spPr>
        <a:xfrm>
          <a:off x="1421774" y="6240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93D6B82-2B93-4B34-AF4E-CD2E6F24B3F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CCDD391-BFBB-457B-B0F3-7799B2C47E2C}"/>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3EEBD5CE-F095-486A-B9CB-AA5F4D58DEC5}"/>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31DFD5D-D43F-4941-A68F-7429C068037B}"/>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6C2C4AD-0D9E-4107-9024-9E7534BF6BDF}"/>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66E8FB67-2CB9-4AC7-B587-FF69CD955B74}"/>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999EB60-73F1-4EAF-8702-8AD2517A52C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C0007D07-0A5A-407C-9644-AD5DE222B890}"/>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E4C30026-3AB1-461F-BBDE-9B13878146E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C3613828-F1A2-418D-959E-27A83F7F3912}"/>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88C7C5D-7A40-45AF-AF29-CEDCB02F16B3}"/>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15BDF1D5-DC7D-4149-8E9A-25EC9F60B4D8}"/>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3351C25-6B64-4DDB-ADC0-F6AB2F84DA1A}"/>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債務償還比率は各平均と比べ低い数値となっている。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年間の比較でみても、減少傾向である。但し、災害対応やその他普通建設事業が控えており、楽観視することなく将来世代の負担を増やさないような財政運営に努めていく必要がある。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5227E884-207A-4632-B8CA-B8FCE0C4D42B}"/>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40F158AD-5024-4131-94BD-BBCDBE9BA4E0}"/>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5677A1E6-7B78-4B97-A526-1D8CA5F9746E}"/>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773DE4E7-2DA9-47A7-A046-4C495174C0B9}"/>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1167DF40-933B-441B-A823-0656431277B9}"/>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D62BAEC2-FA22-4B08-BD2A-66674CD8C373}"/>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31B12144-D8A4-405A-8176-4E2AF7443F1E}"/>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84CAED08-F2BC-414C-9154-B09AFD61F4DB}"/>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BB5AE590-412C-4AF6-9FE4-51EDBA4DA1C7}"/>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9A936B3E-FD0F-43E3-A0A3-D3AE33F6733A}"/>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B0EA622D-2C01-4FB1-9ABE-11510D41541F}"/>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70863308-34DB-41C8-9DD5-FF6287114274}"/>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82578FB3-7676-4633-BEDE-72D3153D93EC}"/>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939313F-2DDD-4E84-9F06-8D944425693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6CD49FC0-6AE4-499B-BCB2-A62DCFC7BA5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3" name="直線コネクタ 132">
          <a:extLst>
            <a:ext uri="{FF2B5EF4-FFF2-40B4-BE49-F238E27FC236}">
              <a16:creationId xmlns:a16="http://schemas.microsoft.com/office/drawing/2014/main" id="{FCC917AD-B198-422B-A539-227033DE621B}"/>
            </a:ext>
          </a:extLst>
        </xdr:cNvPr>
        <xdr:cNvCxnSpPr/>
      </xdr:nvCxnSpPr>
      <xdr:spPr>
        <a:xfrm flipV="1">
          <a:off x="13313410" y="5295688"/>
          <a:ext cx="1269" cy="125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4" name="債務償還比率最小値テキスト">
          <a:extLst>
            <a:ext uri="{FF2B5EF4-FFF2-40B4-BE49-F238E27FC236}">
              <a16:creationId xmlns:a16="http://schemas.microsoft.com/office/drawing/2014/main" id="{05A0B2BE-0B47-4669-8252-DDA802C22CB7}"/>
            </a:ext>
          </a:extLst>
        </xdr:cNvPr>
        <xdr:cNvSpPr txBox="1"/>
      </xdr:nvSpPr>
      <xdr:spPr>
        <a:xfrm>
          <a:off x="13369925" y="65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5" name="直線コネクタ 134">
          <a:extLst>
            <a:ext uri="{FF2B5EF4-FFF2-40B4-BE49-F238E27FC236}">
              <a16:creationId xmlns:a16="http://schemas.microsoft.com/office/drawing/2014/main" id="{5A4422D0-6EA8-4790-B46C-CEC14F909D3F}"/>
            </a:ext>
          </a:extLst>
        </xdr:cNvPr>
        <xdr:cNvCxnSpPr/>
      </xdr:nvCxnSpPr>
      <xdr:spPr>
        <a:xfrm>
          <a:off x="13251180" y="654693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377CFFF5-D96E-4812-8319-2495F74B1BCF}"/>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F9BD508A-6D9A-4768-B2A8-477FBD8D1F4F}"/>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8" name="債務償還比率平均値テキスト">
          <a:extLst>
            <a:ext uri="{FF2B5EF4-FFF2-40B4-BE49-F238E27FC236}">
              <a16:creationId xmlns:a16="http://schemas.microsoft.com/office/drawing/2014/main" id="{18FF733B-3E99-4872-8519-4DB789ECB1F3}"/>
            </a:ext>
          </a:extLst>
        </xdr:cNvPr>
        <xdr:cNvSpPr txBox="1"/>
      </xdr:nvSpPr>
      <xdr:spPr>
        <a:xfrm>
          <a:off x="13369925" y="6018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9" name="フローチャート: 判断 138">
          <a:extLst>
            <a:ext uri="{FF2B5EF4-FFF2-40B4-BE49-F238E27FC236}">
              <a16:creationId xmlns:a16="http://schemas.microsoft.com/office/drawing/2014/main" id="{07736BEB-9048-4B42-894D-F5112F5AFE3B}"/>
            </a:ext>
          </a:extLst>
        </xdr:cNvPr>
        <xdr:cNvSpPr/>
      </xdr:nvSpPr>
      <xdr:spPr>
        <a:xfrm>
          <a:off x="13289280" y="603613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0" name="フローチャート: 判断 139">
          <a:extLst>
            <a:ext uri="{FF2B5EF4-FFF2-40B4-BE49-F238E27FC236}">
              <a16:creationId xmlns:a16="http://schemas.microsoft.com/office/drawing/2014/main" id="{A02C1453-29CA-4C4D-8F9D-41568A49E01E}"/>
            </a:ext>
          </a:extLst>
        </xdr:cNvPr>
        <xdr:cNvSpPr/>
      </xdr:nvSpPr>
      <xdr:spPr>
        <a:xfrm>
          <a:off x="12629515" y="620921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1" name="フローチャート: 判断 140">
          <a:extLst>
            <a:ext uri="{FF2B5EF4-FFF2-40B4-BE49-F238E27FC236}">
              <a16:creationId xmlns:a16="http://schemas.microsoft.com/office/drawing/2014/main" id="{68D485AF-7ECA-41AB-8F08-20D66F63BFF5}"/>
            </a:ext>
          </a:extLst>
        </xdr:cNvPr>
        <xdr:cNvSpPr/>
      </xdr:nvSpPr>
      <xdr:spPr>
        <a:xfrm>
          <a:off x="11943715" y="635360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2" name="フローチャート: 判断 141">
          <a:extLst>
            <a:ext uri="{FF2B5EF4-FFF2-40B4-BE49-F238E27FC236}">
              <a16:creationId xmlns:a16="http://schemas.microsoft.com/office/drawing/2014/main" id="{01900DD1-5DBB-4293-A2E1-256191298338}"/>
            </a:ext>
          </a:extLst>
        </xdr:cNvPr>
        <xdr:cNvSpPr/>
      </xdr:nvSpPr>
      <xdr:spPr>
        <a:xfrm>
          <a:off x="11257915" y="635163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3" name="フローチャート: 判断 142">
          <a:extLst>
            <a:ext uri="{FF2B5EF4-FFF2-40B4-BE49-F238E27FC236}">
              <a16:creationId xmlns:a16="http://schemas.microsoft.com/office/drawing/2014/main" id="{D08E48F5-9917-44E6-8B54-CC5B94A112F9}"/>
            </a:ext>
          </a:extLst>
        </xdr:cNvPr>
        <xdr:cNvSpPr/>
      </xdr:nvSpPr>
      <xdr:spPr>
        <a:xfrm>
          <a:off x="10572115" y="633324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AEE78E5-E64F-442C-A915-E93D9714F120}"/>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9C61121-9A15-4CDE-ABC2-8964CC7C8AC6}"/>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E0B9792-E086-4CD6-AFCF-9AD33B52513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06A55B6-E7F8-4EE8-8E77-F97080B2F102}"/>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A0B6A7F-0574-470C-8BD3-67AEF3AE17C3}"/>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66484</xdr:rowOff>
    </xdr:from>
    <xdr:to>
      <xdr:col>76</xdr:col>
      <xdr:colOff>73025</xdr:colOff>
      <xdr:row>29</xdr:row>
      <xdr:rowOff>168084</xdr:rowOff>
    </xdr:to>
    <xdr:sp macro="" textlink="">
      <xdr:nvSpPr>
        <xdr:cNvPr id="149" name="楕円 148">
          <a:extLst>
            <a:ext uri="{FF2B5EF4-FFF2-40B4-BE49-F238E27FC236}">
              <a16:creationId xmlns:a16="http://schemas.microsoft.com/office/drawing/2014/main" id="{0753614B-96AF-4AD9-9FB7-23CD106CB73F}"/>
            </a:ext>
          </a:extLst>
        </xdr:cNvPr>
        <xdr:cNvSpPr/>
      </xdr:nvSpPr>
      <xdr:spPr>
        <a:xfrm>
          <a:off x="13289280" y="5789104"/>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89361</xdr:rowOff>
    </xdr:from>
    <xdr:ext cx="469744" cy="259045"/>
    <xdr:sp macro="" textlink="">
      <xdr:nvSpPr>
        <xdr:cNvPr id="150" name="債務償還比率該当値テキスト">
          <a:extLst>
            <a:ext uri="{FF2B5EF4-FFF2-40B4-BE49-F238E27FC236}">
              <a16:creationId xmlns:a16="http://schemas.microsoft.com/office/drawing/2014/main" id="{ABC7341B-91B9-4416-9385-6F43065F9B66}"/>
            </a:ext>
          </a:extLst>
        </xdr:cNvPr>
        <xdr:cNvSpPr txBox="1"/>
      </xdr:nvSpPr>
      <xdr:spPr>
        <a:xfrm>
          <a:off x="13369925" y="564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63087</xdr:rowOff>
    </xdr:from>
    <xdr:to>
      <xdr:col>72</xdr:col>
      <xdr:colOff>123825</xdr:colOff>
      <xdr:row>31</xdr:row>
      <xdr:rowOff>164687</xdr:rowOff>
    </xdr:to>
    <xdr:sp macro="" textlink="">
      <xdr:nvSpPr>
        <xdr:cNvPr id="151" name="楕円 150">
          <a:extLst>
            <a:ext uri="{FF2B5EF4-FFF2-40B4-BE49-F238E27FC236}">
              <a16:creationId xmlns:a16="http://schemas.microsoft.com/office/drawing/2014/main" id="{4D608DCC-9447-4A1A-92A0-F59AB2BE0B68}"/>
            </a:ext>
          </a:extLst>
        </xdr:cNvPr>
        <xdr:cNvSpPr/>
      </xdr:nvSpPr>
      <xdr:spPr>
        <a:xfrm>
          <a:off x="12629515" y="6126702"/>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117284</xdr:rowOff>
    </xdr:from>
    <xdr:to>
      <xdr:col>76</xdr:col>
      <xdr:colOff>22225</xdr:colOff>
      <xdr:row>31</xdr:row>
      <xdr:rowOff>113887</xdr:rowOff>
    </xdr:to>
    <xdr:cxnSp macro="">
      <xdr:nvCxnSpPr>
        <xdr:cNvPr id="152" name="直線コネクタ 151">
          <a:extLst>
            <a:ext uri="{FF2B5EF4-FFF2-40B4-BE49-F238E27FC236}">
              <a16:creationId xmlns:a16="http://schemas.microsoft.com/office/drawing/2014/main" id="{EDBDCC55-1CF4-45CE-9CC6-4CE7AA4CFE4B}"/>
            </a:ext>
          </a:extLst>
        </xdr:cNvPr>
        <xdr:cNvCxnSpPr/>
      </xdr:nvCxnSpPr>
      <xdr:spPr>
        <a:xfrm flipV="1">
          <a:off x="12684125" y="5841809"/>
          <a:ext cx="631190" cy="3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90075</xdr:rowOff>
    </xdr:from>
    <xdr:to>
      <xdr:col>68</xdr:col>
      <xdr:colOff>123825</xdr:colOff>
      <xdr:row>32</xdr:row>
      <xdr:rowOff>20225</xdr:rowOff>
    </xdr:to>
    <xdr:sp macro="" textlink="">
      <xdr:nvSpPr>
        <xdr:cNvPr id="153" name="楕円 152">
          <a:extLst>
            <a:ext uri="{FF2B5EF4-FFF2-40B4-BE49-F238E27FC236}">
              <a16:creationId xmlns:a16="http://schemas.microsoft.com/office/drawing/2014/main" id="{0797F667-9B3A-4D1F-87AF-B14E4B208C54}"/>
            </a:ext>
          </a:extLst>
        </xdr:cNvPr>
        <xdr:cNvSpPr/>
      </xdr:nvSpPr>
      <xdr:spPr>
        <a:xfrm>
          <a:off x="11943715" y="616131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113887</xdr:rowOff>
    </xdr:from>
    <xdr:to>
      <xdr:col>72</xdr:col>
      <xdr:colOff>73025</xdr:colOff>
      <xdr:row>31</xdr:row>
      <xdr:rowOff>140875</xdr:rowOff>
    </xdr:to>
    <xdr:cxnSp macro="">
      <xdr:nvCxnSpPr>
        <xdr:cNvPr id="154" name="直線コネクタ 153">
          <a:extLst>
            <a:ext uri="{FF2B5EF4-FFF2-40B4-BE49-F238E27FC236}">
              <a16:creationId xmlns:a16="http://schemas.microsoft.com/office/drawing/2014/main" id="{75267507-47E8-4000-AF5C-91A37674A5BE}"/>
            </a:ext>
          </a:extLst>
        </xdr:cNvPr>
        <xdr:cNvCxnSpPr/>
      </xdr:nvCxnSpPr>
      <xdr:spPr>
        <a:xfrm flipV="1">
          <a:off x="11998325" y="6181312"/>
          <a:ext cx="6858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57341</xdr:rowOff>
    </xdr:from>
    <xdr:to>
      <xdr:col>64</xdr:col>
      <xdr:colOff>123825</xdr:colOff>
      <xdr:row>32</xdr:row>
      <xdr:rowOff>158941</xdr:rowOff>
    </xdr:to>
    <xdr:sp macro="" textlink="">
      <xdr:nvSpPr>
        <xdr:cNvPr id="155" name="楕円 154">
          <a:extLst>
            <a:ext uri="{FF2B5EF4-FFF2-40B4-BE49-F238E27FC236}">
              <a16:creationId xmlns:a16="http://schemas.microsoft.com/office/drawing/2014/main" id="{A160F7A8-EF43-4B3B-946F-1ABB6777E07A}"/>
            </a:ext>
          </a:extLst>
        </xdr:cNvPr>
        <xdr:cNvSpPr/>
      </xdr:nvSpPr>
      <xdr:spPr>
        <a:xfrm>
          <a:off x="11257915" y="629240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140875</xdr:rowOff>
    </xdr:from>
    <xdr:to>
      <xdr:col>68</xdr:col>
      <xdr:colOff>73025</xdr:colOff>
      <xdr:row>32</xdr:row>
      <xdr:rowOff>108141</xdr:rowOff>
    </xdr:to>
    <xdr:cxnSp macro="">
      <xdr:nvCxnSpPr>
        <xdr:cNvPr id="156" name="直線コネクタ 155">
          <a:extLst>
            <a:ext uri="{FF2B5EF4-FFF2-40B4-BE49-F238E27FC236}">
              <a16:creationId xmlns:a16="http://schemas.microsoft.com/office/drawing/2014/main" id="{57D4CA09-9525-4C0F-A38C-C70614D68822}"/>
            </a:ext>
          </a:extLst>
        </xdr:cNvPr>
        <xdr:cNvCxnSpPr/>
      </xdr:nvCxnSpPr>
      <xdr:spPr>
        <a:xfrm flipV="1">
          <a:off x="11312525" y="6204490"/>
          <a:ext cx="685800" cy="14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126418</xdr:rowOff>
    </xdr:from>
    <xdr:to>
      <xdr:col>60</xdr:col>
      <xdr:colOff>123825</xdr:colOff>
      <xdr:row>32</xdr:row>
      <xdr:rowOff>56568</xdr:rowOff>
    </xdr:to>
    <xdr:sp macro="" textlink="">
      <xdr:nvSpPr>
        <xdr:cNvPr id="157" name="楕円 156">
          <a:extLst>
            <a:ext uri="{FF2B5EF4-FFF2-40B4-BE49-F238E27FC236}">
              <a16:creationId xmlns:a16="http://schemas.microsoft.com/office/drawing/2014/main" id="{993EF489-489B-4053-A868-FF06BF211B4D}"/>
            </a:ext>
          </a:extLst>
        </xdr:cNvPr>
        <xdr:cNvSpPr/>
      </xdr:nvSpPr>
      <xdr:spPr>
        <a:xfrm>
          <a:off x="10572115" y="619765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5768</xdr:rowOff>
    </xdr:from>
    <xdr:to>
      <xdr:col>64</xdr:col>
      <xdr:colOff>73025</xdr:colOff>
      <xdr:row>32</xdr:row>
      <xdr:rowOff>108141</xdr:rowOff>
    </xdr:to>
    <xdr:cxnSp macro="">
      <xdr:nvCxnSpPr>
        <xdr:cNvPr id="158" name="直線コネクタ 157">
          <a:extLst>
            <a:ext uri="{FF2B5EF4-FFF2-40B4-BE49-F238E27FC236}">
              <a16:creationId xmlns:a16="http://schemas.microsoft.com/office/drawing/2014/main" id="{3D39A14D-E94F-4713-9171-682C0A1210A2}"/>
            </a:ext>
          </a:extLst>
        </xdr:cNvPr>
        <xdr:cNvCxnSpPr/>
      </xdr:nvCxnSpPr>
      <xdr:spPr>
        <a:xfrm>
          <a:off x="10626725" y="6246548"/>
          <a:ext cx="685800" cy="9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9" name="n_1aveValue債務償還比率">
          <a:extLst>
            <a:ext uri="{FF2B5EF4-FFF2-40B4-BE49-F238E27FC236}">
              <a16:creationId xmlns:a16="http://schemas.microsoft.com/office/drawing/2014/main" id="{9083F5BB-5302-478E-8036-F3D1D5182D09}"/>
            </a:ext>
          </a:extLst>
        </xdr:cNvPr>
        <xdr:cNvSpPr txBox="1"/>
      </xdr:nvSpPr>
      <xdr:spPr>
        <a:xfrm>
          <a:off x="12459412" y="63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60" name="n_2aveValue債務償還比率">
          <a:extLst>
            <a:ext uri="{FF2B5EF4-FFF2-40B4-BE49-F238E27FC236}">
              <a16:creationId xmlns:a16="http://schemas.microsoft.com/office/drawing/2014/main" id="{8E79648B-B3F9-46B3-8C4B-8533CF7DF5AF}"/>
            </a:ext>
          </a:extLst>
        </xdr:cNvPr>
        <xdr:cNvSpPr txBox="1"/>
      </xdr:nvSpPr>
      <xdr:spPr>
        <a:xfrm>
          <a:off x="11780597" y="64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61" name="n_3aveValue債務償還比率">
          <a:extLst>
            <a:ext uri="{FF2B5EF4-FFF2-40B4-BE49-F238E27FC236}">
              <a16:creationId xmlns:a16="http://schemas.microsoft.com/office/drawing/2014/main" id="{16C3E227-6DE8-4089-A212-58C6CBBB9904}"/>
            </a:ext>
          </a:extLst>
        </xdr:cNvPr>
        <xdr:cNvSpPr txBox="1"/>
      </xdr:nvSpPr>
      <xdr:spPr>
        <a:xfrm>
          <a:off x="11094797" y="64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2" name="n_4aveValue債務償還比率">
          <a:extLst>
            <a:ext uri="{FF2B5EF4-FFF2-40B4-BE49-F238E27FC236}">
              <a16:creationId xmlns:a16="http://schemas.microsoft.com/office/drawing/2014/main" id="{94C4761D-C609-4707-A227-7DF71148916F}"/>
            </a:ext>
          </a:extLst>
        </xdr:cNvPr>
        <xdr:cNvSpPr txBox="1"/>
      </xdr:nvSpPr>
      <xdr:spPr>
        <a:xfrm>
          <a:off x="10408997" y="64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9764</xdr:rowOff>
    </xdr:from>
    <xdr:ext cx="469744" cy="259045"/>
    <xdr:sp macro="" textlink="">
      <xdr:nvSpPr>
        <xdr:cNvPr id="163" name="n_1mainValue債務償還比率">
          <a:extLst>
            <a:ext uri="{FF2B5EF4-FFF2-40B4-BE49-F238E27FC236}">
              <a16:creationId xmlns:a16="http://schemas.microsoft.com/office/drawing/2014/main" id="{B7092B29-F893-4277-A7A4-DA69A861A3C2}"/>
            </a:ext>
          </a:extLst>
        </xdr:cNvPr>
        <xdr:cNvSpPr txBox="1"/>
      </xdr:nvSpPr>
      <xdr:spPr>
        <a:xfrm>
          <a:off x="12459412" y="59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36752</xdr:rowOff>
    </xdr:from>
    <xdr:ext cx="469744" cy="259045"/>
    <xdr:sp macro="" textlink="">
      <xdr:nvSpPr>
        <xdr:cNvPr id="164" name="n_2mainValue債務償還比率">
          <a:extLst>
            <a:ext uri="{FF2B5EF4-FFF2-40B4-BE49-F238E27FC236}">
              <a16:creationId xmlns:a16="http://schemas.microsoft.com/office/drawing/2014/main" id="{79AF0A06-84F4-43C6-B849-FC88EDEB9A48}"/>
            </a:ext>
          </a:extLst>
        </xdr:cNvPr>
        <xdr:cNvSpPr txBox="1"/>
      </xdr:nvSpPr>
      <xdr:spPr>
        <a:xfrm>
          <a:off x="11780597" y="59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4018</xdr:rowOff>
    </xdr:from>
    <xdr:ext cx="469744" cy="259045"/>
    <xdr:sp macro="" textlink="">
      <xdr:nvSpPr>
        <xdr:cNvPr id="165" name="n_3mainValue債務償還比率">
          <a:extLst>
            <a:ext uri="{FF2B5EF4-FFF2-40B4-BE49-F238E27FC236}">
              <a16:creationId xmlns:a16="http://schemas.microsoft.com/office/drawing/2014/main" id="{B43E5CED-D2CD-46E1-9CAE-EDCA3DC96D45}"/>
            </a:ext>
          </a:extLst>
        </xdr:cNvPr>
        <xdr:cNvSpPr txBox="1"/>
      </xdr:nvSpPr>
      <xdr:spPr>
        <a:xfrm>
          <a:off x="11094797" y="60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73095</xdr:rowOff>
    </xdr:from>
    <xdr:ext cx="469744" cy="259045"/>
    <xdr:sp macro="" textlink="">
      <xdr:nvSpPr>
        <xdr:cNvPr id="166" name="n_4mainValue債務償還比率">
          <a:extLst>
            <a:ext uri="{FF2B5EF4-FFF2-40B4-BE49-F238E27FC236}">
              <a16:creationId xmlns:a16="http://schemas.microsoft.com/office/drawing/2014/main" id="{A942E5CB-8388-4D3F-A731-99D76B2254E8}"/>
            </a:ext>
          </a:extLst>
        </xdr:cNvPr>
        <xdr:cNvSpPr txBox="1"/>
      </xdr:nvSpPr>
      <xdr:spPr>
        <a:xfrm>
          <a:off x="10408997" y="59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E4EA17AC-F482-48C7-9091-409E71A2BA32}"/>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AC96AAE3-7CDA-4D0B-9180-278E788AFB3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49A7B22-65FB-441D-A823-1E0652E6540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4461E3D1-D409-4027-A49A-F34527C14976}"/>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92EB46E0-FDAC-4A1E-B1C2-AE89AED2FFC0}"/>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2688496C-442F-4D29-B7AC-A9E4582FA6B2}"/>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917959-425D-43EB-94D6-E1B8AB4F6E5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5EC78A-74B6-4C1E-BE10-410573061D0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38056C-43BC-4E72-AB15-762E20D5188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CA49FF-3F8E-4AE7-B61C-34B1B20D284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612AE1-3C9A-46A6-AC31-E0A6204F941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ABF24A-3785-4087-A5CE-AD8B45D9146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CCB5FC-F743-41AD-BCDF-F014E367ADD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598B19-6792-4766-8B95-7849DD90595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BCE012-9545-4DA8-8B2D-CCBB1DB6C41B}"/>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BC34C1-3A6D-4C60-BB8C-68EB023169A7}"/>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11,619
237.54
10,201,649
9,791,555
323,999
5,211,285
6,834,763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3D2CB6-CE0B-4988-BB00-E427D6E7247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5CCDB6-10E1-4ABE-8E22-7DE3EB8E135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2A7CED-A2D9-4D3E-964B-19DC14D2759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B0CA80-7F78-4A35-9C61-EB4D608CEB2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4F4DDD-0160-41C5-BDED-126CC94C840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E9833D0-78B4-47CA-B5D2-119548D61F26}"/>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A5BAAB-749C-4AB0-AC26-420EB253562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34E77E-BF7F-4E27-9309-220E474AA26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4C5A36-5EC9-431A-91DD-28CE7820B2E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30F794-7E4E-44C3-951C-E212ADD79E3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91DB75-8BC9-4A64-8554-38DEE148685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AC9A80-F7EC-4DF4-99AF-07B0CF6DA89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E96755-698B-4FBE-B228-3448C95DDE4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D13A3C-46F0-4AC1-A683-E2B8DD02EB5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23BA6D-6426-4F34-B26D-C94500F2C67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F12278-BD45-4C75-A21D-5E9ED284956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CE2AA3-1B40-4085-AE2A-82478E776F7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94F42C-7B9B-4BFD-A39E-761E8060BF7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65F330-7432-4A58-84CE-393DC656DFB3}"/>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4778B1-88F1-4C15-B38B-9384983D004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249641-371D-46DE-B767-099838268DA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8E82AA-D695-4EC7-8C44-02BB1B05CB9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7B381A5-D70E-4268-9D13-C81B2CB1911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B3EB266-A5BE-4E5C-A889-F83292A0845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83886C-81DE-419D-A392-AD16E76A12C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F6B2B8-8F03-42B3-9A04-E898C4016C6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F9802B-9E47-4499-9EDD-EF972AAA915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499CD0-622C-4BAD-84C1-49899563240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B3AEF7-8BBA-43E3-AB8E-7D196E7104E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A5061E-B849-4F03-9C54-4D4F2A7F334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E73B0F-DB87-4D46-BA72-4FBD103A8AA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897F91-75F8-4B43-AADD-54210D0A727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6745112-DF9F-4567-9963-F039F6BE846A}"/>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B2EFDEC-8AA0-4820-A41E-B0ECFBEDD463}"/>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531C5D2-3C4A-4532-A42F-1F19CD45D1F4}"/>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02551A3-6AE9-4AAC-8930-B41EE6432452}"/>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9812960-FF89-4236-89C3-B8408FAA569C}"/>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146F5BE-4B05-4845-AFC2-B0CF8D39A9B1}"/>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232F7BB-5923-41E7-96FE-69AF2DFFDDC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D2BAD9D-CD82-465C-9720-983511A33E56}"/>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65D5C98-A8BC-4419-A9FF-700604EB52C2}"/>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C87CBB7-3B6D-46B4-A0AA-E75F9C79FAC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23AD1FD-8765-42E3-B913-A1CB65714218}"/>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733C2735-8EC0-4CE8-88A4-E7F12EBBC3AD}"/>
            </a:ext>
          </a:extLst>
        </xdr:cNvPr>
        <xdr:cNvSpPr txBox="1"/>
      </xdr:nvSpPr>
      <xdr:spPr>
        <a:xfrm>
          <a:off x="34370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BE1289-777D-4514-BAEB-16883223A7F1}"/>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E234487C-6292-4F0D-AC5A-A7CF895BDA93}"/>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E01419A0-AF18-4433-9721-B05B22AD93D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6BDDE8FE-59FD-481E-AB15-C070F9E0B858}"/>
            </a:ext>
          </a:extLst>
        </xdr:cNvPr>
        <xdr:cNvCxnSpPr/>
      </xdr:nvCxnSpPr>
      <xdr:spPr>
        <a:xfrm flipV="1">
          <a:off x="4173855" y="5629275"/>
          <a:ext cx="0" cy="161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091652E8-3FA8-4AFE-8075-0A309FF31828}"/>
            </a:ext>
          </a:extLst>
        </xdr:cNvPr>
        <xdr:cNvSpPr txBox="1"/>
      </xdr:nvSpPr>
      <xdr:spPr>
        <a:xfrm>
          <a:off x="4212590" y="725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4DAD7005-F7AC-43C7-ABAE-4B037EC85DDF}"/>
            </a:ext>
          </a:extLst>
        </xdr:cNvPr>
        <xdr:cNvCxnSpPr/>
      </xdr:nvCxnSpPr>
      <xdr:spPr>
        <a:xfrm>
          <a:off x="4112260" y="724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64913BF3-4F25-49B7-9E25-24943EFF6B3C}"/>
            </a:ext>
          </a:extLst>
        </xdr:cNvPr>
        <xdr:cNvSpPr txBox="1"/>
      </xdr:nvSpPr>
      <xdr:spPr>
        <a:xfrm>
          <a:off x="421259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431EAA78-7649-45FC-97EB-5F43E48E3EE9}"/>
            </a:ext>
          </a:extLst>
        </xdr:cNvPr>
        <xdr:cNvCxnSpPr/>
      </xdr:nvCxnSpPr>
      <xdr:spPr>
        <a:xfrm>
          <a:off x="4112260" y="562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a:extLst>
            <a:ext uri="{FF2B5EF4-FFF2-40B4-BE49-F238E27FC236}">
              <a16:creationId xmlns:a16="http://schemas.microsoft.com/office/drawing/2014/main" id="{BF58EE30-9178-4489-83FC-DEC53D04A415}"/>
            </a:ext>
          </a:extLst>
        </xdr:cNvPr>
        <xdr:cNvSpPr txBox="1"/>
      </xdr:nvSpPr>
      <xdr:spPr>
        <a:xfrm>
          <a:off x="4212590" y="6095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34326CB4-9C27-4640-B14C-DED8D4F7ED7F}"/>
            </a:ext>
          </a:extLst>
        </xdr:cNvPr>
        <xdr:cNvSpPr/>
      </xdr:nvSpPr>
      <xdr:spPr>
        <a:xfrm>
          <a:off x="4131310" y="623814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AB8757AC-B350-4076-BDAC-546C1970292D}"/>
            </a:ext>
          </a:extLst>
        </xdr:cNvPr>
        <xdr:cNvSpPr/>
      </xdr:nvSpPr>
      <xdr:spPr>
        <a:xfrm>
          <a:off x="3388360" y="60990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0F3F49B0-2A3D-41EA-8EB3-011E4C1A0C9D}"/>
            </a:ext>
          </a:extLst>
        </xdr:cNvPr>
        <xdr:cNvSpPr/>
      </xdr:nvSpPr>
      <xdr:spPr>
        <a:xfrm>
          <a:off x="2571750" y="60566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234E98CD-262E-475E-A513-37E4B7346A96}"/>
            </a:ext>
          </a:extLst>
        </xdr:cNvPr>
        <xdr:cNvSpPr/>
      </xdr:nvSpPr>
      <xdr:spPr>
        <a:xfrm>
          <a:off x="1774190" y="601335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6DA55C4F-0206-4E3D-B188-2ADA2F3779EA}"/>
            </a:ext>
          </a:extLst>
        </xdr:cNvPr>
        <xdr:cNvSpPr/>
      </xdr:nvSpPr>
      <xdr:spPr>
        <a:xfrm>
          <a:off x="988060" y="60133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238353-E831-4D56-BE8D-0E703A13FA4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3CB1D8B-B184-40B5-A73C-A5F1ABCEA0D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0F627A-231A-42E4-8C37-437425091ED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F18D7AB-A35F-4C40-8171-C0F7E5FFFCD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7A5578EC-0926-40AF-9391-6538CEC84F9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79284</xdr:rowOff>
    </xdr:from>
    <xdr:to>
      <xdr:col>24</xdr:col>
      <xdr:colOff>114300</xdr:colOff>
      <xdr:row>40</xdr:row>
      <xdr:rowOff>9434</xdr:rowOff>
    </xdr:to>
    <xdr:sp macro="" textlink="">
      <xdr:nvSpPr>
        <xdr:cNvPr id="75" name="楕円 74">
          <a:extLst>
            <a:ext uri="{FF2B5EF4-FFF2-40B4-BE49-F238E27FC236}">
              <a16:creationId xmlns:a16="http://schemas.microsoft.com/office/drawing/2014/main" id="{D9F781B2-B93D-45A2-9F15-90C3AD6081F2}"/>
            </a:ext>
          </a:extLst>
        </xdr:cNvPr>
        <xdr:cNvSpPr/>
      </xdr:nvSpPr>
      <xdr:spPr>
        <a:xfrm>
          <a:off x="4131310" y="67658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57711</xdr:rowOff>
    </xdr:from>
    <xdr:ext cx="405111" cy="259045"/>
    <xdr:sp macro="" textlink="">
      <xdr:nvSpPr>
        <xdr:cNvPr id="76" name="【道路】&#10;有形固定資産減価償却率該当値テキスト">
          <a:extLst>
            <a:ext uri="{FF2B5EF4-FFF2-40B4-BE49-F238E27FC236}">
              <a16:creationId xmlns:a16="http://schemas.microsoft.com/office/drawing/2014/main" id="{542C2DF8-B93D-400E-988F-5F110237E9B4}"/>
            </a:ext>
          </a:extLst>
        </xdr:cNvPr>
        <xdr:cNvSpPr txBox="1"/>
      </xdr:nvSpPr>
      <xdr:spPr>
        <a:xfrm>
          <a:off x="4212590"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7" name="楕円 76">
          <a:extLst>
            <a:ext uri="{FF2B5EF4-FFF2-40B4-BE49-F238E27FC236}">
              <a16:creationId xmlns:a16="http://schemas.microsoft.com/office/drawing/2014/main" id="{7BC7C993-45E9-4933-BB4A-063162A46FF8}"/>
            </a:ext>
          </a:extLst>
        </xdr:cNvPr>
        <xdr:cNvSpPr/>
      </xdr:nvSpPr>
      <xdr:spPr>
        <a:xfrm>
          <a:off x="3388360" y="675086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130084</xdr:rowOff>
    </xdr:to>
    <xdr:cxnSp macro="">
      <xdr:nvCxnSpPr>
        <xdr:cNvPr id="78" name="直線コネクタ 77">
          <a:extLst>
            <a:ext uri="{FF2B5EF4-FFF2-40B4-BE49-F238E27FC236}">
              <a16:creationId xmlns:a16="http://schemas.microsoft.com/office/drawing/2014/main" id="{9F3D18C5-B1B4-424E-9448-B14D2A770C53}"/>
            </a:ext>
          </a:extLst>
        </xdr:cNvPr>
        <xdr:cNvCxnSpPr/>
      </xdr:nvCxnSpPr>
      <xdr:spPr>
        <a:xfrm>
          <a:off x="3431540" y="6803572"/>
          <a:ext cx="74295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53159</xdr:rowOff>
    </xdr:from>
    <xdr:to>
      <xdr:col>15</xdr:col>
      <xdr:colOff>101600</xdr:colOff>
      <xdr:row>39</xdr:row>
      <xdr:rowOff>154759</xdr:rowOff>
    </xdr:to>
    <xdr:sp macro="" textlink="">
      <xdr:nvSpPr>
        <xdr:cNvPr id="79" name="楕円 78">
          <a:extLst>
            <a:ext uri="{FF2B5EF4-FFF2-40B4-BE49-F238E27FC236}">
              <a16:creationId xmlns:a16="http://schemas.microsoft.com/office/drawing/2014/main" id="{B410D9FC-4117-4E42-BFBE-F37DE86B930E}"/>
            </a:ext>
          </a:extLst>
        </xdr:cNvPr>
        <xdr:cNvSpPr/>
      </xdr:nvSpPr>
      <xdr:spPr>
        <a:xfrm>
          <a:off x="2571750" y="67435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117022</xdr:rowOff>
    </xdr:to>
    <xdr:cxnSp macro="">
      <xdr:nvCxnSpPr>
        <xdr:cNvPr id="80" name="直線コネクタ 79">
          <a:extLst>
            <a:ext uri="{FF2B5EF4-FFF2-40B4-BE49-F238E27FC236}">
              <a16:creationId xmlns:a16="http://schemas.microsoft.com/office/drawing/2014/main" id="{00650CA2-E0F1-496F-A025-764EF3026845}"/>
            </a:ext>
          </a:extLst>
        </xdr:cNvPr>
        <xdr:cNvCxnSpPr/>
      </xdr:nvCxnSpPr>
      <xdr:spPr>
        <a:xfrm>
          <a:off x="2626360" y="6788604"/>
          <a:ext cx="80518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1" name="楕円 80">
          <a:extLst>
            <a:ext uri="{FF2B5EF4-FFF2-40B4-BE49-F238E27FC236}">
              <a16:creationId xmlns:a16="http://schemas.microsoft.com/office/drawing/2014/main" id="{4ED13A9A-6330-4AFE-9A3F-9C9ED76D6EA3}"/>
            </a:ext>
          </a:extLst>
        </xdr:cNvPr>
        <xdr:cNvSpPr/>
      </xdr:nvSpPr>
      <xdr:spPr>
        <a:xfrm>
          <a:off x="1774190" y="67233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103959</xdr:rowOff>
    </xdr:to>
    <xdr:cxnSp macro="">
      <xdr:nvCxnSpPr>
        <xdr:cNvPr id="82" name="直線コネクタ 81">
          <a:extLst>
            <a:ext uri="{FF2B5EF4-FFF2-40B4-BE49-F238E27FC236}">
              <a16:creationId xmlns:a16="http://schemas.microsoft.com/office/drawing/2014/main" id="{9CDC2663-5855-4E63-A263-8994B53F698A}"/>
            </a:ext>
          </a:extLst>
        </xdr:cNvPr>
        <xdr:cNvCxnSpPr/>
      </xdr:nvCxnSpPr>
      <xdr:spPr>
        <a:xfrm>
          <a:off x="1828800" y="6777990"/>
          <a:ext cx="79756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23767</xdr:rowOff>
    </xdr:from>
    <xdr:to>
      <xdr:col>6</xdr:col>
      <xdr:colOff>38100</xdr:colOff>
      <xdr:row>39</xdr:row>
      <xdr:rowOff>125367</xdr:rowOff>
    </xdr:to>
    <xdr:sp macro="" textlink="">
      <xdr:nvSpPr>
        <xdr:cNvPr id="83" name="楕円 82">
          <a:extLst>
            <a:ext uri="{FF2B5EF4-FFF2-40B4-BE49-F238E27FC236}">
              <a16:creationId xmlns:a16="http://schemas.microsoft.com/office/drawing/2014/main" id="{C6D54F59-D2F1-4F14-9553-1086FDA64BC4}"/>
            </a:ext>
          </a:extLst>
        </xdr:cNvPr>
        <xdr:cNvSpPr/>
      </xdr:nvSpPr>
      <xdr:spPr>
        <a:xfrm>
          <a:off x="988060" y="670650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74567</xdr:rowOff>
    </xdr:from>
    <xdr:to>
      <xdr:col>10</xdr:col>
      <xdr:colOff>114300</xdr:colOff>
      <xdr:row>39</xdr:row>
      <xdr:rowOff>87630</xdr:rowOff>
    </xdr:to>
    <xdr:cxnSp macro="">
      <xdr:nvCxnSpPr>
        <xdr:cNvPr id="84" name="直線コネクタ 83">
          <a:extLst>
            <a:ext uri="{FF2B5EF4-FFF2-40B4-BE49-F238E27FC236}">
              <a16:creationId xmlns:a16="http://schemas.microsoft.com/office/drawing/2014/main" id="{E3CD24B7-DDD0-4968-B861-03C810741A01}"/>
            </a:ext>
          </a:extLst>
        </xdr:cNvPr>
        <xdr:cNvCxnSpPr/>
      </xdr:nvCxnSpPr>
      <xdr:spPr>
        <a:xfrm>
          <a:off x="1031240" y="6761117"/>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1E49CB42-BC11-471B-A4BF-E3CCED200147}"/>
            </a:ext>
          </a:extLst>
        </xdr:cNvPr>
        <xdr:cNvSpPr txBox="1"/>
      </xdr:nvSpPr>
      <xdr:spPr>
        <a:xfrm>
          <a:off x="3239144" y="588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E4DFF2C3-5289-402E-98C4-78E13D61E4E5}"/>
            </a:ext>
          </a:extLst>
        </xdr:cNvPr>
        <xdr:cNvSpPr txBox="1"/>
      </xdr:nvSpPr>
      <xdr:spPr>
        <a:xfrm>
          <a:off x="24390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a:extLst>
            <a:ext uri="{FF2B5EF4-FFF2-40B4-BE49-F238E27FC236}">
              <a16:creationId xmlns:a16="http://schemas.microsoft.com/office/drawing/2014/main" id="{8A1AC010-7DF4-4516-8734-48825FE3E3AC}"/>
            </a:ext>
          </a:extLst>
        </xdr:cNvPr>
        <xdr:cNvSpPr txBox="1"/>
      </xdr:nvSpPr>
      <xdr:spPr>
        <a:xfrm>
          <a:off x="1641484" y="57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128831</xdr:rowOff>
    </xdr:from>
    <xdr:ext cx="405111" cy="259045"/>
    <xdr:sp macro="" textlink="">
      <xdr:nvSpPr>
        <xdr:cNvPr id="88" name="n_4aveValue【道路】&#10;有形固定資産減価償却率">
          <a:extLst>
            <a:ext uri="{FF2B5EF4-FFF2-40B4-BE49-F238E27FC236}">
              <a16:creationId xmlns:a16="http://schemas.microsoft.com/office/drawing/2014/main" id="{D3F2555B-415E-41EC-8486-2F309D568B15}"/>
            </a:ext>
          </a:extLst>
        </xdr:cNvPr>
        <xdr:cNvSpPr txBox="1"/>
      </xdr:nvSpPr>
      <xdr:spPr>
        <a:xfrm>
          <a:off x="855354" y="57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9" name="n_1mainValue【道路】&#10;有形固定資産減価償却率">
          <a:extLst>
            <a:ext uri="{FF2B5EF4-FFF2-40B4-BE49-F238E27FC236}">
              <a16:creationId xmlns:a16="http://schemas.microsoft.com/office/drawing/2014/main" id="{2FE1CCB0-8FE2-4699-93E9-CC942EF899FC}"/>
            </a:ext>
          </a:extLst>
        </xdr:cNvPr>
        <xdr:cNvSpPr txBox="1"/>
      </xdr:nvSpPr>
      <xdr:spPr>
        <a:xfrm>
          <a:off x="3239144" y="68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145886</xdr:rowOff>
    </xdr:from>
    <xdr:ext cx="405111" cy="259045"/>
    <xdr:sp macro="" textlink="">
      <xdr:nvSpPr>
        <xdr:cNvPr id="90" name="n_2mainValue【道路】&#10;有形固定資産減価償却率">
          <a:extLst>
            <a:ext uri="{FF2B5EF4-FFF2-40B4-BE49-F238E27FC236}">
              <a16:creationId xmlns:a16="http://schemas.microsoft.com/office/drawing/2014/main" id="{6A4B69C5-1B43-43E3-87E0-17371F37F912}"/>
            </a:ext>
          </a:extLst>
        </xdr:cNvPr>
        <xdr:cNvSpPr txBox="1"/>
      </xdr:nvSpPr>
      <xdr:spPr>
        <a:xfrm>
          <a:off x="2439044" y="683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91" name="n_3mainValue【道路】&#10;有形固定資産減価償却率">
          <a:extLst>
            <a:ext uri="{FF2B5EF4-FFF2-40B4-BE49-F238E27FC236}">
              <a16:creationId xmlns:a16="http://schemas.microsoft.com/office/drawing/2014/main" id="{7BE41753-E1D1-44AF-AECE-0B96F51DAF00}"/>
            </a:ext>
          </a:extLst>
        </xdr:cNvPr>
        <xdr:cNvSpPr txBox="1"/>
      </xdr:nvSpPr>
      <xdr:spPr>
        <a:xfrm>
          <a:off x="164148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116494</xdr:rowOff>
    </xdr:from>
    <xdr:ext cx="405111" cy="259045"/>
    <xdr:sp macro="" textlink="">
      <xdr:nvSpPr>
        <xdr:cNvPr id="92" name="n_4mainValue【道路】&#10;有形固定資産減価償却率">
          <a:extLst>
            <a:ext uri="{FF2B5EF4-FFF2-40B4-BE49-F238E27FC236}">
              <a16:creationId xmlns:a16="http://schemas.microsoft.com/office/drawing/2014/main" id="{408C9937-8128-453F-B486-691F3E81CDB2}"/>
            </a:ext>
          </a:extLst>
        </xdr:cNvPr>
        <xdr:cNvSpPr txBox="1"/>
      </xdr:nvSpPr>
      <xdr:spPr>
        <a:xfrm>
          <a:off x="85535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F191206A-4277-4B82-93E0-6C0DC230750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34D83FA7-565C-4F5F-BA7C-0AC2AF180BB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9C886144-FAA6-48A7-9D38-9DEC7759912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10C59325-1632-466D-A073-E479384F89F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D030510F-6E9D-4D47-A5D8-7CFEDDDDBD0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DF042F86-3A8F-4709-8DF2-79C7ED876DF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486EC43A-6C29-41D4-8E5C-93D4BE88877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A3306A9C-440B-47AB-8854-A74F5E4D6B5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1DF4024-55D8-48EF-AC71-1F6E9FB21DF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8E2B7256-4876-4562-93AC-FFE6FFCF1FB5}"/>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642620E2-E78D-4E64-8B20-FDAEE7A1694D}"/>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B99FBF5E-CBD7-499C-AF59-EBBB46B59659}"/>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BD4AF589-DB97-44E4-87BA-F5BAAD3BB098}"/>
            </a:ext>
          </a:extLst>
        </xdr:cNvPr>
        <xdr:cNvSpPr txBox="1"/>
      </xdr:nvSpPr>
      <xdr:spPr>
        <a:xfrm>
          <a:off x="5485961" y="7094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52B7175E-8515-4405-BD15-4771A1B98939}"/>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37177910-DF5E-4520-9563-5E1EF41ECEED}"/>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9FCE7D2B-17A9-42BB-B45D-ADD474D5F5C5}"/>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791B932F-B0E1-4AC3-A7F6-7A5B59F28173}"/>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98492C17-B2D7-45C6-9BCB-4F81F48A3212}"/>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29A4C0D4-B8DB-46BD-97B0-6C68E2DCD180}"/>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9DE85E36-1FF8-42DA-8C10-944748ACD2BA}"/>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32455CC7-8546-4E6B-B8C3-0813F9343171}"/>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6F96E92D-A1B6-48AD-BC5D-5095237B5E4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56435C96-A1D1-4372-9423-A7B19262E16A}"/>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A1BA4C6D-696E-4B8B-BE95-217C44607DA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E01703C5-6BF3-4C89-A071-D5C8554497BC}"/>
            </a:ext>
          </a:extLst>
        </xdr:cNvPr>
        <xdr:cNvCxnSpPr/>
      </xdr:nvCxnSpPr>
      <xdr:spPr>
        <a:xfrm flipV="1">
          <a:off x="9429115" y="5955335"/>
          <a:ext cx="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935401B0-5165-4301-A090-3DB9CEDBCE58}"/>
            </a:ext>
          </a:extLst>
        </xdr:cNvPr>
        <xdr:cNvSpPr txBox="1"/>
      </xdr:nvSpPr>
      <xdr:spPr>
        <a:xfrm>
          <a:off x="9467850" y="733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772582C4-84C5-4CD4-A8E7-EA3321E87A6E}"/>
            </a:ext>
          </a:extLst>
        </xdr:cNvPr>
        <xdr:cNvCxnSpPr/>
      </xdr:nvCxnSpPr>
      <xdr:spPr>
        <a:xfrm>
          <a:off x="9356090" y="73379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F2775E3C-A75D-4355-A685-48FC0EC1D15F}"/>
            </a:ext>
          </a:extLst>
        </xdr:cNvPr>
        <xdr:cNvSpPr txBox="1"/>
      </xdr:nvSpPr>
      <xdr:spPr>
        <a:xfrm>
          <a:off x="9467850" y="57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F65E452B-133C-4519-9937-3E99F798AE81}"/>
            </a:ext>
          </a:extLst>
        </xdr:cNvPr>
        <xdr:cNvCxnSpPr/>
      </xdr:nvCxnSpPr>
      <xdr:spPr>
        <a:xfrm>
          <a:off x="9356090" y="595533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a:extLst>
            <a:ext uri="{FF2B5EF4-FFF2-40B4-BE49-F238E27FC236}">
              <a16:creationId xmlns:a16="http://schemas.microsoft.com/office/drawing/2014/main" id="{540FDBBF-18F6-4A2F-AB78-5013C3F78D88}"/>
            </a:ext>
          </a:extLst>
        </xdr:cNvPr>
        <xdr:cNvSpPr txBox="1"/>
      </xdr:nvSpPr>
      <xdr:spPr>
        <a:xfrm>
          <a:off x="9467850" y="6821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0C3DEF95-4215-4EE1-8B1E-F42EB4B5D7C3}"/>
            </a:ext>
          </a:extLst>
        </xdr:cNvPr>
        <xdr:cNvSpPr/>
      </xdr:nvSpPr>
      <xdr:spPr>
        <a:xfrm>
          <a:off x="9394190" y="684831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892CAB02-8239-4D73-A049-96103EA5F44A}"/>
            </a:ext>
          </a:extLst>
        </xdr:cNvPr>
        <xdr:cNvSpPr/>
      </xdr:nvSpPr>
      <xdr:spPr>
        <a:xfrm>
          <a:off x="8632190" y="686109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4561F65E-357B-4DDF-A083-56798F593B4C}"/>
            </a:ext>
          </a:extLst>
        </xdr:cNvPr>
        <xdr:cNvSpPr/>
      </xdr:nvSpPr>
      <xdr:spPr>
        <a:xfrm>
          <a:off x="7846060" y="687109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D0EE7D0A-9D84-4056-ADCA-8341CE88179B}"/>
            </a:ext>
          </a:extLst>
        </xdr:cNvPr>
        <xdr:cNvSpPr/>
      </xdr:nvSpPr>
      <xdr:spPr>
        <a:xfrm>
          <a:off x="7029450" y="68743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E5828DBB-9CB4-48E9-9D64-F64959E3814F}"/>
            </a:ext>
          </a:extLst>
        </xdr:cNvPr>
        <xdr:cNvSpPr/>
      </xdr:nvSpPr>
      <xdr:spPr>
        <a:xfrm>
          <a:off x="6231890" y="688886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F158FE9-EA34-4C45-BD09-E526AD2E65AD}"/>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383E24-208D-4E0B-899C-C9C007308DD4}"/>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DFFF0B-D7EC-4BD2-9DD9-3A5905E53E82}"/>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3FF8B50-E4B1-42F8-8714-928D579F33E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2C30CDE-4111-420F-A26C-8DDDB99B4818}"/>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98799</xdr:rowOff>
    </xdr:from>
    <xdr:to>
      <xdr:col>55</xdr:col>
      <xdr:colOff>50800</xdr:colOff>
      <xdr:row>39</xdr:row>
      <xdr:rowOff>28949</xdr:rowOff>
    </xdr:to>
    <xdr:sp macro="" textlink="">
      <xdr:nvSpPr>
        <xdr:cNvPr id="133" name="楕円 132">
          <a:extLst>
            <a:ext uri="{FF2B5EF4-FFF2-40B4-BE49-F238E27FC236}">
              <a16:creationId xmlns:a16="http://schemas.microsoft.com/office/drawing/2014/main" id="{EF6664C1-F82F-4917-B38A-530755DF5EA4}"/>
            </a:ext>
          </a:extLst>
        </xdr:cNvPr>
        <xdr:cNvSpPr/>
      </xdr:nvSpPr>
      <xdr:spPr>
        <a:xfrm>
          <a:off x="9394190" y="661008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121677</xdr:rowOff>
    </xdr:from>
    <xdr:ext cx="534377" cy="259045"/>
    <xdr:sp macro="" textlink="">
      <xdr:nvSpPr>
        <xdr:cNvPr id="134" name="【道路】&#10;一人当たり延長該当値テキスト">
          <a:extLst>
            <a:ext uri="{FF2B5EF4-FFF2-40B4-BE49-F238E27FC236}">
              <a16:creationId xmlns:a16="http://schemas.microsoft.com/office/drawing/2014/main" id="{5E63E8DE-3337-4262-9121-75BDBB34D605}"/>
            </a:ext>
          </a:extLst>
        </xdr:cNvPr>
        <xdr:cNvSpPr txBox="1"/>
      </xdr:nvSpPr>
      <xdr:spPr>
        <a:xfrm>
          <a:off x="9467850" y="64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116421</xdr:rowOff>
    </xdr:from>
    <xdr:to>
      <xdr:col>50</xdr:col>
      <xdr:colOff>165100</xdr:colOff>
      <xdr:row>39</xdr:row>
      <xdr:rowOff>46571</xdr:rowOff>
    </xdr:to>
    <xdr:sp macro="" textlink="">
      <xdr:nvSpPr>
        <xdr:cNvPr id="135" name="楕円 134">
          <a:extLst>
            <a:ext uri="{FF2B5EF4-FFF2-40B4-BE49-F238E27FC236}">
              <a16:creationId xmlns:a16="http://schemas.microsoft.com/office/drawing/2014/main" id="{E6A07863-28DE-477A-B01F-BF9BD798904D}"/>
            </a:ext>
          </a:extLst>
        </xdr:cNvPr>
        <xdr:cNvSpPr/>
      </xdr:nvSpPr>
      <xdr:spPr>
        <a:xfrm>
          <a:off x="8632190" y="66315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149599</xdr:rowOff>
    </xdr:from>
    <xdr:to>
      <xdr:col>55</xdr:col>
      <xdr:colOff>0</xdr:colOff>
      <xdr:row>38</xdr:row>
      <xdr:rowOff>167221</xdr:rowOff>
    </xdr:to>
    <xdr:cxnSp macro="">
      <xdr:nvCxnSpPr>
        <xdr:cNvPr id="136" name="直線コネクタ 135">
          <a:extLst>
            <a:ext uri="{FF2B5EF4-FFF2-40B4-BE49-F238E27FC236}">
              <a16:creationId xmlns:a16="http://schemas.microsoft.com/office/drawing/2014/main" id="{BC61446C-D117-4A56-8D96-4B09810C5B1A}"/>
            </a:ext>
          </a:extLst>
        </xdr:cNvPr>
        <xdr:cNvCxnSpPr/>
      </xdr:nvCxnSpPr>
      <xdr:spPr>
        <a:xfrm flipV="1">
          <a:off x="8686800" y="6664699"/>
          <a:ext cx="74295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136137</xdr:rowOff>
    </xdr:from>
    <xdr:to>
      <xdr:col>46</xdr:col>
      <xdr:colOff>38100</xdr:colOff>
      <xdr:row>39</xdr:row>
      <xdr:rowOff>66287</xdr:rowOff>
    </xdr:to>
    <xdr:sp macro="" textlink="">
      <xdr:nvSpPr>
        <xdr:cNvPr id="137" name="楕円 136">
          <a:extLst>
            <a:ext uri="{FF2B5EF4-FFF2-40B4-BE49-F238E27FC236}">
              <a16:creationId xmlns:a16="http://schemas.microsoft.com/office/drawing/2014/main" id="{A7D1AD62-C095-44EB-A517-FCD5646A9E65}"/>
            </a:ext>
          </a:extLst>
        </xdr:cNvPr>
        <xdr:cNvSpPr/>
      </xdr:nvSpPr>
      <xdr:spPr>
        <a:xfrm>
          <a:off x="7846060" y="664742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167221</xdr:rowOff>
    </xdr:from>
    <xdr:to>
      <xdr:col>50</xdr:col>
      <xdr:colOff>114300</xdr:colOff>
      <xdr:row>39</xdr:row>
      <xdr:rowOff>15487</xdr:rowOff>
    </xdr:to>
    <xdr:cxnSp macro="">
      <xdr:nvCxnSpPr>
        <xdr:cNvPr id="138" name="直線コネクタ 137">
          <a:extLst>
            <a:ext uri="{FF2B5EF4-FFF2-40B4-BE49-F238E27FC236}">
              <a16:creationId xmlns:a16="http://schemas.microsoft.com/office/drawing/2014/main" id="{A67CA01B-D5A7-4EB1-BB7B-D84922042A0D}"/>
            </a:ext>
          </a:extLst>
        </xdr:cNvPr>
        <xdr:cNvCxnSpPr/>
      </xdr:nvCxnSpPr>
      <xdr:spPr>
        <a:xfrm flipV="1">
          <a:off x="7889240" y="6686131"/>
          <a:ext cx="79756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155169</xdr:rowOff>
    </xdr:from>
    <xdr:to>
      <xdr:col>41</xdr:col>
      <xdr:colOff>101600</xdr:colOff>
      <xdr:row>39</xdr:row>
      <xdr:rowOff>85319</xdr:rowOff>
    </xdr:to>
    <xdr:sp macro="" textlink="">
      <xdr:nvSpPr>
        <xdr:cNvPr id="139" name="楕円 138">
          <a:extLst>
            <a:ext uri="{FF2B5EF4-FFF2-40B4-BE49-F238E27FC236}">
              <a16:creationId xmlns:a16="http://schemas.microsoft.com/office/drawing/2014/main" id="{A8EA2DC0-B7E7-4627-AD11-186373597F6A}"/>
            </a:ext>
          </a:extLst>
        </xdr:cNvPr>
        <xdr:cNvSpPr/>
      </xdr:nvSpPr>
      <xdr:spPr>
        <a:xfrm>
          <a:off x="7029450" y="66702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15487</xdr:rowOff>
    </xdr:from>
    <xdr:to>
      <xdr:col>45</xdr:col>
      <xdr:colOff>177800</xdr:colOff>
      <xdr:row>39</xdr:row>
      <xdr:rowOff>34519</xdr:rowOff>
    </xdr:to>
    <xdr:cxnSp macro="">
      <xdr:nvCxnSpPr>
        <xdr:cNvPr id="140" name="直線コネクタ 139">
          <a:extLst>
            <a:ext uri="{FF2B5EF4-FFF2-40B4-BE49-F238E27FC236}">
              <a16:creationId xmlns:a16="http://schemas.microsoft.com/office/drawing/2014/main" id="{B03D11B9-C139-4CCA-9E57-9836BF821B07}"/>
            </a:ext>
          </a:extLst>
        </xdr:cNvPr>
        <xdr:cNvCxnSpPr/>
      </xdr:nvCxnSpPr>
      <xdr:spPr>
        <a:xfrm flipV="1">
          <a:off x="7084060" y="6705847"/>
          <a:ext cx="80518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167837</xdr:rowOff>
    </xdr:from>
    <xdr:to>
      <xdr:col>36</xdr:col>
      <xdr:colOff>165100</xdr:colOff>
      <xdr:row>39</xdr:row>
      <xdr:rowOff>97987</xdr:rowOff>
    </xdr:to>
    <xdr:sp macro="" textlink="">
      <xdr:nvSpPr>
        <xdr:cNvPr id="141" name="楕円 140">
          <a:extLst>
            <a:ext uri="{FF2B5EF4-FFF2-40B4-BE49-F238E27FC236}">
              <a16:creationId xmlns:a16="http://schemas.microsoft.com/office/drawing/2014/main" id="{A5BB5110-5BB5-4161-9155-72A556792A6F}"/>
            </a:ext>
          </a:extLst>
        </xdr:cNvPr>
        <xdr:cNvSpPr/>
      </xdr:nvSpPr>
      <xdr:spPr>
        <a:xfrm>
          <a:off x="6231890" y="668674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34519</xdr:rowOff>
    </xdr:from>
    <xdr:to>
      <xdr:col>41</xdr:col>
      <xdr:colOff>50800</xdr:colOff>
      <xdr:row>39</xdr:row>
      <xdr:rowOff>47187</xdr:rowOff>
    </xdr:to>
    <xdr:cxnSp macro="">
      <xdr:nvCxnSpPr>
        <xdr:cNvPr id="142" name="直線コネクタ 141">
          <a:extLst>
            <a:ext uri="{FF2B5EF4-FFF2-40B4-BE49-F238E27FC236}">
              <a16:creationId xmlns:a16="http://schemas.microsoft.com/office/drawing/2014/main" id="{F3A2D9E4-FD7E-4EB8-9822-3684E2033231}"/>
            </a:ext>
          </a:extLst>
        </xdr:cNvPr>
        <xdr:cNvCxnSpPr/>
      </xdr:nvCxnSpPr>
      <xdr:spPr>
        <a:xfrm flipV="1">
          <a:off x="6286500" y="6721069"/>
          <a:ext cx="79756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a:extLst>
            <a:ext uri="{FF2B5EF4-FFF2-40B4-BE49-F238E27FC236}">
              <a16:creationId xmlns:a16="http://schemas.microsoft.com/office/drawing/2014/main" id="{AE9B60F3-DB89-4C29-ACFC-8FB2D8221CD6}"/>
            </a:ext>
          </a:extLst>
        </xdr:cNvPr>
        <xdr:cNvSpPr txBox="1"/>
      </xdr:nvSpPr>
      <xdr:spPr>
        <a:xfrm>
          <a:off x="8422151" y="69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103915</xdr:rowOff>
    </xdr:from>
    <xdr:ext cx="534377" cy="259045"/>
    <xdr:sp macro="" textlink="">
      <xdr:nvSpPr>
        <xdr:cNvPr id="144" name="n_2aveValue【道路】&#10;一人当たり延長">
          <a:extLst>
            <a:ext uri="{FF2B5EF4-FFF2-40B4-BE49-F238E27FC236}">
              <a16:creationId xmlns:a16="http://schemas.microsoft.com/office/drawing/2014/main" id="{AD00A7EE-C2FA-4189-A5D4-D197A8575C7E}"/>
            </a:ext>
          </a:extLst>
        </xdr:cNvPr>
        <xdr:cNvSpPr txBox="1"/>
      </xdr:nvSpPr>
      <xdr:spPr>
        <a:xfrm>
          <a:off x="7641101" y="69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112869</xdr:rowOff>
    </xdr:from>
    <xdr:ext cx="534377" cy="259045"/>
    <xdr:sp macro="" textlink="">
      <xdr:nvSpPr>
        <xdr:cNvPr id="145" name="n_3aveValue【道路】&#10;一人当たり延長">
          <a:extLst>
            <a:ext uri="{FF2B5EF4-FFF2-40B4-BE49-F238E27FC236}">
              <a16:creationId xmlns:a16="http://schemas.microsoft.com/office/drawing/2014/main" id="{F8CF8F6B-7460-4D3C-9709-0280E98821AB}"/>
            </a:ext>
          </a:extLst>
        </xdr:cNvPr>
        <xdr:cNvSpPr txBox="1"/>
      </xdr:nvSpPr>
      <xdr:spPr>
        <a:xfrm>
          <a:off x="6854971" y="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125499</xdr:rowOff>
    </xdr:from>
    <xdr:ext cx="534377" cy="259045"/>
    <xdr:sp macro="" textlink="">
      <xdr:nvSpPr>
        <xdr:cNvPr id="146" name="n_4aveValue【道路】&#10;一人当たり延長">
          <a:extLst>
            <a:ext uri="{FF2B5EF4-FFF2-40B4-BE49-F238E27FC236}">
              <a16:creationId xmlns:a16="http://schemas.microsoft.com/office/drawing/2014/main" id="{719E4C75-9E4E-4F86-B622-52E624B9F788}"/>
            </a:ext>
          </a:extLst>
        </xdr:cNvPr>
        <xdr:cNvSpPr txBox="1"/>
      </xdr:nvSpPr>
      <xdr:spPr>
        <a:xfrm>
          <a:off x="6038361" y="69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63098</xdr:rowOff>
    </xdr:from>
    <xdr:ext cx="534377" cy="259045"/>
    <xdr:sp macro="" textlink="">
      <xdr:nvSpPr>
        <xdr:cNvPr id="147" name="n_1mainValue【道路】&#10;一人当たり延長">
          <a:extLst>
            <a:ext uri="{FF2B5EF4-FFF2-40B4-BE49-F238E27FC236}">
              <a16:creationId xmlns:a16="http://schemas.microsoft.com/office/drawing/2014/main" id="{EA38C471-0221-459C-BF24-E6E6F218B16A}"/>
            </a:ext>
          </a:extLst>
        </xdr:cNvPr>
        <xdr:cNvSpPr txBox="1"/>
      </xdr:nvSpPr>
      <xdr:spPr>
        <a:xfrm>
          <a:off x="8422151" y="64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82815</xdr:rowOff>
    </xdr:from>
    <xdr:ext cx="534377" cy="259045"/>
    <xdr:sp macro="" textlink="">
      <xdr:nvSpPr>
        <xdr:cNvPr id="148" name="n_2mainValue【道路】&#10;一人当たり延長">
          <a:extLst>
            <a:ext uri="{FF2B5EF4-FFF2-40B4-BE49-F238E27FC236}">
              <a16:creationId xmlns:a16="http://schemas.microsoft.com/office/drawing/2014/main" id="{FB5F8688-C36F-4464-9C1F-A1D2E7830C64}"/>
            </a:ext>
          </a:extLst>
        </xdr:cNvPr>
        <xdr:cNvSpPr txBox="1"/>
      </xdr:nvSpPr>
      <xdr:spPr>
        <a:xfrm>
          <a:off x="7641101" y="64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101845</xdr:rowOff>
    </xdr:from>
    <xdr:ext cx="534377" cy="259045"/>
    <xdr:sp macro="" textlink="">
      <xdr:nvSpPr>
        <xdr:cNvPr id="149" name="n_3mainValue【道路】&#10;一人当たり延長">
          <a:extLst>
            <a:ext uri="{FF2B5EF4-FFF2-40B4-BE49-F238E27FC236}">
              <a16:creationId xmlns:a16="http://schemas.microsoft.com/office/drawing/2014/main" id="{597E10B1-24B4-4882-B7C6-A1F91FA812E6}"/>
            </a:ext>
          </a:extLst>
        </xdr:cNvPr>
        <xdr:cNvSpPr txBox="1"/>
      </xdr:nvSpPr>
      <xdr:spPr>
        <a:xfrm>
          <a:off x="6854971" y="64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114514</xdr:rowOff>
    </xdr:from>
    <xdr:ext cx="534377" cy="259045"/>
    <xdr:sp macro="" textlink="">
      <xdr:nvSpPr>
        <xdr:cNvPr id="150" name="n_4mainValue【道路】&#10;一人当たり延長">
          <a:extLst>
            <a:ext uri="{FF2B5EF4-FFF2-40B4-BE49-F238E27FC236}">
              <a16:creationId xmlns:a16="http://schemas.microsoft.com/office/drawing/2014/main" id="{C9E32006-6D84-46A2-AB64-DDF2FAE637A2}"/>
            </a:ext>
          </a:extLst>
        </xdr:cNvPr>
        <xdr:cNvSpPr txBox="1"/>
      </xdr:nvSpPr>
      <xdr:spPr>
        <a:xfrm>
          <a:off x="6038361" y="64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21B9BB62-DA36-414D-BAF8-053E57FF15B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B9AAB49-43BA-4D0E-96BB-F9D81A08DF8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7FF7BF8-CAE3-4680-A658-3A23BCDBB18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57B24C8-E17D-4EC6-9CF4-72256DD39E3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9E842908-8B3E-436B-9FF2-89547EDBC064}"/>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7D345F5-EFBA-4872-9F6B-D994051C8BE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8CD050FC-923D-4C50-8C1E-7BB5A20B565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C8A9A79-CEB4-434F-A953-923986BE7BC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CA7B3EC-F8F5-4164-B685-13325113865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74EE0D89-0BD4-448B-B5E6-EB8E0A72B44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168CB33-B4BC-4A30-A66B-96DD19545AB3}"/>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F1C6521A-EF85-4DFF-A51E-ED7414E1F1DE}"/>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FB4F3982-F4DD-476C-8199-AA93098BF2C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A208842E-EB90-4311-B577-A02E2412B6E5}"/>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6BFD03BA-A102-4F6B-A388-4D157369080B}"/>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B541F238-9F93-491D-9A1A-F0431DEF0DFF}"/>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F851038-C6BD-48DF-8083-15EA524D5D7E}"/>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842D063-28D4-4EE8-AD6D-E44B547CACBA}"/>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256E9ECB-E262-4E16-ADCA-A854278115F6}"/>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971B220E-5F89-4959-98D6-8DD9F6447EF2}"/>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C51EDBC6-002E-4376-A8AA-789FA187B77B}"/>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353634B-95F1-438A-8AE8-0EB483F00D27}"/>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5AC8293-BF9E-4BA4-A222-EA3FC2DAD4B2}"/>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9C42A555-B6A0-4D7D-9468-7EE4E1ACD40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1B709486-3ED8-4596-B73F-44A7AD3D68C6}"/>
            </a:ext>
          </a:extLst>
        </xdr:cNvPr>
        <xdr:cNvCxnSpPr/>
      </xdr:nvCxnSpPr>
      <xdr:spPr>
        <a:xfrm flipV="1">
          <a:off x="4173855" y="97421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CF5B7B0C-64F2-4807-B312-654DF979CF45}"/>
            </a:ext>
          </a:extLst>
        </xdr:cNvPr>
        <xdr:cNvSpPr txBox="1"/>
      </xdr:nvSpPr>
      <xdr:spPr>
        <a:xfrm>
          <a:off x="4212590"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833FF439-43C1-4A40-98CC-1D9F9DAFC3A6}"/>
            </a:ext>
          </a:extLst>
        </xdr:cNvPr>
        <xdr:cNvCxnSpPr/>
      </xdr:nvCxnSpPr>
      <xdr:spPr>
        <a:xfrm>
          <a:off x="4112260" y="10942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4ED06236-7116-4073-A146-8FFC8CE51EF0}"/>
            </a:ext>
          </a:extLst>
        </xdr:cNvPr>
        <xdr:cNvSpPr txBox="1"/>
      </xdr:nvSpPr>
      <xdr:spPr>
        <a:xfrm>
          <a:off x="421259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C32C31B9-F096-4C6D-BE85-E650497F63D6}"/>
            </a:ext>
          </a:extLst>
        </xdr:cNvPr>
        <xdr:cNvCxnSpPr/>
      </xdr:nvCxnSpPr>
      <xdr:spPr>
        <a:xfrm>
          <a:off x="4112260" y="974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5819147A-5F95-4C19-80CC-39F4467A42DA}"/>
            </a:ext>
          </a:extLst>
        </xdr:cNvPr>
        <xdr:cNvSpPr txBox="1"/>
      </xdr:nvSpPr>
      <xdr:spPr>
        <a:xfrm>
          <a:off x="421259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24471A66-AFF5-4BCF-8711-E8E10F789365}"/>
            </a:ext>
          </a:extLst>
        </xdr:cNvPr>
        <xdr:cNvSpPr/>
      </xdr:nvSpPr>
      <xdr:spPr>
        <a:xfrm>
          <a:off x="413131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EBE213C3-184C-40A4-90DD-6CE1F7950BB1}"/>
            </a:ext>
          </a:extLst>
        </xdr:cNvPr>
        <xdr:cNvSpPr/>
      </xdr:nvSpPr>
      <xdr:spPr>
        <a:xfrm>
          <a:off x="3388360" y="10226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520E3750-DDDB-441A-89E4-C641E550000B}"/>
            </a:ext>
          </a:extLst>
        </xdr:cNvPr>
        <xdr:cNvSpPr/>
      </xdr:nvSpPr>
      <xdr:spPr>
        <a:xfrm>
          <a:off x="2571750" y="101714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11B0D0A1-FC1E-44FF-9FBB-E27468FDA8E2}"/>
            </a:ext>
          </a:extLst>
        </xdr:cNvPr>
        <xdr:cNvSpPr/>
      </xdr:nvSpPr>
      <xdr:spPr>
        <a:xfrm>
          <a:off x="1774190" y="10137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ACD76BB3-077E-49F0-9BFE-C1A7CB5E9DB6}"/>
            </a:ext>
          </a:extLst>
        </xdr:cNvPr>
        <xdr:cNvSpPr/>
      </xdr:nvSpPr>
      <xdr:spPr>
        <a:xfrm>
          <a:off x="988060" y="10121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5F4FC72-DBC1-4691-91C3-88D1FFD7B18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D478C6-D114-41C1-B2B9-6EB1FF7A2DF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00BACAA-F7AD-4880-8330-321F2C27B19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4C5E0B6-5DB9-49A7-B2ED-12341E49052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B82ED4D-AFEA-4D9C-90F8-CB5606A13C4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91" name="楕円 190">
          <a:extLst>
            <a:ext uri="{FF2B5EF4-FFF2-40B4-BE49-F238E27FC236}">
              <a16:creationId xmlns:a16="http://schemas.microsoft.com/office/drawing/2014/main" id="{43A6AB24-20C2-414D-B992-BD3608CEA3CE}"/>
            </a:ext>
          </a:extLst>
        </xdr:cNvPr>
        <xdr:cNvSpPr/>
      </xdr:nvSpPr>
      <xdr:spPr>
        <a:xfrm>
          <a:off x="4131310" y="106000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2F611F73-F2FE-4F01-9FC0-CD01E7AEC26E}"/>
            </a:ext>
          </a:extLst>
        </xdr:cNvPr>
        <xdr:cNvSpPr txBox="1"/>
      </xdr:nvSpPr>
      <xdr:spPr>
        <a:xfrm>
          <a:off x="4212590"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193" name="楕円 192">
          <a:extLst>
            <a:ext uri="{FF2B5EF4-FFF2-40B4-BE49-F238E27FC236}">
              <a16:creationId xmlns:a16="http://schemas.microsoft.com/office/drawing/2014/main" id="{0E4901EC-251D-4652-A98B-E7CE472391C1}"/>
            </a:ext>
          </a:extLst>
        </xdr:cNvPr>
        <xdr:cNvSpPr/>
      </xdr:nvSpPr>
      <xdr:spPr>
        <a:xfrm>
          <a:off x="3388360" y="105848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22860</xdr:rowOff>
    </xdr:to>
    <xdr:cxnSp macro="">
      <xdr:nvCxnSpPr>
        <xdr:cNvPr id="194" name="直線コネクタ 193">
          <a:extLst>
            <a:ext uri="{FF2B5EF4-FFF2-40B4-BE49-F238E27FC236}">
              <a16:creationId xmlns:a16="http://schemas.microsoft.com/office/drawing/2014/main" id="{04EA310B-B109-4226-A807-7B7A55521EF3}"/>
            </a:ext>
          </a:extLst>
        </xdr:cNvPr>
        <xdr:cNvCxnSpPr/>
      </xdr:nvCxnSpPr>
      <xdr:spPr>
        <a:xfrm>
          <a:off x="3431540" y="10635615"/>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95" name="楕円 194">
          <a:extLst>
            <a:ext uri="{FF2B5EF4-FFF2-40B4-BE49-F238E27FC236}">
              <a16:creationId xmlns:a16="http://schemas.microsoft.com/office/drawing/2014/main" id="{07AB5A57-3C3F-4E05-B041-B2D132827C3D}"/>
            </a:ext>
          </a:extLst>
        </xdr:cNvPr>
        <xdr:cNvSpPr/>
      </xdr:nvSpPr>
      <xdr:spPr>
        <a:xfrm>
          <a:off x="2571750" y="10569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161925</xdr:rowOff>
    </xdr:from>
    <xdr:to>
      <xdr:col>19</xdr:col>
      <xdr:colOff>177800</xdr:colOff>
      <xdr:row>62</xdr:row>
      <xdr:rowOff>3810</xdr:rowOff>
    </xdr:to>
    <xdr:cxnSp macro="">
      <xdr:nvCxnSpPr>
        <xdr:cNvPr id="196" name="直線コネクタ 195">
          <a:extLst>
            <a:ext uri="{FF2B5EF4-FFF2-40B4-BE49-F238E27FC236}">
              <a16:creationId xmlns:a16="http://schemas.microsoft.com/office/drawing/2014/main" id="{BFBE69A3-F6A4-42D4-8078-B5B92821CD56}"/>
            </a:ext>
          </a:extLst>
        </xdr:cNvPr>
        <xdr:cNvCxnSpPr/>
      </xdr:nvCxnSpPr>
      <xdr:spPr>
        <a:xfrm>
          <a:off x="2626360" y="10622280"/>
          <a:ext cx="80518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90170</xdr:rowOff>
    </xdr:from>
    <xdr:to>
      <xdr:col>10</xdr:col>
      <xdr:colOff>165100</xdr:colOff>
      <xdr:row>62</xdr:row>
      <xdr:rowOff>20320</xdr:rowOff>
    </xdr:to>
    <xdr:sp macro="" textlink="">
      <xdr:nvSpPr>
        <xdr:cNvPr id="197" name="楕円 196">
          <a:extLst>
            <a:ext uri="{FF2B5EF4-FFF2-40B4-BE49-F238E27FC236}">
              <a16:creationId xmlns:a16="http://schemas.microsoft.com/office/drawing/2014/main" id="{3E25794F-62E6-4978-B44F-F71EEAFBF1C4}"/>
            </a:ext>
          </a:extLst>
        </xdr:cNvPr>
        <xdr:cNvSpPr/>
      </xdr:nvSpPr>
      <xdr:spPr>
        <a:xfrm>
          <a:off x="1774190" y="10552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61</xdr:row>
      <xdr:rowOff>161925</xdr:rowOff>
    </xdr:to>
    <xdr:cxnSp macro="">
      <xdr:nvCxnSpPr>
        <xdr:cNvPr id="198" name="直線コネクタ 197">
          <a:extLst>
            <a:ext uri="{FF2B5EF4-FFF2-40B4-BE49-F238E27FC236}">
              <a16:creationId xmlns:a16="http://schemas.microsoft.com/office/drawing/2014/main" id="{AEBCBC84-AFF1-4EF8-A8EB-90E51AD57D1B}"/>
            </a:ext>
          </a:extLst>
        </xdr:cNvPr>
        <xdr:cNvCxnSpPr/>
      </xdr:nvCxnSpPr>
      <xdr:spPr>
        <a:xfrm>
          <a:off x="1828800" y="1059751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9" name="楕円 198">
          <a:extLst>
            <a:ext uri="{FF2B5EF4-FFF2-40B4-BE49-F238E27FC236}">
              <a16:creationId xmlns:a16="http://schemas.microsoft.com/office/drawing/2014/main" id="{47B2669E-F573-4DFF-9C92-35A5B6F6ACEA}"/>
            </a:ext>
          </a:extLst>
        </xdr:cNvPr>
        <xdr:cNvSpPr/>
      </xdr:nvSpPr>
      <xdr:spPr>
        <a:xfrm>
          <a:off x="988060" y="106000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140970</xdr:rowOff>
    </xdr:from>
    <xdr:to>
      <xdr:col>10</xdr:col>
      <xdr:colOff>114300</xdr:colOff>
      <xdr:row>62</xdr:row>
      <xdr:rowOff>22860</xdr:rowOff>
    </xdr:to>
    <xdr:cxnSp macro="">
      <xdr:nvCxnSpPr>
        <xdr:cNvPr id="200" name="直線コネクタ 199">
          <a:extLst>
            <a:ext uri="{FF2B5EF4-FFF2-40B4-BE49-F238E27FC236}">
              <a16:creationId xmlns:a16="http://schemas.microsoft.com/office/drawing/2014/main" id="{87778235-C7E0-4C02-9F49-29F116B66740}"/>
            </a:ext>
          </a:extLst>
        </xdr:cNvPr>
        <xdr:cNvCxnSpPr/>
      </xdr:nvCxnSpPr>
      <xdr:spPr>
        <a:xfrm flipV="1">
          <a:off x="1031240" y="10597515"/>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FC95193-D1BD-4868-AB87-324D9EA69664}"/>
            </a:ext>
          </a:extLst>
        </xdr:cNvPr>
        <xdr:cNvSpPr txBox="1"/>
      </xdr:nvSpPr>
      <xdr:spPr>
        <a:xfrm>
          <a:off x="32391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388E287A-A42B-42FB-AA22-B5CF39E7C3F4}"/>
            </a:ext>
          </a:extLst>
        </xdr:cNvPr>
        <xdr:cNvSpPr txBox="1"/>
      </xdr:nvSpPr>
      <xdr:spPr>
        <a:xfrm>
          <a:off x="2439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E3C1788C-7CCF-4998-865D-E7B7011A07EB}"/>
            </a:ext>
          </a:extLst>
        </xdr:cNvPr>
        <xdr:cNvSpPr txBox="1"/>
      </xdr:nvSpPr>
      <xdr:spPr>
        <a:xfrm>
          <a:off x="164148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A2032C75-5C0B-4B3E-AE2B-BFC801C6B937}"/>
            </a:ext>
          </a:extLst>
        </xdr:cNvPr>
        <xdr:cNvSpPr txBox="1"/>
      </xdr:nvSpPr>
      <xdr:spPr>
        <a:xfrm>
          <a:off x="85535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45737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E2CE7DA0-15A1-4802-AE96-B8023A133A6C}"/>
            </a:ext>
          </a:extLst>
        </xdr:cNvPr>
        <xdr:cNvSpPr txBox="1"/>
      </xdr:nvSpPr>
      <xdr:spPr>
        <a:xfrm>
          <a:off x="32391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C7C88846-E07E-427C-BB92-045A5C328EC1}"/>
            </a:ext>
          </a:extLst>
        </xdr:cNvPr>
        <xdr:cNvSpPr txBox="1"/>
      </xdr:nvSpPr>
      <xdr:spPr>
        <a:xfrm>
          <a:off x="2439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1E37C8D8-60D9-45EC-A6EF-A6CF6C5A0EB7}"/>
            </a:ext>
          </a:extLst>
        </xdr:cNvPr>
        <xdr:cNvSpPr txBox="1"/>
      </xdr:nvSpPr>
      <xdr:spPr>
        <a:xfrm>
          <a:off x="164148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93AAD0FE-2328-41AE-A9B1-9583C7BEE8E9}"/>
            </a:ext>
          </a:extLst>
        </xdr:cNvPr>
        <xdr:cNvSpPr txBox="1"/>
      </xdr:nvSpPr>
      <xdr:spPr>
        <a:xfrm>
          <a:off x="85535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26C86F9-AAB5-4738-97B2-6C2F2D30B3C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4AE0E4C-C60E-427E-B4F4-B2F04B0ABC2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749551B-33D0-401A-98EA-A3C262D2DB5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B1E639E-FC50-4D2B-91EF-04F514AA080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E1801891-AF3F-43D9-9AC5-2C1292E1910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4FFB0A5-70FC-41E3-B44D-DFA00ADE5E2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8E8A8AE-B677-4404-B914-8D771B0B1D4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38BDCBE-5E04-4819-BBD5-A196CAE4769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C786CAC-30FB-42DF-9754-0608E30E968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D155D4D0-4FFB-4DA4-BB39-5B1FC7DA976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74525638-0956-4085-905A-3A7A22AB6CF9}"/>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2E350A6-0E0B-41B5-8D54-886061147390}"/>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8EFD8C41-1E61-49F8-9FE8-EC414B57C623}"/>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C432620-215C-477D-8626-15B0918404C4}"/>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CEF0845-C249-4840-924D-00DF7F355C47}"/>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7780170-5E57-4576-8DA1-F032165302E2}"/>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5F0CFD78-996E-4CF8-B8B0-CB45F7517140}"/>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32945091-2283-4A41-AB23-D292A08BC4DE}"/>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F1BC7626-DDB5-43FA-B95D-2F80238F2B2E}"/>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2D748E0C-3987-4C09-98C6-D0B9C4D3F4FC}"/>
            </a:ext>
          </a:extLst>
        </xdr:cNvPr>
        <xdr:cNvSpPr txBox="1"/>
      </xdr:nvSpPr>
      <xdr:spPr>
        <a:xfrm>
          <a:off x="5331688" y="965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271A629B-E846-4DCF-A0CD-59588C0E365B}"/>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1361EB3-0E11-4075-A45D-FC803984AEB5}"/>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2061DBBF-7524-4673-AF21-8811971B44E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24ECC3BC-3BFC-4A3F-A154-7BD7066D166B}"/>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EADB9554-F9F0-4E99-994F-4B4E27C08C7D}"/>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B2D03B1D-0FD4-4120-ACAC-D16C119FF440}"/>
            </a:ext>
          </a:extLst>
        </xdr:cNvPr>
        <xdr:cNvCxnSpPr/>
      </xdr:nvCxnSpPr>
      <xdr:spPr>
        <a:xfrm flipV="1">
          <a:off x="9429115" y="9542042"/>
          <a:ext cx="0" cy="1536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47529D63-2D12-4A85-AD74-7423001F7FC7}"/>
            </a:ext>
          </a:extLst>
        </xdr:cNvPr>
        <xdr:cNvSpPr txBox="1"/>
      </xdr:nvSpPr>
      <xdr:spPr>
        <a:xfrm>
          <a:off x="946785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B24E1C88-EBD6-4DA1-A0C0-3416A61532E7}"/>
            </a:ext>
          </a:extLst>
        </xdr:cNvPr>
        <xdr:cNvCxnSpPr/>
      </xdr:nvCxnSpPr>
      <xdr:spPr>
        <a:xfrm>
          <a:off x="9356090" y="110787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0DB7554B-7DB4-4B04-BC8C-F534933002C6}"/>
            </a:ext>
          </a:extLst>
        </xdr:cNvPr>
        <xdr:cNvSpPr txBox="1"/>
      </xdr:nvSpPr>
      <xdr:spPr>
        <a:xfrm>
          <a:off x="9467850" y="9313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D5EB684D-0A24-4207-B41A-116A1A17BE35}"/>
            </a:ext>
          </a:extLst>
        </xdr:cNvPr>
        <xdr:cNvCxnSpPr/>
      </xdr:nvCxnSpPr>
      <xdr:spPr>
        <a:xfrm>
          <a:off x="9356090" y="95420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F73B7CC7-4805-4086-9587-214435DC2DD7}"/>
            </a:ext>
          </a:extLst>
        </xdr:cNvPr>
        <xdr:cNvSpPr txBox="1"/>
      </xdr:nvSpPr>
      <xdr:spPr>
        <a:xfrm>
          <a:off x="9467850" y="10374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68B7A321-F816-4193-BDBC-2F3C4CF29B89}"/>
            </a:ext>
          </a:extLst>
        </xdr:cNvPr>
        <xdr:cNvSpPr/>
      </xdr:nvSpPr>
      <xdr:spPr>
        <a:xfrm>
          <a:off x="9394190" y="10516878"/>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70FEB55F-F6CA-414B-8E42-D847CFE2A2FA}"/>
            </a:ext>
          </a:extLst>
        </xdr:cNvPr>
        <xdr:cNvSpPr/>
      </xdr:nvSpPr>
      <xdr:spPr>
        <a:xfrm>
          <a:off x="8632190" y="1052360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AD595212-79F1-4A52-A8B2-E6BF1F436F6F}"/>
            </a:ext>
          </a:extLst>
        </xdr:cNvPr>
        <xdr:cNvSpPr/>
      </xdr:nvSpPr>
      <xdr:spPr>
        <a:xfrm>
          <a:off x="7846060" y="105536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269EB472-559B-4336-8991-CBE03EF5C204}"/>
            </a:ext>
          </a:extLst>
        </xdr:cNvPr>
        <xdr:cNvSpPr/>
      </xdr:nvSpPr>
      <xdr:spPr>
        <a:xfrm>
          <a:off x="7029450" y="1058429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1403B988-F645-4AB8-B730-913F75DC0489}"/>
            </a:ext>
          </a:extLst>
        </xdr:cNvPr>
        <xdr:cNvSpPr/>
      </xdr:nvSpPr>
      <xdr:spPr>
        <a:xfrm>
          <a:off x="6231890" y="106323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47973E6-E744-47DB-88C0-00E7DDF39EB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D880E7-DD05-4ED9-8F7C-F00CE76B0B6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6B4FF54-D795-40E3-A4EB-5E95058069C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D5F4B77-68E1-4044-8D88-C24E8962DD6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30C1C20B-C8F6-4DB9-8D3E-8F820F71E65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163188</xdr:rowOff>
    </xdr:from>
    <xdr:to>
      <xdr:col>55</xdr:col>
      <xdr:colOff>50800</xdr:colOff>
      <xdr:row>64</xdr:row>
      <xdr:rowOff>93338</xdr:rowOff>
    </xdr:to>
    <xdr:sp macro="" textlink="">
      <xdr:nvSpPr>
        <xdr:cNvPr id="250" name="楕円 249">
          <a:extLst>
            <a:ext uri="{FF2B5EF4-FFF2-40B4-BE49-F238E27FC236}">
              <a16:creationId xmlns:a16="http://schemas.microsoft.com/office/drawing/2014/main" id="{D9755109-3B12-4FF5-A136-2A40FC98717C}"/>
            </a:ext>
          </a:extLst>
        </xdr:cNvPr>
        <xdr:cNvSpPr/>
      </xdr:nvSpPr>
      <xdr:spPr>
        <a:xfrm>
          <a:off x="9394190" y="1096644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78115</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E1060732-87F9-48F3-9F9B-CA3D05989C4E}"/>
            </a:ext>
          </a:extLst>
        </xdr:cNvPr>
        <xdr:cNvSpPr txBox="1"/>
      </xdr:nvSpPr>
      <xdr:spPr>
        <a:xfrm>
          <a:off x="9467850" y="108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164813</xdr:rowOff>
    </xdr:from>
    <xdr:to>
      <xdr:col>50</xdr:col>
      <xdr:colOff>165100</xdr:colOff>
      <xdr:row>64</xdr:row>
      <xdr:rowOff>94963</xdr:rowOff>
    </xdr:to>
    <xdr:sp macro="" textlink="">
      <xdr:nvSpPr>
        <xdr:cNvPr id="252" name="楕円 251">
          <a:extLst>
            <a:ext uri="{FF2B5EF4-FFF2-40B4-BE49-F238E27FC236}">
              <a16:creationId xmlns:a16="http://schemas.microsoft.com/office/drawing/2014/main" id="{EB359872-7ABD-4142-B3B9-BF0C19C625F9}"/>
            </a:ext>
          </a:extLst>
        </xdr:cNvPr>
        <xdr:cNvSpPr/>
      </xdr:nvSpPr>
      <xdr:spPr>
        <a:xfrm>
          <a:off x="8632190" y="1096997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42538</xdr:rowOff>
    </xdr:from>
    <xdr:to>
      <xdr:col>55</xdr:col>
      <xdr:colOff>0</xdr:colOff>
      <xdr:row>64</xdr:row>
      <xdr:rowOff>44163</xdr:rowOff>
    </xdr:to>
    <xdr:cxnSp macro="">
      <xdr:nvCxnSpPr>
        <xdr:cNvPr id="253" name="直線コネクタ 252">
          <a:extLst>
            <a:ext uri="{FF2B5EF4-FFF2-40B4-BE49-F238E27FC236}">
              <a16:creationId xmlns:a16="http://schemas.microsoft.com/office/drawing/2014/main" id="{F5CA4355-885B-420C-B938-3562D0C28198}"/>
            </a:ext>
          </a:extLst>
        </xdr:cNvPr>
        <xdr:cNvCxnSpPr/>
      </xdr:nvCxnSpPr>
      <xdr:spPr>
        <a:xfrm flipV="1">
          <a:off x="8686800" y="11017243"/>
          <a:ext cx="74295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166900</xdr:rowOff>
    </xdr:from>
    <xdr:to>
      <xdr:col>46</xdr:col>
      <xdr:colOff>38100</xdr:colOff>
      <xdr:row>64</xdr:row>
      <xdr:rowOff>97050</xdr:rowOff>
    </xdr:to>
    <xdr:sp macro="" textlink="">
      <xdr:nvSpPr>
        <xdr:cNvPr id="254" name="楕円 253">
          <a:extLst>
            <a:ext uri="{FF2B5EF4-FFF2-40B4-BE49-F238E27FC236}">
              <a16:creationId xmlns:a16="http://schemas.microsoft.com/office/drawing/2014/main" id="{1610CA4B-095A-42B1-BD19-D4E25F834FF6}"/>
            </a:ext>
          </a:extLst>
        </xdr:cNvPr>
        <xdr:cNvSpPr/>
      </xdr:nvSpPr>
      <xdr:spPr>
        <a:xfrm>
          <a:off x="7846060" y="1097206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44163</xdr:rowOff>
    </xdr:from>
    <xdr:to>
      <xdr:col>50</xdr:col>
      <xdr:colOff>114300</xdr:colOff>
      <xdr:row>64</xdr:row>
      <xdr:rowOff>46250</xdr:rowOff>
    </xdr:to>
    <xdr:cxnSp macro="">
      <xdr:nvCxnSpPr>
        <xdr:cNvPr id="255" name="直線コネクタ 254">
          <a:extLst>
            <a:ext uri="{FF2B5EF4-FFF2-40B4-BE49-F238E27FC236}">
              <a16:creationId xmlns:a16="http://schemas.microsoft.com/office/drawing/2014/main" id="{70E0BFC4-4459-4311-A464-8FFFB1A8F28F}"/>
            </a:ext>
          </a:extLst>
        </xdr:cNvPr>
        <xdr:cNvCxnSpPr/>
      </xdr:nvCxnSpPr>
      <xdr:spPr>
        <a:xfrm flipV="1">
          <a:off x="7889240" y="11018868"/>
          <a:ext cx="79756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168652</xdr:rowOff>
    </xdr:from>
    <xdr:to>
      <xdr:col>41</xdr:col>
      <xdr:colOff>101600</xdr:colOff>
      <xdr:row>64</xdr:row>
      <xdr:rowOff>98802</xdr:rowOff>
    </xdr:to>
    <xdr:sp macro="" textlink="">
      <xdr:nvSpPr>
        <xdr:cNvPr id="256" name="楕円 255">
          <a:extLst>
            <a:ext uri="{FF2B5EF4-FFF2-40B4-BE49-F238E27FC236}">
              <a16:creationId xmlns:a16="http://schemas.microsoft.com/office/drawing/2014/main" id="{4E21664D-E566-4404-BF32-C8C0C8E9734E}"/>
            </a:ext>
          </a:extLst>
        </xdr:cNvPr>
        <xdr:cNvSpPr/>
      </xdr:nvSpPr>
      <xdr:spPr>
        <a:xfrm>
          <a:off x="7029450" y="1097381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46250</xdr:rowOff>
    </xdr:from>
    <xdr:to>
      <xdr:col>45</xdr:col>
      <xdr:colOff>177800</xdr:colOff>
      <xdr:row>64</xdr:row>
      <xdr:rowOff>48002</xdr:rowOff>
    </xdr:to>
    <xdr:cxnSp macro="">
      <xdr:nvCxnSpPr>
        <xdr:cNvPr id="257" name="直線コネクタ 256">
          <a:extLst>
            <a:ext uri="{FF2B5EF4-FFF2-40B4-BE49-F238E27FC236}">
              <a16:creationId xmlns:a16="http://schemas.microsoft.com/office/drawing/2014/main" id="{EA6E76F4-F4A8-404F-96D8-E9EC7EEA5B09}"/>
            </a:ext>
          </a:extLst>
        </xdr:cNvPr>
        <xdr:cNvCxnSpPr/>
      </xdr:nvCxnSpPr>
      <xdr:spPr>
        <a:xfrm flipV="1">
          <a:off x="7084060" y="11020955"/>
          <a:ext cx="80518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2279</xdr:rowOff>
    </xdr:from>
    <xdr:to>
      <xdr:col>36</xdr:col>
      <xdr:colOff>165100</xdr:colOff>
      <xdr:row>64</xdr:row>
      <xdr:rowOff>103879</xdr:rowOff>
    </xdr:to>
    <xdr:sp macro="" textlink="">
      <xdr:nvSpPr>
        <xdr:cNvPr id="258" name="楕円 257">
          <a:extLst>
            <a:ext uri="{FF2B5EF4-FFF2-40B4-BE49-F238E27FC236}">
              <a16:creationId xmlns:a16="http://schemas.microsoft.com/office/drawing/2014/main" id="{746F885C-B8B1-4C16-9417-C120F522AC8A}"/>
            </a:ext>
          </a:extLst>
        </xdr:cNvPr>
        <xdr:cNvSpPr/>
      </xdr:nvSpPr>
      <xdr:spPr>
        <a:xfrm>
          <a:off x="6231890" y="1097507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48002</xdr:rowOff>
    </xdr:from>
    <xdr:to>
      <xdr:col>41</xdr:col>
      <xdr:colOff>50800</xdr:colOff>
      <xdr:row>64</xdr:row>
      <xdr:rowOff>53079</xdr:rowOff>
    </xdr:to>
    <xdr:cxnSp macro="">
      <xdr:nvCxnSpPr>
        <xdr:cNvPr id="259" name="直線コネクタ 258">
          <a:extLst>
            <a:ext uri="{FF2B5EF4-FFF2-40B4-BE49-F238E27FC236}">
              <a16:creationId xmlns:a16="http://schemas.microsoft.com/office/drawing/2014/main" id="{EBC6FBE7-DB79-407E-9B57-E310607F941E}"/>
            </a:ext>
          </a:extLst>
        </xdr:cNvPr>
        <xdr:cNvCxnSpPr/>
      </xdr:nvCxnSpPr>
      <xdr:spPr>
        <a:xfrm flipV="1">
          <a:off x="6286500" y="11022707"/>
          <a:ext cx="797560" cy="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C562B6B3-C175-4DE5-9E38-2B69C691C337}"/>
            </a:ext>
          </a:extLst>
        </xdr:cNvPr>
        <xdr:cNvSpPr txBox="1"/>
      </xdr:nvSpPr>
      <xdr:spPr>
        <a:xfrm>
          <a:off x="8401265" y="1030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18FAEDC2-AC4E-45CC-BF0E-975F43DDBAC4}"/>
            </a:ext>
          </a:extLst>
        </xdr:cNvPr>
        <xdr:cNvSpPr txBox="1"/>
      </xdr:nvSpPr>
      <xdr:spPr>
        <a:xfrm>
          <a:off x="7610690" y="1033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413C71B3-E952-4F94-A7D6-09733F4C0467}"/>
            </a:ext>
          </a:extLst>
        </xdr:cNvPr>
        <xdr:cNvSpPr txBox="1"/>
      </xdr:nvSpPr>
      <xdr:spPr>
        <a:xfrm>
          <a:off x="6822655" y="1035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C09F7C1F-20C4-4477-866F-C3A25077FE64}"/>
            </a:ext>
          </a:extLst>
        </xdr:cNvPr>
        <xdr:cNvSpPr txBox="1"/>
      </xdr:nvSpPr>
      <xdr:spPr>
        <a:xfrm>
          <a:off x="6007950" y="1040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86090</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A2C0BFCE-E949-4B37-B407-E1B461FD4111}"/>
            </a:ext>
          </a:extLst>
        </xdr:cNvPr>
        <xdr:cNvSpPr txBox="1"/>
      </xdr:nvSpPr>
      <xdr:spPr>
        <a:xfrm>
          <a:off x="8422151" y="110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88177</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0E50E57D-16F4-43EF-8A90-971A7B40762C}"/>
            </a:ext>
          </a:extLst>
        </xdr:cNvPr>
        <xdr:cNvSpPr txBox="1"/>
      </xdr:nvSpPr>
      <xdr:spPr>
        <a:xfrm>
          <a:off x="7641101" y="110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89929</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CDEF89E3-F6EC-4193-9BF3-A51C98CD04CA}"/>
            </a:ext>
          </a:extLst>
        </xdr:cNvPr>
        <xdr:cNvSpPr txBox="1"/>
      </xdr:nvSpPr>
      <xdr:spPr>
        <a:xfrm>
          <a:off x="6854971" y="110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95006</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FBA15103-2814-4096-959D-1DC4F5C54B5B}"/>
            </a:ext>
          </a:extLst>
        </xdr:cNvPr>
        <xdr:cNvSpPr txBox="1"/>
      </xdr:nvSpPr>
      <xdr:spPr>
        <a:xfrm>
          <a:off x="6038361" y="110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7AFD8FA0-38C8-4319-98F5-71F618BEBD3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26ABFB60-C1BB-4789-8E39-05495537FFF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3B72DDCC-7ED0-4A18-B266-E2A32CC3B34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91B9ECE0-2BE1-4CA6-A9D6-FD3DE44BEE0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341C3C7C-F68A-4C60-9127-FCCC5CDBA19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0A3BDC1-27F7-45D5-AE61-A0B4927E514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06224D7-9B46-43F8-B9DA-C85919C0842E}"/>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830A49BA-E2B0-43A1-9E25-28CFD80DDF8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2D14EDAC-28B4-4899-B2EA-4C9B8097D86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88D50D9F-8B5E-4676-8AC5-81C881677F6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77FDCDF8-3893-48D4-BCFC-D655D9FA3E8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D40373B-28DE-4224-B42F-4FB7F8DF080B}"/>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5C8AF091-C1F8-485C-935B-785674F77949}"/>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CACD9A58-A711-494C-BCC1-AB4F4208B8B3}"/>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35B6C699-64A9-4BB4-981B-47BF3CD469B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D7138230-8403-462F-A97A-C57A9AC38F2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5D631EBF-F00E-42F6-851B-9F10ABBF6152}"/>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E36C8AEC-B9BD-4AC7-9820-E59853A4F709}"/>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A2B0924E-4984-4A3B-B8A9-47BD98FD112E}"/>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3564771-3006-4DB3-ABA2-69A61F89D07E}"/>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52EB46E9-A58F-4B5E-85A0-003773E4BEE7}"/>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FBBD6380-711E-4C58-A03A-376B3719852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1E2A9BEE-E700-4395-AFC4-27636E8F8561}"/>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61ACB01F-2157-430A-904C-7E765A5D170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90FEB69B-9993-489F-8FBB-7D4594FCFA50}"/>
            </a:ext>
          </a:extLst>
        </xdr:cNvPr>
        <xdr:cNvCxnSpPr/>
      </xdr:nvCxnSpPr>
      <xdr:spPr>
        <a:xfrm flipV="1">
          <a:off x="4173855" y="13508354"/>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8947D8D1-AC05-43C8-B931-6831B1C0D5C9}"/>
            </a:ext>
          </a:extLst>
        </xdr:cNvPr>
        <xdr:cNvSpPr txBox="1"/>
      </xdr:nvSpPr>
      <xdr:spPr>
        <a:xfrm>
          <a:off x="4212590" y="1477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572B41ED-28BB-4CF8-8661-E2CCCE83E69D}"/>
            </a:ext>
          </a:extLst>
        </xdr:cNvPr>
        <xdr:cNvCxnSpPr/>
      </xdr:nvCxnSpPr>
      <xdr:spPr>
        <a:xfrm>
          <a:off x="4112260" y="1476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51F24F95-EDAF-47E7-A474-8396CFC5CF00}"/>
            </a:ext>
          </a:extLst>
        </xdr:cNvPr>
        <xdr:cNvSpPr txBox="1"/>
      </xdr:nvSpPr>
      <xdr:spPr>
        <a:xfrm>
          <a:off x="4212590" y="13289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2C06822B-9167-4A1F-AD4F-3AFE62350169}"/>
            </a:ext>
          </a:extLst>
        </xdr:cNvPr>
        <xdr:cNvCxnSpPr/>
      </xdr:nvCxnSpPr>
      <xdr:spPr>
        <a:xfrm>
          <a:off x="4112260" y="13508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D59E1C9D-EBE2-46BB-971F-6FC67CE37B89}"/>
            </a:ext>
          </a:extLst>
        </xdr:cNvPr>
        <xdr:cNvSpPr txBox="1"/>
      </xdr:nvSpPr>
      <xdr:spPr>
        <a:xfrm>
          <a:off x="421259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B1FFF416-0D46-45EA-93EF-AAA99957AAF0}"/>
            </a:ext>
          </a:extLst>
        </xdr:cNvPr>
        <xdr:cNvSpPr/>
      </xdr:nvSpPr>
      <xdr:spPr>
        <a:xfrm>
          <a:off x="4131310" y="141547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B36E8A2D-1A6A-4F84-8271-42CF7C81FAF1}"/>
            </a:ext>
          </a:extLst>
        </xdr:cNvPr>
        <xdr:cNvSpPr/>
      </xdr:nvSpPr>
      <xdr:spPr>
        <a:xfrm>
          <a:off x="33883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BB9AED10-CFEA-4F2F-8BB6-DADB4D0405EB}"/>
            </a:ext>
          </a:extLst>
        </xdr:cNvPr>
        <xdr:cNvSpPr/>
      </xdr:nvSpPr>
      <xdr:spPr>
        <a:xfrm>
          <a:off x="2571750" y="140785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BA9CBDE1-9620-47CF-870D-6E2E25239D17}"/>
            </a:ext>
          </a:extLst>
        </xdr:cNvPr>
        <xdr:cNvSpPr/>
      </xdr:nvSpPr>
      <xdr:spPr>
        <a:xfrm>
          <a:off x="1774190" y="141224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670A3751-CEA4-462E-8EC2-4846C26555A6}"/>
            </a:ext>
          </a:extLst>
        </xdr:cNvPr>
        <xdr:cNvSpPr/>
      </xdr:nvSpPr>
      <xdr:spPr>
        <a:xfrm>
          <a:off x="988060" y="141357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51724D0-333F-4957-B0A4-CFF6DF57C54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3E7F2B0-A571-48D9-8822-B04E70652CE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0124F86-482C-4C33-8B92-1BFFB4C6AFF7}"/>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19E4686-5FD7-4A68-86C9-5256A83ED25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6BBC991-1A92-4C40-ACB2-3348E1CE406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84455</xdr:rowOff>
    </xdr:from>
    <xdr:to>
      <xdr:col>24</xdr:col>
      <xdr:colOff>114300</xdr:colOff>
      <xdr:row>80</xdr:row>
      <xdr:rowOff>14605</xdr:rowOff>
    </xdr:to>
    <xdr:sp macro="" textlink="">
      <xdr:nvSpPr>
        <xdr:cNvPr id="308" name="楕円 307">
          <a:extLst>
            <a:ext uri="{FF2B5EF4-FFF2-40B4-BE49-F238E27FC236}">
              <a16:creationId xmlns:a16="http://schemas.microsoft.com/office/drawing/2014/main" id="{C24D75FA-EB5A-4D5E-9E41-E14BDF21E4BD}"/>
            </a:ext>
          </a:extLst>
        </xdr:cNvPr>
        <xdr:cNvSpPr/>
      </xdr:nvSpPr>
      <xdr:spPr>
        <a:xfrm>
          <a:off x="4131310" y="13630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107332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7B186D91-C44B-425E-B94B-5BD54164A64C}"/>
            </a:ext>
          </a:extLst>
        </xdr:cNvPr>
        <xdr:cNvSpPr txBox="1"/>
      </xdr:nvSpPr>
      <xdr:spPr>
        <a:xfrm>
          <a:off x="421259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65405</xdr:rowOff>
    </xdr:from>
    <xdr:to>
      <xdr:col>20</xdr:col>
      <xdr:colOff>38100</xdr:colOff>
      <xdr:row>79</xdr:row>
      <xdr:rowOff>167005</xdr:rowOff>
    </xdr:to>
    <xdr:sp macro="" textlink="">
      <xdr:nvSpPr>
        <xdr:cNvPr id="310" name="楕円 309">
          <a:extLst>
            <a:ext uri="{FF2B5EF4-FFF2-40B4-BE49-F238E27FC236}">
              <a16:creationId xmlns:a16="http://schemas.microsoft.com/office/drawing/2014/main" id="{14421C9D-6FEF-44E2-A68A-0FBD9B663DEE}"/>
            </a:ext>
          </a:extLst>
        </xdr:cNvPr>
        <xdr:cNvSpPr/>
      </xdr:nvSpPr>
      <xdr:spPr>
        <a:xfrm>
          <a:off x="3388360" y="136080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116205</xdr:rowOff>
    </xdr:from>
    <xdr:to>
      <xdr:col>24</xdr:col>
      <xdr:colOff>63500</xdr:colOff>
      <xdr:row>79</xdr:row>
      <xdr:rowOff>135255</xdr:rowOff>
    </xdr:to>
    <xdr:cxnSp macro="">
      <xdr:nvCxnSpPr>
        <xdr:cNvPr id="311" name="直線コネクタ 310">
          <a:extLst>
            <a:ext uri="{FF2B5EF4-FFF2-40B4-BE49-F238E27FC236}">
              <a16:creationId xmlns:a16="http://schemas.microsoft.com/office/drawing/2014/main" id="{F9AD3287-B7C2-4DBF-B79A-71804A9F4235}"/>
            </a:ext>
          </a:extLst>
        </xdr:cNvPr>
        <xdr:cNvCxnSpPr/>
      </xdr:nvCxnSpPr>
      <xdr:spPr>
        <a:xfrm>
          <a:off x="3431540" y="13660755"/>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132080</xdr:rowOff>
    </xdr:from>
    <xdr:to>
      <xdr:col>15</xdr:col>
      <xdr:colOff>101600</xdr:colOff>
      <xdr:row>80</xdr:row>
      <xdr:rowOff>62230</xdr:rowOff>
    </xdr:to>
    <xdr:sp macro="" textlink="">
      <xdr:nvSpPr>
        <xdr:cNvPr id="312" name="楕円 311">
          <a:extLst>
            <a:ext uri="{FF2B5EF4-FFF2-40B4-BE49-F238E27FC236}">
              <a16:creationId xmlns:a16="http://schemas.microsoft.com/office/drawing/2014/main" id="{5B45C0F8-F210-4204-8A49-CC001C52DC29}"/>
            </a:ext>
          </a:extLst>
        </xdr:cNvPr>
        <xdr:cNvSpPr/>
      </xdr:nvSpPr>
      <xdr:spPr>
        <a:xfrm>
          <a:off x="2571750" y="13680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116205</xdr:rowOff>
    </xdr:from>
    <xdr:to>
      <xdr:col>19</xdr:col>
      <xdr:colOff>177800</xdr:colOff>
      <xdr:row>80</xdr:row>
      <xdr:rowOff>11430</xdr:rowOff>
    </xdr:to>
    <xdr:cxnSp macro="">
      <xdr:nvCxnSpPr>
        <xdr:cNvPr id="313" name="直線コネクタ 312">
          <a:extLst>
            <a:ext uri="{FF2B5EF4-FFF2-40B4-BE49-F238E27FC236}">
              <a16:creationId xmlns:a16="http://schemas.microsoft.com/office/drawing/2014/main" id="{AF42074F-AD1E-4750-A08F-3D632FDCCBB1}"/>
            </a:ext>
          </a:extLst>
        </xdr:cNvPr>
        <xdr:cNvCxnSpPr/>
      </xdr:nvCxnSpPr>
      <xdr:spPr>
        <a:xfrm flipV="1">
          <a:off x="2626360" y="13660755"/>
          <a:ext cx="80518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34925</xdr:rowOff>
    </xdr:from>
    <xdr:to>
      <xdr:col>10</xdr:col>
      <xdr:colOff>165100</xdr:colOff>
      <xdr:row>80</xdr:row>
      <xdr:rowOff>136525</xdr:rowOff>
    </xdr:to>
    <xdr:sp macro="" textlink="">
      <xdr:nvSpPr>
        <xdr:cNvPr id="314" name="楕円 313">
          <a:extLst>
            <a:ext uri="{FF2B5EF4-FFF2-40B4-BE49-F238E27FC236}">
              <a16:creationId xmlns:a16="http://schemas.microsoft.com/office/drawing/2014/main" id="{F31E4000-B72C-48BF-94B7-BFB73AF875AD}"/>
            </a:ext>
          </a:extLst>
        </xdr:cNvPr>
        <xdr:cNvSpPr/>
      </xdr:nvSpPr>
      <xdr:spPr>
        <a:xfrm>
          <a:off x="1774190" y="137509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85725</xdr:rowOff>
    </xdr:to>
    <xdr:cxnSp macro="">
      <xdr:nvCxnSpPr>
        <xdr:cNvPr id="315" name="直線コネクタ 314">
          <a:extLst>
            <a:ext uri="{FF2B5EF4-FFF2-40B4-BE49-F238E27FC236}">
              <a16:creationId xmlns:a16="http://schemas.microsoft.com/office/drawing/2014/main" id="{4E3E79CE-CAEA-45EE-83E1-63AC92760597}"/>
            </a:ext>
          </a:extLst>
        </xdr:cNvPr>
        <xdr:cNvCxnSpPr/>
      </xdr:nvCxnSpPr>
      <xdr:spPr>
        <a:xfrm flipV="1">
          <a:off x="1828800" y="13731240"/>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6" name="楕円 315">
          <a:extLst>
            <a:ext uri="{FF2B5EF4-FFF2-40B4-BE49-F238E27FC236}">
              <a16:creationId xmlns:a16="http://schemas.microsoft.com/office/drawing/2014/main" id="{DE2B6C05-B386-48A3-8BD7-AB83F0E6FAF1}"/>
            </a:ext>
          </a:extLst>
        </xdr:cNvPr>
        <xdr:cNvSpPr/>
      </xdr:nvSpPr>
      <xdr:spPr>
        <a:xfrm>
          <a:off x="988060" y="138899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85725</xdr:rowOff>
    </xdr:from>
    <xdr:to>
      <xdr:col>10</xdr:col>
      <xdr:colOff>114300</xdr:colOff>
      <xdr:row>81</xdr:row>
      <xdr:rowOff>49530</xdr:rowOff>
    </xdr:to>
    <xdr:cxnSp macro="">
      <xdr:nvCxnSpPr>
        <xdr:cNvPr id="317" name="直線コネクタ 316">
          <a:extLst>
            <a:ext uri="{FF2B5EF4-FFF2-40B4-BE49-F238E27FC236}">
              <a16:creationId xmlns:a16="http://schemas.microsoft.com/office/drawing/2014/main" id="{A4AB0495-009E-449B-AC41-7196C922EF86}"/>
            </a:ext>
          </a:extLst>
        </xdr:cNvPr>
        <xdr:cNvCxnSpPr/>
      </xdr:nvCxnSpPr>
      <xdr:spPr>
        <a:xfrm flipV="1">
          <a:off x="1031240" y="13803630"/>
          <a:ext cx="79756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8" name="n_1aveValue【公営住宅】&#10;有形固定資産減価償却率">
          <a:extLst>
            <a:ext uri="{FF2B5EF4-FFF2-40B4-BE49-F238E27FC236}">
              <a16:creationId xmlns:a16="http://schemas.microsoft.com/office/drawing/2014/main" id="{2E67FA4D-C618-4753-99E6-AEF4DBD94429}"/>
            </a:ext>
          </a:extLst>
        </xdr:cNvPr>
        <xdr:cNvSpPr txBox="1"/>
      </xdr:nvSpPr>
      <xdr:spPr>
        <a:xfrm>
          <a:off x="32391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aveValue【公営住宅】&#10;有形固定資産減価償却率">
          <a:extLst>
            <a:ext uri="{FF2B5EF4-FFF2-40B4-BE49-F238E27FC236}">
              <a16:creationId xmlns:a16="http://schemas.microsoft.com/office/drawing/2014/main" id="{84C92E86-8A76-417C-82B6-059B117DAD4C}"/>
            </a:ext>
          </a:extLst>
        </xdr:cNvPr>
        <xdr:cNvSpPr txBox="1"/>
      </xdr:nvSpPr>
      <xdr:spPr>
        <a:xfrm>
          <a:off x="2439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0" name="n_3aveValue【公営住宅】&#10;有形固定資産減価償却率">
          <a:extLst>
            <a:ext uri="{FF2B5EF4-FFF2-40B4-BE49-F238E27FC236}">
              <a16:creationId xmlns:a16="http://schemas.microsoft.com/office/drawing/2014/main" id="{07BCF307-D780-4E36-A636-5EE9DDE2EE12}"/>
            </a:ext>
          </a:extLst>
        </xdr:cNvPr>
        <xdr:cNvSpPr txBox="1"/>
      </xdr:nvSpPr>
      <xdr:spPr>
        <a:xfrm>
          <a:off x="1641484" y="1421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1" name="n_4aveValue【公営住宅】&#10;有形固定資産減価償却率">
          <a:extLst>
            <a:ext uri="{FF2B5EF4-FFF2-40B4-BE49-F238E27FC236}">
              <a16:creationId xmlns:a16="http://schemas.microsoft.com/office/drawing/2014/main" id="{4C7DC2BC-C9E2-4287-BDA0-669FA00FB673}"/>
            </a:ext>
          </a:extLst>
        </xdr:cNvPr>
        <xdr:cNvSpPr txBox="1"/>
      </xdr:nvSpPr>
      <xdr:spPr>
        <a:xfrm>
          <a:off x="855354" y="142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12082</xdr:rowOff>
    </xdr:from>
    <xdr:ext cx="405111" cy="259045"/>
    <xdr:sp macro="" textlink="">
      <xdr:nvSpPr>
        <xdr:cNvPr id="322" name="n_1mainValue【公営住宅】&#10;有形固定資産減価償却率">
          <a:extLst>
            <a:ext uri="{FF2B5EF4-FFF2-40B4-BE49-F238E27FC236}">
              <a16:creationId xmlns:a16="http://schemas.microsoft.com/office/drawing/2014/main" id="{CE5E9B91-43D6-47FB-8539-0DFD3761575F}"/>
            </a:ext>
          </a:extLst>
        </xdr:cNvPr>
        <xdr:cNvSpPr txBox="1"/>
      </xdr:nvSpPr>
      <xdr:spPr>
        <a:xfrm>
          <a:off x="3239144" y="1338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78757</xdr:rowOff>
    </xdr:from>
    <xdr:ext cx="405111" cy="259045"/>
    <xdr:sp macro="" textlink="">
      <xdr:nvSpPr>
        <xdr:cNvPr id="323" name="n_2mainValue【公営住宅】&#10;有形固定資産減価償却率">
          <a:extLst>
            <a:ext uri="{FF2B5EF4-FFF2-40B4-BE49-F238E27FC236}">
              <a16:creationId xmlns:a16="http://schemas.microsoft.com/office/drawing/2014/main" id="{8257DFF6-559C-4F5A-9513-4C6FBFCE532F}"/>
            </a:ext>
          </a:extLst>
        </xdr:cNvPr>
        <xdr:cNvSpPr txBox="1"/>
      </xdr:nvSpPr>
      <xdr:spPr>
        <a:xfrm>
          <a:off x="2439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153052</xdr:rowOff>
    </xdr:from>
    <xdr:ext cx="405111" cy="259045"/>
    <xdr:sp macro="" textlink="">
      <xdr:nvSpPr>
        <xdr:cNvPr id="324" name="n_3mainValue【公営住宅】&#10;有形固定資産減価償却率">
          <a:extLst>
            <a:ext uri="{FF2B5EF4-FFF2-40B4-BE49-F238E27FC236}">
              <a16:creationId xmlns:a16="http://schemas.microsoft.com/office/drawing/2014/main" id="{6C0A5DB8-99F1-4583-A7C3-2F7C1AED1D0C}"/>
            </a:ext>
          </a:extLst>
        </xdr:cNvPr>
        <xdr:cNvSpPr txBox="1"/>
      </xdr:nvSpPr>
      <xdr:spPr>
        <a:xfrm>
          <a:off x="164148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5" name="n_4mainValue【公営住宅】&#10;有形固定資産減価償却率">
          <a:extLst>
            <a:ext uri="{FF2B5EF4-FFF2-40B4-BE49-F238E27FC236}">
              <a16:creationId xmlns:a16="http://schemas.microsoft.com/office/drawing/2014/main" id="{B4B255DB-193D-4F83-A077-FDE468E6924E}"/>
            </a:ext>
          </a:extLst>
        </xdr:cNvPr>
        <xdr:cNvSpPr txBox="1"/>
      </xdr:nvSpPr>
      <xdr:spPr>
        <a:xfrm>
          <a:off x="85535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3B30E716-241D-43A8-BF66-DF125C301A4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324C9933-FEF2-4093-BF73-399FAB5E880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29B0E5BF-A655-41F9-AF43-B3FAC0609AA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997EF765-1BCE-406C-AD6B-05B42EE9F92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AA4408C7-4BF5-4C42-9E26-E45E0323EC9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C9BBC665-8168-4DCF-BE79-5B111408AF7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EAB4208F-B63C-44FA-9A18-66E1BDED3A6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560378BE-A19F-435D-96A3-8ABCD0207A9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8BCBBAF5-9888-49EF-989F-A5067913607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7E65D537-AA7D-447C-9EC9-7B43A5213AA7}"/>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45BC85F-73DF-47DF-96B3-66A1F89089D4}"/>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95F39BA4-C9B9-4B1D-A3C7-E7458D9138EF}"/>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88508EE6-0644-4F54-964A-302B567D3D4F}"/>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4A0E3B6-7DE6-44AF-A221-AE5F2F62CAD5}"/>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D7092278-1956-42CA-A193-CD82293CBEC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364622F4-0BF9-4094-BA01-8C8E0EA9C223}"/>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D1EC9F0E-0A66-4183-B39E-6B6394F027F4}"/>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220F984F-A351-408C-BEE7-1B73F0D8387B}"/>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DACB1605-B4F7-4AEA-8091-A348344C72E0}"/>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01DC383B-C497-44AA-9AEE-C8072A0FA00F}"/>
            </a:ext>
          </a:extLst>
        </xdr:cNvPr>
        <xdr:cNvSpPr txBox="1"/>
      </xdr:nvSpPr>
      <xdr:spPr>
        <a:xfrm>
          <a:off x="5485961" y="1319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360FAEA-25C0-47F3-9CA6-51B7171E67D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9B0165E4-CC25-4DA4-BF25-CEE6332FF17C}"/>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8A5D34AC-5DD2-46A5-BEE9-0D565A990768}"/>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48940EF0-504D-496D-9360-D24D05A71271}"/>
            </a:ext>
          </a:extLst>
        </xdr:cNvPr>
        <xdr:cNvCxnSpPr/>
      </xdr:nvCxnSpPr>
      <xdr:spPr>
        <a:xfrm flipV="1">
          <a:off x="9429115" y="13484479"/>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A3D3DFA1-8300-4E8B-8A35-5882C0808552}"/>
            </a:ext>
          </a:extLst>
        </xdr:cNvPr>
        <xdr:cNvSpPr txBox="1"/>
      </xdr:nvSpPr>
      <xdr:spPr>
        <a:xfrm>
          <a:off x="9467850" y="148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0045412A-2D10-4F43-992A-5B5761946EEE}"/>
            </a:ext>
          </a:extLst>
        </xdr:cNvPr>
        <xdr:cNvCxnSpPr/>
      </xdr:nvCxnSpPr>
      <xdr:spPr>
        <a:xfrm>
          <a:off x="9356090" y="1483702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75BC063A-3B42-4B73-9818-4BF17071E792}"/>
            </a:ext>
          </a:extLst>
        </xdr:cNvPr>
        <xdr:cNvSpPr txBox="1"/>
      </xdr:nvSpPr>
      <xdr:spPr>
        <a:xfrm>
          <a:off x="9467850" y="132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EA0596D4-6DD0-482A-952C-2FA34E7A8AF8}"/>
            </a:ext>
          </a:extLst>
        </xdr:cNvPr>
        <xdr:cNvCxnSpPr/>
      </xdr:nvCxnSpPr>
      <xdr:spPr>
        <a:xfrm>
          <a:off x="9356090" y="1348447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9C8926F7-66AF-4F25-ABA4-98946935FDA3}"/>
            </a:ext>
          </a:extLst>
        </xdr:cNvPr>
        <xdr:cNvSpPr txBox="1"/>
      </xdr:nvSpPr>
      <xdr:spPr>
        <a:xfrm>
          <a:off x="9467850" y="14393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694CD973-0029-4CE7-B395-358F0EB0441A}"/>
            </a:ext>
          </a:extLst>
        </xdr:cNvPr>
        <xdr:cNvSpPr/>
      </xdr:nvSpPr>
      <xdr:spPr>
        <a:xfrm>
          <a:off x="9394190" y="145364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359DAB1B-506B-4869-994E-B68E8F826393}"/>
            </a:ext>
          </a:extLst>
        </xdr:cNvPr>
        <xdr:cNvSpPr/>
      </xdr:nvSpPr>
      <xdr:spPr>
        <a:xfrm>
          <a:off x="8632190" y="145663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BA1BDF2A-E1BB-4782-9003-D0569C688E42}"/>
            </a:ext>
          </a:extLst>
        </xdr:cNvPr>
        <xdr:cNvSpPr/>
      </xdr:nvSpPr>
      <xdr:spPr>
        <a:xfrm>
          <a:off x="7846060" y="14560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592FD69E-5DCA-480D-803F-49045D89AB15}"/>
            </a:ext>
          </a:extLst>
        </xdr:cNvPr>
        <xdr:cNvSpPr/>
      </xdr:nvSpPr>
      <xdr:spPr>
        <a:xfrm>
          <a:off x="7029450" y="14582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DBA3FA30-19D2-42DA-9678-2F234CBF124B}"/>
            </a:ext>
          </a:extLst>
        </xdr:cNvPr>
        <xdr:cNvSpPr/>
      </xdr:nvSpPr>
      <xdr:spPr>
        <a:xfrm>
          <a:off x="6231890" y="1459229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866AEA4-141D-4462-B57D-30D24C39D5E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DC232D7-91EE-4E50-A34C-9B33ACDD8AD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DB8EB8A-B127-4D4C-8F7A-C9AFE1E2740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D9A0C29-F22C-4A24-BE0B-F60C532773D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44BD383-782D-4BD5-8EC2-96DABEDABF7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127254</xdr:rowOff>
    </xdr:from>
    <xdr:to>
      <xdr:col>55</xdr:col>
      <xdr:colOff>50800</xdr:colOff>
      <xdr:row>86</xdr:row>
      <xdr:rowOff>57404</xdr:rowOff>
    </xdr:to>
    <xdr:sp macro="" textlink="">
      <xdr:nvSpPr>
        <xdr:cNvPr id="365" name="楕円 364">
          <a:extLst>
            <a:ext uri="{FF2B5EF4-FFF2-40B4-BE49-F238E27FC236}">
              <a16:creationId xmlns:a16="http://schemas.microsoft.com/office/drawing/2014/main" id="{6ABE7424-BD06-48B6-B8D3-14E19462B278}"/>
            </a:ext>
          </a:extLst>
        </xdr:cNvPr>
        <xdr:cNvSpPr/>
      </xdr:nvSpPr>
      <xdr:spPr>
        <a:xfrm>
          <a:off x="9394190" y="14704314"/>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42181</xdr:rowOff>
    </xdr:from>
    <xdr:ext cx="469744" cy="259045"/>
    <xdr:sp macro="" textlink="">
      <xdr:nvSpPr>
        <xdr:cNvPr id="366" name="【公営住宅】&#10;一人当たり面積該当値テキスト">
          <a:extLst>
            <a:ext uri="{FF2B5EF4-FFF2-40B4-BE49-F238E27FC236}">
              <a16:creationId xmlns:a16="http://schemas.microsoft.com/office/drawing/2014/main" id="{64090F24-48A5-4B93-8659-B779D2E21CDF}"/>
            </a:ext>
          </a:extLst>
        </xdr:cNvPr>
        <xdr:cNvSpPr txBox="1"/>
      </xdr:nvSpPr>
      <xdr:spPr>
        <a:xfrm>
          <a:off x="9467850" y="146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125985</xdr:rowOff>
    </xdr:from>
    <xdr:to>
      <xdr:col>50</xdr:col>
      <xdr:colOff>165100</xdr:colOff>
      <xdr:row>86</xdr:row>
      <xdr:rowOff>56135</xdr:rowOff>
    </xdr:to>
    <xdr:sp macro="" textlink="">
      <xdr:nvSpPr>
        <xdr:cNvPr id="367" name="楕円 366">
          <a:extLst>
            <a:ext uri="{FF2B5EF4-FFF2-40B4-BE49-F238E27FC236}">
              <a16:creationId xmlns:a16="http://schemas.microsoft.com/office/drawing/2014/main" id="{23CD4A80-080B-4B05-960C-564A0D1AD7F3}"/>
            </a:ext>
          </a:extLst>
        </xdr:cNvPr>
        <xdr:cNvSpPr/>
      </xdr:nvSpPr>
      <xdr:spPr>
        <a:xfrm>
          <a:off x="8632190" y="1470304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5335</xdr:rowOff>
    </xdr:from>
    <xdr:to>
      <xdr:col>55</xdr:col>
      <xdr:colOff>0</xdr:colOff>
      <xdr:row>86</xdr:row>
      <xdr:rowOff>6604</xdr:rowOff>
    </xdr:to>
    <xdr:cxnSp macro="">
      <xdr:nvCxnSpPr>
        <xdr:cNvPr id="368" name="直線コネクタ 367">
          <a:extLst>
            <a:ext uri="{FF2B5EF4-FFF2-40B4-BE49-F238E27FC236}">
              <a16:creationId xmlns:a16="http://schemas.microsoft.com/office/drawing/2014/main" id="{C6CC2F6B-E150-46D8-A5A3-D201E76627F2}"/>
            </a:ext>
          </a:extLst>
        </xdr:cNvPr>
        <xdr:cNvCxnSpPr/>
      </xdr:nvCxnSpPr>
      <xdr:spPr>
        <a:xfrm>
          <a:off x="8686800" y="14751940"/>
          <a:ext cx="74295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69" name="楕円 368">
          <a:extLst>
            <a:ext uri="{FF2B5EF4-FFF2-40B4-BE49-F238E27FC236}">
              <a16:creationId xmlns:a16="http://schemas.microsoft.com/office/drawing/2014/main" id="{8074C9F6-779D-4327-821C-BF22D6A6D059}"/>
            </a:ext>
          </a:extLst>
        </xdr:cNvPr>
        <xdr:cNvSpPr/>
      </xdr:nvSpPr>
      <xdr:spPr>
        <a:xfrm>
          <a:off x="7846060" y="1470609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5335</xdr:rowOff>
    </xdr:from>
    <xdr:to>
      <xdr:col>50</xdr:col>
      <xdr:colOff>114300</xdr:colOff>
      <xdr:row>86</xdr:row>
      <xdr:rowOff>8382</xdr:rowOff>
    </xdr:to>
    <xdr:cxnSp macro="">
      <xdr:nvCxnSpPr>
        <xdr:cNvPr id="370" name="直線コネクタ 369">
          <a:extLst>
            <a:ext uri="{FF2B5EF4-FFF2-40B4-BE49-F238E27FC236}">
              <a16:creationId xmlns:a16="http://schemas.microsoft.com/office/drawing/2014/main" id="{CCBE9D65-CB7C-44F8-A77C-15DE97E853FD}"/>
            </a:ext>
          </a:extLst>
        </xdr:cNvPr>
        <xdr:cNvCxnSpPr/>
      </xdr:nvCxnSpPr>
      <xdr:spPr>
        <a:xfrm flipV="1">
          <a:off x="7889240" y="14751940"/>
          <a:ext cx="79756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130683</xdr:rowOff>
    </xdr:from>
    <xdr:to>
      <xdr:col>41</xdr:col>
      <xdr:colOff>101600</xdr:colOff>
      <xdr:row>86</xdr:row>
      <xdr:rowOff>60833</xdr:rowOff>
    </xdr:to>
    <xdr:sp macro="" textlink="">
      <xdr:nvSpPr>
        <xdr:cNvPr id="371" name="楕円 370">
          <a:extLst>
            <a:ext uri="{FF2B5EF4-FFF2-40B4-BE49-F238E27FC236}">
              <a16:creationId xmlns:a16="http://schemas.microsoft.com/office/drawing/2014/main" id="{9BDAD479-93E4-4F1F-8E4B-9B73B0389062}"/>
            </a:ext>
          </a:extLst>
        </xdr:cNvPr>
        <xdr:cNvSpPr/>
      </xdr:nvSpPr>
      <xdr:spPr>
        <a:xfrm>
          <a:off x="7029450" y="1470774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xdr:rowOff>
    </xdr:from>
    <xdr:to>
      <xdr:col>45</xdr:col>
      <xdr:colOff>177800</xdr:colOff>
      <xdr:row>86</xdr:row>
      <xdr:rowOff>10033</xdr:rowOff>
    </xdr:to>
    <xdr:cxnSp macro="">
      <xdr:nvCxnSpPr>
        <xdr:cNvPr id="372" name="直線コネクタ 371">
          <a:extLst>
            <a:ext uri="{FF2B5EF4-FFF2-40B4-BE49-F238E27FC236}">
              <a16:creationId xmlns:a16="http://schemas.microsoft.com/office/drawing/2014/main" id="{AD6E0DCD-319F-486E-BF51-4A3B9108A771}"/>
            </a:ext>
          </a:extLst>
        </xdr:cNvPr>
        <xdr:cNvCxnSpPr/>
      </xdr:nvCxnSpPr>
      <xdr:spPr>
        <a:xfrm flipV="1">
          <a:off x="7084060" y="14754987"/>
          <a:ext cx="80518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132969</xdr:rowOff>
    </xdr:from>
    <xdr:to>
      <xdr:col>36</xdr:col>
      <xdr:colOff>165100</xdr:colOff>
      <xdr:row>86</xdr:row>
      <xdr:rowOff>63119</xdr:rowOff>
    </xdr:to>
    <xdr:sp macro="" textlink="">
      <xdr:nvSpPr>
        <xdr:cNvPr id="373" name="楕円 372">
          <a:extLst>
            <a:ext uri="{FF2B5EF4-FFF2-40B4-BE49-F238E27FC236}">
              <a16:creationId xmlns:a16="http://schemas.microsoft.com/office/drawing/2014/main" id="{B1CACE83-5DCF-455C-A9E2-3897D0018B03}"/>
            </a:ext>
          </a:extLst>
        </xdr:cNvPr>
        <xdr:cNvSpPr/>
      </xdr:nvSpPr>
      <xdr:spPr>
        <a:xfrm>
          <a:off x="6231890" y="1471002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10033</xdr:rowOff>
    </xdr:from>
    <xdr:to>
      <xdr:col>41</xdr:col>
      <xdr:colOff>50800</xdr:colOff>
      <xdr:row>86</xdr:row>
      <xdr:rowOff>12319</xdr:rowOff>
    </xdr:to>
    <xdr:cxnSp macro="">
      <xdr:nvCxnSpPr>
        <xdr:cNvPr id="374" name="直線コネクタ 373">
          <a:extLst>
            <a:ext uri="{FF2B5EF4-FFF2-40B4-BE49-F238E27FC236}">
              <a16:creationId xmlns:a16="http://schemas.microsoft.com/office/drawing/2014/main" id="{0300811B-0F77-43F7-AC12-8433E22AD819}"/>
            </a:ext>
          </a:extLst>
        </xdr:cNvPr>
        <xdr:cNvCxnSpPr/>
      </xdr:nvCxnSpPr>
      <xdr:spPr>
        <a:xfrm flipV="1">
          <a:off x="6286500" y="14756638"/>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E3F55439-C5B3-4F3A-8333-252DE1958A74}"/>
            </a:ext>
          </a:extLst>
        </xdr:cNvPr>
        <xdr:cNvSpPr txBox="1"/>
      </xdr:nvSpPr>
      <xdr:spPr>
        <a:xfrm>
          <a:off x="8454467" y="143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50866142-0C1A-477D-A829-0BA38E70650F}"/>
            </a:ext>
          </a:extLst>
        </xdr:cNvPr>
        <xdr:cNvSpPr txBox="1"/>
      </xdr:nvSpPr>
      <xdr:spPr>
        <a:xfrm>
          <a:off x="7673417" y="1433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8F79CCAE-033F-4748-9241-3C7704AB5024}"/>
            </a:ext>
          </a:extLst>
        </xdr:cNvPr>
        <xdr:cNvSpPr txBox="1"/>
      </xdr:nvSpPr>
      <xdr:spPr>
        <a:xfrm>
          <a:off x="6866332" y="1435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A6FA4AB8-7CAF-46D0-B723-F52BFE6ABE9F}"/>
            </a:ext>
          </a:extLst>
        </xdr:cNvPr>
        <xdr:cNvSpPr txBox="1"/>
      </xdr:nvSpPr>
      <xdr:spPr>
        <a:xfrm>
          <a:off x="6068772" y="1435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47262</xdr:rowOff>
    </xdr:from>
    <xdr:ext cx="469744" cy="259045"/>
    <xdr:sp macro="" textlink="">
      <xdr:nvSpPr>
        <xdr:cNvPr id="379" name="n_1mainValue【公営住宅】&#10;一人当たり面積">
          <a:extLst>
            <a:ext uri="{FF2B5EF4-FFF2-40B4-BE49-F238E27FC236}">
              <a16:creationId xmlns:a16="http://schemas.microsoft.com/office/drawing/2014/main" id="{D7B06941-5453-4D11-88A9-4257D1101EE7}"/>
            </a:ext>
          </a:extLst>
        </xdr:cNvPr>
        <xdr:cNvSpPr txBox="1"/>
      </xdr:nvSpPr>
      <xdr:spPr>
        <a:xfrm>
          <a:off x="8454467" y="1479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80" name="n_2mainValue【公営住宅】&#10;一人当たり面積">
          <a:extLst>
            <a:ext uri="{FF2B5EF4-FFF2-40B4-BE49-F238E27FC236}">
              <a16:creationId xmlns:a16="http://schemas.microsoft.com/office/drawing/2014/main" id="{06304E32-7F87-4551-875F-525E3C89FE99}"/>
            </a:ext>
          </a:extLst>
        </xdr:cNvPr>
        <xdr:cNvSpPr txBox="1"/>
      </xdr:nvSpPr>
      <xdr:spPr>
        <a:xfrm>
          <a:off x="767341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51960</xdr:rowOff>
    </xdr:from>
    <xdr:ext cx="469744" cy="259045"/>
    <xdr:sp macro="" textlink="">
      <xdr:nvSpPr>
        <xdr:cNvPr id="381" name="n_3mainValue【公営住宅】&#10;一人当たり面積">
          <a:extLst>
            <a:ext uri="{FF2B5EF4-FFF2-40B4-BE49-F238E27FC236}">
              <a16:creationId xmlns:a16="http://schemas.microsoft.com/office/drawing/2014/main" id="{8A077AB8-AC79-4F07-930E-ED2997BA7978}"/>
            </a:ext>
          </a:extLst>
        </xdr:cNvPr>
        <xdr:cNvSpPr txBox="1"/>
      </xdr:nvSpPr>
      <xdr:spPr>
        <a:xfrm>
          <a:off x="6866332" y="148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54246</xdr:rowOff>
    </xdr:from>
    <xdr:ext cx="469744" cy="259045"/>
    <xdr:sp macro="" textlink="">
      <xdr:nvSpPr>
        <xdr:cNvPr id="382" name="n_4mainValue【公営住宅】&#10;一人当たり面積">
          <a:extLst>
            <a:ext uri="{FF2B5EF4-FFF2-40B4-BE49-F238E27FC236}">
              <a16:creationId xmlns:a16="http://schemas.microsoft.com/office/drawing/2014/main" id="{125FA61B-B492-4F51-AB17-7BFED9B11B9E}"/>
            </a:ext>
          </a:extLst>
        </xdr:cNvPr>
        <xdr:cNvSpPr txBox="1"/>
      </xdr:nvSpPr>
      <xdr:spPr>
        <a:xfrm>
          <a:off x="6068772" y="148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2D5BBDE6-380F-4683-A1E8-8D7C97E5F1FD}"/>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8A5A07B3-3C31-42DB-8FCE-A88758ECAE0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381D0F27-5F32-44DA-B2DD-00F7226CB89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12EF59E9-C2BC-4BD0-999D-BB99B2AE6DB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1D125C83-1C2E-4A1B-BCAD-97173DB26B8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89B3CE2-9D39-4AE2-8C85-F06BBE80C9C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458CA094-96F9-42C5-A009-A5C5033BD22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6AE09947-9EB8-4D4A-A4F1-895DD47B5601}"/>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A2F3EF09-EF25-4C43-B52B-F43BDD145A4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ED4EDE19-54B0-4B58-B88E-420061582C0F}"/>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21D9D970-F551-4D87-B338-F45C7427DE9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AE4068A4-878A-4EB3-A622-AFAB4513713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3D48AD17-B353-4F98-AA3A-5772E03DBD74}"/>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58942D63-2E86-4862-B25E-F4BF00D902F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EF16385B-4A47-4232-B50B-D1E4EC39838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28FC93E4-8745-4F0C-8563-0C2E9182FFAD}"/>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4C002179-C804-45E2-965A-391D86335C8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11A37DE1-7A35-480D-82BB-F967A0C8AEF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4715DD13-7E64-4DDD-8A3C-ED8F37F44AE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73556082-6D4D-4F9B-BE59-136FD618B5A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85726F2A-A0FE-4B26-AF4D-706391E9B27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C0E45D76-3916-4AB5-B287-91F873FF9BCE}"/>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E153332E-8E8E-4456-8FD9-3BCF77A7933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AA81C91D-F6CA-4C5F-95C6-F94FFEFCAF13}"/>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DA528906-AA77-41ED-AAB2-158281680D26}"/>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B9D31E0E-E5B0-4173-B6A9-7DAC5082046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E7DCFC9E-20A3-4A4A-B1F9-6D0EE4CFA37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F46A9F6A-B445-484C-86C6-BF14BE7F3A04}"/>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DD1D3BDE-1EAB-40A1-A3D7-56E48BCDC99B}"/>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CD322913-0049-4B26-B374-02555489EFB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9B108C86-9BF6-440C-9132-6B078F3BE9A2}"/>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7330A7C8-997A-4C73-BC9D-59AE849BCF2F}"/>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6FAA5BE6-966E-4168-8C23-42E8AD85ED8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835A0B82-D45E-4067-BF50-336B308E7E3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9F17D390-6F4A-4D6C-86C4-43212DDCC21C}"/>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1031D188-5127-48DB-B53F-8910CB40544C}"/>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EEFEB279-82BC-49DD-9463-D20E04722BDE}"/>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F357A89E-ABAA-4DE5-901C-EBE4DF1F74BA}"/>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5BC3BDD-465F-4C06-8B9A-B71088E91DCD}"/>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F804A7A2-9992-44DE-96D9-39027E58642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F23E6D60-68EE-47C4-A8C1-0F17C534DFC0}"/>
            </a:ext>
          </a:extLst>
        </xdr:cNvPr>
        <xdr:cNvCxnSpPr/>
      </xdr:nvCxnSpPr>
      <xdr:spPr>
        <a:xfrm flipV="1">
          <a:off x="14703424" y="592645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E260EE76-918E-438B-A058-B360594BFAEF}"/>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2EC43312-52BB-4694-A8B5-1AF1A03C81DA}"/>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7D73234B-F262-4621-8718-30D0766AE8DF}"/>
            </a:ext>
          </a:extLst>
        </xdr:cNvPr>
        <xdr:cNvSpPr txBox="1"/>
      </xdr:nvSpPr>
      <xdr:spPr>
        <a:xfrm>
          <a:off x="1474216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621F502C-02E7-4FD3-BA26-B634031F7328}"/>
            </a:ext>
          </a:extLst>
        </xdr:cNvPr>
        <xdr:cNvCxnSpPr/>
      </xdr:nvCxnSpPr>
      <xdr:spPr>
        <a:xfrm>
          <a:off x="14611350" y="5926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208B9EC-B685-4C92-95A2-2015AF6A3479}"/>
            </a:ext>
          </a:extLst>
        </xdr:cNvPr>
        <xdr:cNvSpPr txBox="1"/>
      </xdr:nvSpPr>
      <xdr:spPr>
        <a:xfrm>
          <a:off x="1474216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B3BDEEB1-7634-4202-B328-EFFC12074154}"/>
            </a:ext>
          </a:extLst>
        </xdr:cNvPr>
        <xdr:cNvSpPr/>
      </xdr:nvSpPr>
      <xdr:spPr>
        <a:xfrm>
          <a:off x="14649450" y="64185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EE673E3F-176E-42A0-A262-926FEBEC9C66}"/>
            </a:ext>
          </a:extLst>
        </xdr:cNvPr>
        <xdr:cNvSpPr/>
      </xdr:nvSpPr>
      <xdr:spPr>
        <a:xfrm>
          <a:off x="13887450" y="64014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FFFFAA2E-6BF1-4BAB-A9ED-B4DE8FC206D1}"/>
            </a:ext>
          </a:extLst>
        </xdr:cNvPr>
        <xdr:cNvSpPr/>
      </xdr:nvSpPr>
      <xdr:spPr>
        <a:xfrm>
          <a:off x="13089890" y="63233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5C810A9B-C558-40A7-B700-21F922B3FBF1}"/>
            </a:ext>
          </a:extLst>
        </xdr:cNvPr>
        <xdr:cNvSpPr/>
      </xdr:nvSpPr>
      <xdr:spPr>
        <a:xfrm>
          <a:off x="12303760" y="6283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B01FE87F-327A-4246-8429-CD72B22CB4AA}"/>
            </a:ext>
          </a:extLst>
        </xdr:cNvPr>
        <xdr:cNvSpPr/>
      </xdr:nvSpPr>
      <xdr:spPr>
        <a:xfrm>
          <a:off x="11487150" y="63271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71CEE68-F505-4679-820C-AB445805CDF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986BB4C-5326-47A3-B200-6D040268111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5F350FD-CA5A-4255-86F6-C848D92CB51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CF365BA6-E719-471D-88A3-6341147714B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A3829B6B-5A73-4965-BA11-911AD9B3E12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42545</xdr:rowOff>
    </xdr:from>
    <xdr:to>
      <xdr:col>85</xdr:col>
      <xdr:colOff>177800</xdr:colOff>
      <xdr:row>34</xdr:row>
      <xdr:rowOff>144145</xdr:rowOff>
    </xdr:to>
    <xdr:sp macro="" textlink="">
      <xdr:nvSpPr>
        <xdr:cNvPr id="439" name="楕円 438">
          <a:extLst>
            <a:ext uri="{FF2B5EF4-FFF2-40B4-BE49-F238E27FC236}">
              <a16:creationId xmlns:a16="http://schemas.microsoft.com/office/drawing/2014/main" id="{7D7C3ECD-C17D-4AF4-921F-5D46526B03E3}"/>
            </a:ext>
          </a:extLst>
        </xdr:cNvPr>
        <xdr:cNvSpPr/>
      </xdr:nvSpPr>
      <xdr:spPr>
        <a:xfrm>
          <a:off x="14649450" y="58737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167022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E24A2DC2-E90F-4E45-B80D-A9F9E5519807}"/>
            </a:ext>
          </a:extLst>
        </xdr:cNvPr>
        <xdr:cNvSpPr txBox="1"/>
      </xdr:nvSpPr>
      <xdr:spPr>
        <a:xfrm>
          <a:off x="14742160"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126365</xdr:rowOff>
    </xdr:from>
    <xdr:to>
      <xdr:col>81</xdr:col>
      <xdr:colOff>101600</xdr:colOff>
      <xdr:row>34</xdr:row>
      <xdr:rowOff>56515</xdr:rowOff>
    </xdr:to>
    <xdr:sp macro="" textlink="">
      <xdr:nvSpPr>
        <xdr:cNvPr id="441" name="楕円 440">
          <a:extLst>
            <a:ext uri="{FF2B5EF4-FFF2-40B4-BE49-F238E27FC236}">
              <a16:creationId xmlns:a16="http://schemas.microsoft.com/office/drawing/2014/main" id="{06DE557B-EEE7-44C1-8237-DD1F3BCEB44E}"/>
            </a:ext>
          </a:extLst>
        </xdr:cNvPr>
        <xdr:cNvSpPr/>
      </xdr:nvSpPr>
      <xdr:spPr>
        <a:xfrm>
          <a:off x="13887450" y="57880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5715</xdr:rowOff>
    </xdr:from>
    <xdr:to>
      <xdr:col>85</xdr:col>
      <xdr:colOff>127000</xdr:colOff>
      <xdr:row>34</xdr:row>
      <xdr:rowOff>93345</xdr:rowOff>
    </xdr:to>
    <xdr:cxnSp macro="">
      <xdr:nvCxnSpPr>
        <xdr:cNvPr id="442" name="直線コネクタ 441">
          <a:extLst>
            <a:ext uri="{FF2B5EF4-FFF2-40B4-BE49-F238E27FC236}">
              <a16:creationId xmlns:a16="http://schemas.microsoft.com/office/drawing/2014/main" id="{5FD308E7-3BA6-4578-A1CC-1007D291F24F}"/>
            </a:ext>
          </a:extLst>
        </xdr:cNvPr>
        <xdr:cNvCxnSpPr/>
      </xdr:nvCxnSpPr>
      <xdr:spPr>
        <a:xfrm>
          <a:off x="13942060" y="5836920"/>
          <a:ext cx="762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44450</xdr:rowOff>
    </xdr:from>
    <xdr:to>
      <xdr:col>76</xdr:col>
      <xdr:colOff>165100</xdr:colOff>
      <xdr:row>33</xdr:row>
      <xdr:rowOff>146050</xdr:rowOff>
    </xdr:to>
    <xdr:sp macro="" textlink="">
      <xdr:nvSpPr>
        <xdr:cNvPr id="443" name="楕円 442">
          <a:extLst>
            <a:ext uri="{FF2B5EF4-FFF2-40B4-BE49-F238E27FC236}">
              <a16:creationId xmlns:a16="http://schemas.microsoft.com/office/drawing/2014/main" id="{8043A92A-6006-4A21-865C-433B1AB6F9F6}"/>
            </a:ext>
          </a:extLst>
        </xdr:cNvPr>
        <xdr:cNvSpPr/>
      </xdr:nvSpPr>
      <xdr:spPr>
        <a:xfrm>
          <a:off x="13089890" y="57042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95250</xdr:rowOff>
    </xdr:from>
    <xdr:to>
      <xdr:col>81</xdr:col>
      <xdr:colOff>50800</xdr:colOff>
      <xdr:row>34</xdr:row>
      <xdr:rowOff>5715</xdr:rowOff>
    </xdr:to>
    <xdr:cxnSp macro="">
      <xdr:nvCxnSpPr>
        <xdr:cNvPr id="444" name="直線コネクタ 443">
          <a:extLst>
            <a:ext uri="{FF2B5EF4-FFF2-40B4-BE49-F238E27FC236}">
              <a16:creationId xmlns:a16="http://schemas.microsoft.com/office/drawing/2014/main" id="{F179FC2F-A93C-41F3-8A35-00FF20E3EE22}"/>
            </a:ext>
          </a:extLst>
        </xdr:cNvPr>
        <xdr:cNvCxnSpPr/>
      </xdr:nvCxnSpPr>
      <xdr:spPr>
        <a:xfrm>
          <a:off x="13144500" y="5749290"/>
          <a:ext cx="7975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445" name="楕円 444">
          <a:extLst>
            <a:ext uri="{FF2B5EF4-FFF2-40B4-BE49-F238E27FC236}">
              <a16:creationId xmlns:a16="http://schemas.microsoft.com/office/drawing/2014/main" id="{80BA9D1F-07CD-43DB-BFA0-F712BA394EEC}"/>
            </a:ext>
          </a:extLst>
        </xdr:cNvPr>
        <xdr:cNvSpPr/>
      </xdr:nvSpPr>
      <xdr:spPr>
        <a:xfrm>
          <a:off x="12303760" y="57937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95250</xdr:rowOff>
    </xdr:from>
    <xdr:to>
      <xdr:col>76</xdr:col>
      <xdr:colOff>114300</xdr:colOff>
      <xdr:row>34</xdr:row>
      <xdr:rowOff>19050</xdr:rowOff>
    </xdr:to>
    <xdr:cxnSp macro="">
      <xdr:nvCxnSpPr>
        <xdr:cNvPr id="446" name="直線コネクタ 445">
          <a:extLst>
            <a:ext uri="{FF2B5EF4-FFF2-40B4-BE49-F238E27FC236}">
              <a16:creationId xmlns:a16="http://schemas.microsoft.com/office/drawing/2014/main" id="{C640CE4A-BF04-44CB-BAF4-C99894C71C4D}"/>
            </a:ext>
          </a:extLst>
        </xdr:cNvPr>
        <xdr:cNvCxnSpPr/>
      </xdr:nvCxnSpPr>
      <xdr:spPr>
        <a:xfrm flipV="1">
          <a:off x="12346940" y="5749290"/>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154940</xdr:rowOff>
    </xdr:from>
    <xdr:to>
      <xdr:col>67</xdr:col>
      <xdr:colOff>101600</xdr:colOff>
      <xdr:row>42</xdr:row>
      <xdr:rowOff>85090</xdr:rowOff>
    </xdr:to>
    <xdr:sp macro="" textlink="">
      <xdr:nvSpPr>
        <xdr:cNvPr id="447" name="楕円 446">
          <a:extLst>
            <a:ext uri="{FF2B5EF4-FFF2-40B4-BE49-F238E27FC236}">
              <a16:creationId xmlns:a16="http://schemas.microsoft.com/office/drawing/2014/main" id="{F2495847-63ED-4C81-9BF1-0E17196BE0C7}"/>
            </a:ext>
          </a:extLst>
        </xdr:cNvPr>
        <xdr:cNvSpPr/>
      </xdr:nvSpPr>
      <xdr:spPr>
        <a:xfrm>
          <a:off x="11487150" y="718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19050</xdr:rowOff>
    </xdr:from>
    <xdr:to>
      <xdr:col>71</xdr:col>
      <xdr:colOff>177800</xdr:colOff>
      <xdr:row>42</xdr:row>
      <xdr:rowOff>34290</xdr:rowOff>
    </xdr:to>
    <xdr:cxnSp macro="">
      <xdr:nvCxnSpPr>
        <xdr:cNvPr id="448" name="直線コネクタ 447">
          <a:extLst>
            <a:ext uri="{FF2B5EF4-FFF2-40B4-BE49-F238E27FC236}">
              <a16:creationId xmlns:a16="http://schemas.microsoft.com/office/drawing/2014/main" id="{3B883A62-0D44-452C-B853-E80902DEE706}"/>
            </a:ext>
          </a:extLst>
        </xdr:cNvPr>
        <xdr:cNvCxnSpPr/>
      </xdr:nvCxnSpPr>
      <xdr:spPr>
        <a:xfrm flipV="1">
          <a:off x="11541760" y="5844540"/>
          <a:ext cx="805180" cy="139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8C520B3E-413C-47FC-A4F8-3234A2EBA7ED}"/>
            </a:ext>
          </a:extLst>
        </xdr:cNvPr>
        <xdr:cNvSpPr txBox="1"/>
      </xdr:nvSpPr>
      <xdr:spPr>
        <a:xfrm>
          <a:off x="1373823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E7ED5231-60BC-4167-AC13-60A3018025B2}"/>
            </a:ext>
          </a:extLst>
        </xdr:cNvPr>
        <xdr:cNvSpPr txBox="1"/>
      </xdr:nvSpPr>
      <xdr:spPr>
        <a:xfrm>
          <a:off x="1295718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32402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C44D0498-24B9-4386-B20C-424065ADCCFD}"/>
            </a:ext>
          </a:extLst>
        </xdr:cNvPr>
        <xdr:cNvSpPr txBox="1"/>
      </xdr:nvSpPr>
      <xdr:spPr>
        <a:xfrm>
          <a:off x="1217105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443053D5-26AE-43BB-BC42-145802A911C3}"/>
            </a:ext>
          </a:extLst>
        </xdr:cNvPr>
        <xdr:cNvSpPr txBox="1"/>
      </xdr:nvSpPr>
      <xdr:spPr>
        <a:xfrm>
          <a:off x="113544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73042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1901454C-55B8-4F76-BB87-BCB3DA5F5F48}"/>
            </a:ext>
          </a:extLst>
        </xdr:cNvPr>
        <xdr:cNvSpPr txBox="1"/>
      </xdr:nvSpPr>
      <xdr:spPr>
        <a:xfrm>
          <a:off x="1373823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162577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78FEFFE1-D535-4A4C-84D9-CF00C6AA6D65}"/>
            </a:ext>
          </a:extLst>
        </xdr:cNvPr>
        <xdr:cNvSpPr txBox="1"/>
      </xdr:nvSpPr>
      <xdr:spPr>
        <a:xfrm>
          <a:off x="1295718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F728645A-9BBC-4435-8D5A-90E63621014A}"/>
            </a:ext>
          </a:extLst>
        </xdr:cNvPr>
        <xdr:cNvSpPr txBox="1"/>
      </xdr:nvSpPr>
      <xdr:spPr>
        <a:xfrm>
          <a:off x="1217105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76217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D007ED03-3CAF-4A5F-A62B-E088F6D4B5BC}"/>
            </a:ext>
          </a:extLst>
        </xdr:cNvPr>
        <xdr:cNvSpPr txBox="1"/>
      </xdr:nvSpPr>
      <xdr:spPr>
        <a:xfrm>
          <a:off x="113544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D532B65-45CD-42EC-B9D3-D2D7C8AF9AB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3250B4D5-C157-4418-8A75-8CFADCD2F3B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B0C8A680-665F-4826-8DF6-DA9F777C61D4}"/>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99E52326-0686-4619-829C-C95317A9AB6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D105824E-A2E9-4255-A68B-F475327640B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7D987BDD-8AE0-4D9F-A08E-5E1C90F69CE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3FB7C3D6-8771-4403-842F-2BD508FDEDC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4472AA93-4278-4214-A007-A0D38DB26B3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348F47A-E784-476A-9DE6-B7C02B1FEFB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DD940B35-FD03-4936-881B-851B292FF27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87C68B2-FEA7-4DAC-B73D-19133947F179}"/>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9193855A-1F50-482F-8032-57FF54F593C2}"/>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CBBAE07B-9E1E-413E-B373-BFEA9F6F3B0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3610F93F-1174-40F7-A2B9-1B53E4E9EE84}"/>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CA4CF2D1-DD58-4D16-AC46-62B7F94E02B0}"/>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7161F6BA-0EDA-4D04-856F-3B9BB016A673}"/>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FBFC6028-25FD-46CB-A856-E5058D57DCB2}"/>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ADF9604D-7242-4241-AC97-9E6F78E8E252}"/>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161572B-0157-47B5-82F1-5BD2BBB33989}"/>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F983D1D8-4D07-4DA4-8A37-B8683715A1A4}"/>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FE04AC82-BDF7-455B-94C8-6A3D43FE3F8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CB99E3E7-EBAE-4AB0-8E6C-C750B46589A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BC731685-5B68-4B32-A187-1F7F70D52BC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B659085E-8387-45E0-8707-24594B169C1E}"/>
            </a:ext>
          </a:extLst>
        </xdr:cNvPr>
        <xdr:cNvCxnSpPr/>
      </xdr:nvCxnSpPr>
      <xdr:spPr>
        <a:xfrm flipV="1">
          <a:off x="19947254" y="59359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A947CAA0-40ED-4DDD-BA11-F7458886E9A0}"/>
            </a:ext>
          </a:extLst>
        </xdr:cNvPr>
        <xdr:cNvSpPr txBox="1"/>
      </xdr:nvSpPr>
      <xdr:spPr>
        <a:xfrm>
          <a:off x="1998599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5192A999-BA59-4D41-8FED-8647CC5D407F}"/>
            </a:ext>
          </a:extLst>
        </xdr:cNvPr>
        <xdr:cNvCxnSpPr/>
      </xdr:nvCxnSpPr>
      <xdr:spPr>
        <a:xfrm>
          <a:off x="19885660" y="7189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17ABFA2D-266F-477F-9932-34AABBE264C4}"/>
            </a:ext>
          </a:extLst>
        </xdr:cNvPr>
        <xdr:cNvSpPr txBox="1"/>
      </xdr:nvSpPr>
      <xdr:spPr>
        <a:xfrm>
          <a:off x="19985990" y="57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ABB09E52-F9C3-4DAD-92D3-9E24BB9F539D}"/>
            </a:ext>
          </a:extLst>
        </xdr:cNvPr>
        <xdr:cNvCxnSpPr/>
      </xdr:nvCxnSpPr>
      <xdr:spPr>
        <a:xfrm>
          <a:off x="19885660" y="5935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3F994DB9-561B-499C-8FFB-563A8758AF29}"/>
            </a:ext>
          </a:extLst>
        </xdr:cNvPr>
        <xdr:cNvSpPr txBox="1"/>
      </xdr:nvSpPr>
      <xdr:spPr>
        <a:xfrm>
          <a:off x="1998599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4E28F455-D1B2-47C1-ABBA-8E043B659D7F}"/>
            </a:ext>
          </a:extLst>
        </xdr:cNvPr>
        <xdr:cNvSpPr/>
      </xdr:nvSpPr>
      <xdr:spPr>
        <a:xfrm>
          <a:off x="19904710" y="66681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6B0449AF-6D45-4617-9880-C455CA8D1F9A}"/>
            </a:ext>
          </a:extLst>
        </xdr:cNvPr>
        <xdr:cNvSpPr/>
      </xdr:nvSpPr>
      <xdr:spPr>
        <a:xfrm>
          <a:off x="19161760" y="6702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D1961088-6A0A-4940-8B9A-3531594841F2}"/>
            </a:ext>
          </a:extLst>
        </xdr:cNvPr>
        <xdr:cNvSpPr/>
      </xdr:nvSpPr>
      <xdr:spPr>
        <a:xfrm>
          <a:off x="18345150" y="6683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D3F79621-D166-43C2-A01B-D948F42E56B3}"/>
            </a:ext>
          </a:extLst>
        </xdr:cNvPr>
        <xdr:cNvSpPr/>
      </xdr:nvSpPr>
      <xdr:spPr>
        <a:xfrm>
          <a:off x="17547590" y="66890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74F7701A-65B8-4C14-AE65-7E339A417065}"/>
            </a:ext>
          </a:extLst>
        </xdr:cNvPr>
        <xdr:cNvSpPr/>
      </xdr:nvSpPr>
      <xdr:spPr>
        <a:xfrm>
          <a:off x="16761460" y="6706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6AFBCE4-4E3C-43AE-8B31-392E4720ADC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D8109ED-D91D-483C-9576-D1A211EBF3B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65124E5-112A-43FD-ABBB-2C086095107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7E9D3F4-4BCB-4370-9D1C-8F816590E02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B58913FB-612C-4363-B0D4-00BFEE20FDBB}"/>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103505</xdr:rowOff>
    </xdr:from>
    <xdr:to>
      <xdr:col>116</xdr:col>
      <xdr:colOff>114300</xdr:colOff>
      <xdr:row>41</xdr:row>
      <xdr:rowOff>33655</xdr:rowOff>
    </xdr:to>
    <xdr:sp macro="" textlink="">
      <xdr:nvSpPr>
        <xdr:cNvPr id="496" name="楕円 495">
          <a:extLst>
            <a:ext uri="{FF2B5EF4-FFF2-40B4-BE49-F238E27FC236}">
              <a16:creationId xmlns:a16="http://schemas.microsoft.com/office/drawing/2014/main" id="{92BDACD0-FFAC-4388-829D-B4DBBBA7778B}"/>
            </a:ext>
          </a:extLst>
        </xdr:cNvPr>
        <xdr:cNvSpPr/>
      </xdr:nvSpPr>
      <xdr:spPr>
        <a:xfrm>
          <a:off x="19904710" y="69596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81932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FF0140AF-D995-49D9-B8A0-0322F689D526}"/>
            </a:ext>
          </a:extLst>
        </xdr:cNvPr>
        <xdr:cNvSpPr txBox="1"/>
      </xdr:nvSpPr>
      <xdr:spPr>
        <a:xfrm>
          <a:off x="1998599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107315</xdr:rowOff>
    </xdr:from>
    <xdr:to>
      <xdr:col>112</xdr:col>
      <xdr:colOff>38100</xdr:colOff>
      <xdr:row>41</xdr:row>
      <xdr:rowOff>37465</xdr:rowOff>
    </xdr:to>
    <xdr:sp macro="" textlink="">
      <xdr:nvSpPr>
        <xdr:cNvPr id="498" name="楕円 497">
          <a:extLst>
            <a:ext uri="{FF2B5EF4-FFF2-40B4-BE49-F238E27FC236}">
              <a16:creationId xmlns:a16="http://schemas.microsoft.com/office/drawing/2014/main" id="{EA1A476C-992E-4395-A977-6DA2F894227B}"/>
            </a:ext>
          </a:extLst>
        </xdr:cNvPr>
        <xdr:cNvSpPr/>
      </xdr:nvSpPr>
      <xdr:spPr>
        <a:xfrm>
          <a:off x="19161760" y="69634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154305</xdr:rowOff>
    </xdr:from>
    <xdr:to>
      <xdr:col>116</xdr:col>
      <xdr:colOff>63500</xdr:colOff>
      <xdr:row>40</xdr:row>
      <xdr:rowOff>158115</xdr:rowOff>
    </xdr:to>
    <xdr:cxnSp macro="">
      <xdr:nvCxnSpPr>
        <xdr:cNvPr id="499" name="直線コネクタ 498">
          <a:extLst>
            <a:ext uri="{FF2B5EF4-FFF2-40B4-BE49-F238E27FC236}">
              <a16:creationId xmlns:a16="http://schemas.microsoft.com/office/drawing/2014/main" id="{64CF07D3-9376-481E-992F-7B394EB4A74A}"/>
            </a:ext>
          </a:extLst>
        </xdr:cNvPr>
        <xdr:cNvCxnSpPr/>
      </xdr:nvCxnSpPr>
      <xdr:spPr>
        <a:xfrm flipV="1">
          <a:off x="19204940" y="701230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113030</xdr:rowOff>
    </xdr:from>
    <xdr:to>
      <xdr:col>107</xdr:col>
      <xdr:colOff>101600</xdr:colOff>
      <xdr:row>41</xdr:row>
      <xdr:rowOff>43180</xdr:rowOff>
    </xdr:to>
    <xdr:sp macro="" textlink="">
      <xdr:nvSpPr>
        <xdr:cNvPr id="500" name="楕円 499">
          <a:extLst>
            <a:ext uri="{FF2B5EF4-FFF2-40B4-BE49-F238E27FC236}">
              <a16:creationId xmlns:a16="http://schemas.microsoft.com/office/drawing/2014/main" id="{706F250F-B1FC-4B06-B7E8-EEFC93F954E9}"/>
            </a:ext>
          </a:extLst>
        </xdr:cNvPr>
        <xdr:cNvSpPr/>
      </xdr:nvSpPr>
      <xdr:spPr>
        <a:xfrm>
          <a:off x="18345150" y="6971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158115</xdr:rowOff>
    </xdr:from>
    <xdr:to>
      <xdr:col>111</xdr:col>
      <xdr:colOff>177800</xdr:colOff>
      <xdr:row>40</xdr:row>
      <xdr:rowOff>163830</xdr:rowOff>
    </xdr:to>
    <xdr:cxnSp macro="">
      <xdr:nvCxnSpPr>
        <xdr:cNvPr id="501" name="直線コネクタ 500">
          <a:extLst>
            <a:ext uri="{FF2B5EF4-FFF2-40B4-BE49-F238E27FC236}">
              <a16:creationId xmlns:a16="http://schemas.microsoft.com/office/drawing/2014/main" id="{97C8C1F0-3189-47B5-808E-BD433FCB7C84}"/>
            </a:ext>
          </a:extLst>
        </xdr:cNvPr>
        <xdr:cNvCxnSpPr/>
      </xdr:nvCxnSpPr>
      <xdr:spPr>
        <a:xfrm flipV="1">
          <a:off x="18399760" y="7018020"/>
          <a:ext cx="80518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xdr:nvSpPr>
        <xdr:cNvPr id="502" name="楕円 501">
          <a:extLst>
            <a:ext uri="{FF2B5EF4-FFF2-40B4-BE49-F238E27FC236}">
              <a16:creationId xmlns:a16="http://schemas.microsoft.com/office/drawing/2014/main" id="{93B94170-C87D-4F5A-960F-64FF99232E26}"/>
            </a:ext>
          </a:extLst>
        </xdr:cNvPr>
        <xdr:cNvSpPr/>
      </xdr:nvSpPr>
      <xdr:spPr>
        <a:xfrm>
          <a:off x="17547590" y="68891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163830</xdr:rowOff>
    </xdr:to>
    <xdr:cxnSp macro="">
      <xdr:nvCxnSpPr>
        <xdr:cNvPr id="503" name="直線コネクタ 502">
          <a:extLst>
            <a:ext uri="{FF2B5EF4-FFF2-40B4-BE49-F238E27FC236}">
              <a16:creationId xmlns:a16="http://schemas.microsoft.com/office/drawing/2014/main" id="{CEA638B6-8560-4D5A-9592-256632208597}"/>
            </a:ext>
          </a:extLst>
        </xdr:cNvPr>
        <xdr:cNvCxnSpPr/>
      </xdr:nvCxnSpPr>
      <xdr:spPr>
        <a:xfrm>
          <a:off x="17602200" y="6943725"/>
          <a:ext cx="79756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504" name="楕円 503">
          <a:extLst>
            <a:ext uri="{FF2B5EF4-FFF2-40B4-BE49-F238E27FC236}">
              <a16:creationId xmlns:a16="http://schemas.microsoft.com/office/drawing/2014/main" id="{C6B1CF35-B264-4548-B13D-9F6A295CFC05}"/>
            </a:ext>
          </a:extLst>
        </xdr:cNvPr>
        <xdr:cNvSpPr/>
      </xdr:nvSpPr>
      <xdr:spPr>
        <a:xfrm>
          <a:off x="16761460" y="70034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83820</xdr:rowOff>
    </xdr:from>
    <xdr:to>
      <xdr:col>102</xdr:col>
      <xdr:colOff>114300</xdr:colOff>
      <xdr:row>41</xdr:row>
      <xdr:rowOff>26670</xdr:rowOff>
    </xdr:to>
    <xdr:cxnSp macro="">
      <xdr:nvCxnSpPr>
        <xdr:cNvPr id="505" name="直線コネクタ 504">
          <a:extLst>
            <a:ext uri="{FF2B5EF4-FFF2-40B4-BE49-F238E27FC236}">
              <a16:creationId xmlns:a16="http://schemas.microsoft.com/office/drawing/2014/main" id="{593C5914-4170-49A3-AFCC-58B17C1AD4E4}"/>
            </a:ext>
          </a:extLst>
        </xdr:cNvPr>
        <xdr:cNvCxnSpPr/>
      </xdr:nvCxnSpPr>
      <xdr:spPr>
        <a:xfrm flipV="1">
          <a:off x="16804640" y="6943725"/>
          <a:ext cx="79756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42AE6516-A2ED-47B8-9DDD-24DD29EE81BD}"/>
            </a:ext>
          </a:extLst>
        </xdr:cNvPr>
        <xdr:cNvSpPr txBox="1"/>
      </xdr:nvSpPr>
      <xdr:spPr>
        <a:xfrm>
          <a:off x="18982132"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20A9EAA1-9732-434A-AD66-C74F5F2E24BD}"/>
            </a:ext>
          </a:extLst>
        </xdr:cNvPr>
        <xdr:cNvSpPr txBox="1"/>
      </xdr:nvSpPr>
      <xdr:spPr>
        <a:xfrm>
          <a:off x="18182032"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37DE2617-4039-4C5B-A7BA-972838BE5E91}"/>
            </a:ext>
          </a:extLst>
        </xdr:cNvPr>
        <xdr:cNvSpPr txBox="1"/>
      </xdr:nvSpPr>
      <xdr:spPr>
        <a:xfrm>
          <a:off x="17384472"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DC937F21-35AD-4F6C-8822-0E62D43D33C4}"/>
            </a:ext>
          </a:extLst>
        </xdr:cNvPr>
        <xdr:cNvSpPr txBox="1"/>
      </xdr:nvSpPr>
      <xdr:spPr>
        <a:xfrm>
          <a:off x="1658881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28592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7E4007AC-0CD6-4325-9C3D-28312AA24B51}"/>
            </a:ext>
          </a:extLst>
        </xdr:cNvPr>
        <xdr:cNvSpPr txBox="1"/>
      </xdr:nvSpPr>
      <xdr:spPr>
        <a:xfrm>
          <a:off x="18982132"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34307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EC430772-FE4F-4AC4-8DA4-6E8A0B86FB23}"/>
            </a:ext>
          </a:extLst>
        </xdr:cNvPr>
        <xdr:cNvSpPr txBox="1"/>
      </xdr:nvSpPr>
      <xdr:spPr>
        <a:xfrm>
          <a:off x="18182032"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125747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DEB6D671-7A64-4E8E-AFB8-EA1066ACCE15}"/>
            </a:ext>
          </a:extLst>
        </xdr:cNvPr>
        <xdr:cNvSpPr txBox="1"/>
      </xdr:nvSpPr>
      <xdr:spPr>
        <a:xfrm>
          <a:off x="17384472"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68597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67BABBB0-0597-49F9-A3E4-FF55F11A1B04}"/>
            </a:ext>
          </a:extLst>
        </xdr:cNvPr>
        <xdr:cNvSpPr txBox="1"/>
      </xdr:nvSpPr>
      <xdr:spPr>
        <a:xfrm>
          <a:off x="16588817" y="7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12943A11-E200-4AA9-B859-08B838BAE31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E686F373-1069-45EB-A9F7-9A6EC12ED29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2953D698-B553-4B01-B00B-DB813494B17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A0AD0D-DAA5-4E69-A1E6-DFAD3F35E43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3DA769C4-3957-44A3-9B0D-4C9A1DC7B8E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D5AC2A44-08CE-45AD-BA54-C28615B67C9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2908C2C1-CE34-48FF-ADE1-3E304BAF62C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1252F59D-6977-40DC-85C3-78CD8B7AF76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3685E66B-3714-4FD8-9FE0-9F9B5E8A604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ABC82D26-9675-4958-BC93-7F75C9EECB1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C4DF5C9C-FD5E-4430-80F0-EEE5FCF58B7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88FDF82C-C85F-47DA-8CF6-D13AF41DA741}"/>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D29BB9A7-363C-4299-BC45-DE4EE780F210}"/>
            </a:ext>
          </a:extLst>
        </xdr:cNvPr>
        <xdr:cNvSpPr txBox="1"/>
      </xdr:nvSpPr>
      <xdr:spPr>
        <a:xfrm>
          <a:off x="10842791" y="1096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E4E6A340-F03C-4188-80F4-AD02956BD38D}"/>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5D410418-4EC1-498E-91AE-A7746389E57B}"/>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AD91C43-48C9-48F7-AE2C-D3C77584A2C9}"/>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152E4903-D4CE-411D-8CC6-69AAB2C2F97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11E3087A-D0B4-4D96-AC9F-C87732F49B1D}"/>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3B4F66D9-2D51-4743-9945-B2AAF3CA513D}"/>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3739B961-9DD2-45AA-A1E9-09FF232C840D}"/>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EB3CFA81-2E73-4FA4-A8D6-9A663EF7BF66}"/>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33ABBDB9-00B9-4735-BD92-89CBC699A9C2}"/>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EA516EB2-323A-48FA-8414-B17A26590491}"/>
            </a:ext>
          </a:extLst>
        </xdr:cNvPr>
        <xdr:cNvSpPr txBox="1"/>
      </xdr:nvSpPr>
      <xdr:spPr>
        <a:xfrm>
          <a:off x="10842791" y="932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D90C3A26-3191-4C7E-B1F9-58BC373EB42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754089C0-513B-43EA-B7B0-C7454ACBCA3E}"/>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85668A08-AF84-41BE-AF8E-4E336250989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66F5D424-BA30-4686-8443-E173F8242368}"/>
            </a:ext>
          </a:extLst>
        </xdr:cNvPr>
        <xdr:cNvCxnSpPr/>
      </xdr:nvCxnSpPr>
      <xdr:spPr>
        <a:xfrm flipV="1">
          <a:off x="14703424" y="9475742"/>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DE532C38-86E7-47BE-8764-696F7F5B9469}"/>
            </a:ext>
          </a:extLst>
        </xdr:cNvPr>
        <xdr:cNvSpPr txBox="1"/>
      </xdr:nvSpPr>
      <xdr:spPr>
        <a:xfrm>
          <a:off x="14742160" y="1102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E3A6F428-F3E2-44EA-A095-63B4414104FD}"/>
            </a:ext>
          </a:extLst>
        </xdr:cNvPr>
        <xdr:cNvCxnSpPr/>
      </xdr:nvCxnSpPr>
      <xdr:spPr>
        <a:xfrm>
          <a:off x="14611350" y="11032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AD6924D1-078E-4F98-8866-0E60F4B68CEB}"/>
            </a:ext>
          </a:extLst>
        </xdr:cNvPr>
        <xdr:cNvSpPr txBox="1"/>
      </xdr:nvSpPr>
      <xdr:spPr>
        <a:xfrm>
          <a:off x="14742160" y="925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14B21ACD-3746-45F9-BB3A-777B3CBCE60F}"/>
            </a:ext>
          </a:extLst>
        </xdr:cNvPr>
        <xdr:cNvCxnSpPr/>
      </xdr:nvCxnSpPr>
      <xdr:spPr>
        <a:xfrm>
          <a:off x="14611350" y="947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F7F31E14-9FBA-4C94-8675-FF02F4A356F3}"/>
            </a:ext>
          </a:extLst>
        </xdr:cNvPr>
        <xdr:cNvSpPr txBox="1"/>
      </xdr:nvSpPr>
      <xdr:spPr>
        <a:xfrm>
          <a:off x="14742160" y="1026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2083307F-B4C1-43B1-AA1F-F16F5064105C}"/>
            </a:ext>
          </a:extLst>
        </xdr:cNvPr>
        <xdr:cNvSpPr/>
      </xdr:nvSpPr>
      <xdr:spPr>
        <a:xfrm>
          <a:off x="14649450" y="1028899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FB4B5F2B-F0A9-4868-9D7E-A824D9D4F856}"/>
            </a:ext>
          </a:extLst>
        </xdr:cNvPr>
        <xdr:cNvSpPr/>
      </xdr:nvSpPr>
      <xdr:spPr>
        <a:xfrm>
          <a:off x="13887450" y="1028899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3DED5DB9-7E41-4007-8284-0B5B5BE173A9}"/>
            </a:ext>
          </a:extLst>
        </xdr:cNvPr>
        <xdr:cNvSpPr/>
      </xdr:nvSpPr>
      <xdr:spPr>
        <a:xfrm>
          <a:off x="13089890" y="102127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9A404A87-F85E-438E-B163-AAB5B40CD20D}"/>
            </a:ext>
          </a:extLst>
        </xdr:cNvPr>
        <xdr:cNvSpPr/>
      </xdr:nvSpPr>
      <xdr:spPr>
        <a:xfrm>
          <a:off x="12303760" y="1024654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AA949D87-AD49-4A6A-850E-575DEC8B5F94}"/>
            </a:ext>
          </a:extLst>
        </xdr:cNvPr>
        <xdr:cNvSpPr/>
      </xdr:nvSpPr>
      <xdr:spPr>
        <a:xfrm>
          <a:off x="11487150" y="102138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7F27362-6F7E-427A-9A2A-32B64E2F143D}"/>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EC5CEF0-0481-4ACB-BE27-6808E231A83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84375A5-7665-42DF-A6BE-512600954861}"/>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43184A2-89F6-4078-843A-DF3E3961595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DF4D0B3F-2384-4CC0-B035-E12518E7330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61867</xdr:rowOff>
    </xdr:from>
    <xdr:to>
      <xdr:col>85</xdr:col>
      <xdr:colOff>177800</xdr:colOff>
      <xdr:row>57</xdr:row>
      <xdr:rowOff>163467</xdr:rowOff>
    </xdr:to>
    <xdr:sp macro="" textlink="">
      <xdr:nvSpPr>
        <xdr:cNvPr id="556" name="楕円 555">
          <a:extLst>
            <a:ext uri="{FF2B5EF4-FFF2-40B4-BE49-F238E27FC236}">
              <a16:creationId xmlns:a16="http://schemas.microsoft.com/office/drawing/2014/main" id="{DB6EB9F8-8AAF-4A9F-9CFD-CFC5F73DA2DB}"/>
            </a:ext>
          </a:extLst>
        </xdr:cNvPr>
        <xdr:cNvSpPr/>
      </xdr:nvSpPr>
      <xdr:spPr>
        <a:xfrm>
          <a:off x="14649450" y="983070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84744</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CB8518C-0993-486C-8EF9-46CB4FE92C1F}"/>
            </a:ext>
          </a:extLst>
        </xdr:cNvPr>
        <xdr:cNvSpPr txBox="1"/>
      </xdr:nvSpPr>
      <xdr:spPr>
        <a:xfrm>
          <a:off x="14742160" y="968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158206</xdr:rowOff>
    </xdr:from>
    <xdr:to>
      <xdr:col>81</xdr:col>
      <xdr:colOff>101600</xdr:colOff>
      <xdr:row>57</xdr:row>
      <xdr:rowOff>88356</xdr:rowOff>
    </xdr:to>
    <xdr:sp macro="" textlink="">
      <xdr:nvSpPr>
        <xdr:cNvPr id="558" name="楕円 557">
          <a:extLst>
            <a:ext uri="{FF2B5EF4-FFF2-40B4-BE49-F238E27FC236}">
              <a16:creationId xmlns:a16="http://schemas.microsoft.com/office/drawing/2014/main" id="{3AB716D0-B5AF-42F7-A8C8-0A59E009E3A0}"/>
            </a:ext>
          </a:extLst>
        </xdr:cNvPr>
        <xdr:cNvSpPr/>
      </xdr:nvSpPr>
      <xdr:spPr>
        <a:xfrm>
          <a:off x="13887450" y="97613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37556</xdr:rowOff>
    </xdr:from>
    <xdr:to>
      <xdr:col>85</xdr:col>
      <xdr:colOff>127000</xdr:colOff>
      <xdr:row>57</xdr:row>
      <xdr:rowOff>112667</xdr:rowOff>
    </xdr:to>
    <xdr:cxnSp macro="">
      <xdr:nvCxnSpPr>
        <xdr:cNvPr id="559" name="直線コネクタ 558">
          <a:extLst>
            <a:ext uri="{FF2B5EF4-FFF2-40B4-BE49-F238E27FC236}">
              <a16:creationId xmlns:a16="http://schemas.microsoft.com/office/drawing/2014/main" id="{7BE64A6A-54B7-4996-B798-FDEEA9323B70}"/>
            </a:ext>
          </a:extLst>
        </xdr:cNvPr>
        <xdr:cNvCxnSpPr/>
      </xdr:nvCxnSpPr>
      <xdr:spPr>
        <a:xfrm>
          <a:off x="13942060" y="9810206"/>
          <a:ext cx="762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60" name="楕円 559">
          <a:extLst>
            <a:ext uri="{FF2B5EF4-FFF2-40B4-BE49-F238E27FC236}">
              <a16:creationId xmlns:a16="http://schemas.microsoft.com/office/drawing/2014/main" id="{04ECB9F2-A17A-48AA-BC92-64947BD717BF}"/>
            </a:ext>
          </a:extLst>
        </xdr:cNvPr>
        <xdr:cNvSpPr/>
      </xdr:nvSpPr>
      <xdr:spPr>
        <a:xfrm>
          <a:off x="13089890" y="96894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37556</xdr:rowOff>
    </xdr:to>
    <xdr:cxnSp macro="">
      <xdr:nvCxnSpPr>
        <xdr:cNvPr id="561" name="直線コネクタ 560">
          <a:extLst>
            <a:ext uri="{FF2B5EF4-FFF2-40B4-BE49-F238E27FC236}">
              <a16:creationId xmlns:a16="http://schemas.microsoft.com/office/drawing/2014/main" id="{ED511FCA-C5B0-409B-855F-99A504DED408}"/>
            </a:ext>
          </a:extLst>
        </xdr:cNvPr>
        <xdr:cNvCxnSpPr/>
      </xdr:nvCxnSpPr>
      <xdr:spPr>
        <a:xfrm>
          <a:off x="13144500" y="9734550"/>
          <a:ext cx="797560" cy="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24312</xdr:rowOff>
    </xdr:from>
    <xdr:to>
      <xdr:col>72</xdr:col>
      <xdr:colOff>38100</xdr:colOff>
      <xdr:row>56</xdr:row>
      <xdr:rowOff>125912</xdr:rowOff>
    </xdr:to>
    <xdr:sp macro="" textlink="">
      <xdr:nvSpPr>
        <xdr:cNvPr id="562" name="楕円 561">
          <a:extLst>
            <a:ext uri="{FF2B5EF4-FFF2-40B4-BE49-F238E27FC236}">
              <a16:creationId xmlns:a16="http://schemas.microsoft.com/office/drawing/2014/main" id="{89ADE59E-A011-46DB-9224-E8807BD4DE03}"/>
            </a:ext>
          </a:extLst>
        </xdr:cNvPr>
        <xdr:cNvSpPr/>
      </xdr:nvSpPr>
      <xdr:spPr>
        <a:xfrm>
          <a:off x="12303760" y="962170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75112</xdr:rowOff>
    </xdr:from>
    <xdr:to>
      <xdr:col>76</xdr:col>
      <xdr:colOff>114300</xdr:colOff>
      <xdr:row>56</xdr:row>
      <xdr:rowOff>137160</xdr:rowOff>
    </xdr:to>
    <xdr:cxnSp macro="">
      <xdr:nvCxnSpPr>
        <xdr:cNvPr id="563" name="直線コネクタ 562">
          <a:extLst>
            <a:ext uri="{FF2B5EF4-FFF2-40B4-BE49-F238E27FC236}">
              <a16:creationId xmlns:a16="http://schemas.microsoft.com/office/drawing/2014/main" id="{3DCF6B34-8027-4810-8F71-4853E1683311}"/>
            </a:ext>
          </a:extLst>
        </xdr:cNvPr>
        <xdr:cNvCxnSpPr/>
      </xdr:nvCxnSpPr>
      <xdr:spPr>
        <a:xfrm>
          <a:off x="12346940" y="9676312"/>
          <a:ext cx="79756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105954</xdr:rowOff>
    </xdr:from>
    <xdr:to>
      <xdr:col>67</xdr:col>
      <xdr:colOff>101600</xdr:colOff>
      <xdr:row>57</xdr:row>
      <xdr:rowOff>36104</xdr:rowOff>
    </xdr:to>
    <xdr:sp macro="" textlink="">
      <xdr:nvSpPr>
        <xdr:cNvPr id="564" name="楕円 563">
          <a:extLst>
            <a:ext uri="{FF2B5EF4-FFF2-40B4-BE49-F238E27FC236}">
              <a16:creationId xmlns:a16="http://schemas.microsoft.com/office/drawing/2014/main" id="{8F420514-3160-4F5B-AB0C-B6D099F20CD3}"/>
            </a:ext>
          </a:extLst>
        </xdr:cNvPr>
        <xdr:cNvSpPr/>
      </xdr:nvSpPr>
      <xdr:spPr>
        <a:xfrm>
          <a:off x="11487150" y="97052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75112</xdr:rowOff>
    </xdr:from>
    <xdr:to>
      <xdr:col>71</xdr:col>
      <xdr:colOff>177800</xdr:colOff>
      <xdr:row>56</xdr:row>
      <xdr:rowOff>156754</xdr:rowOff>
    </xdr:to>
    <xdr:cxnSp macro="">
      <xdr:nvCxnSpPr>
        <xdr:cNvPr id="565" name="直線コネクタ 564">
          <a:extLst>
            <a:ext uri="{FF2B5EF4-FFF2-40B4-BE49-F238E27FC236}">
              <a16:creationId xmlns:a16="http://schemas.microsoft.com/office/drawing/2014/main" id="{9CAAD6A5-40FF-4BEA-9CFF-772EE07CC849}"/>
            </a:ext>
          </a:extLst>
        </xdr:cNvPr>
        <xdr:cNvCxnSpPr/>
      </xdr:nvCxnSpPr>
      <xdr:spPr>
        <a:xfrm flipV="1">
          <a:off x="11541760" y="9676312"/>
          <a:ext cx="805180" cy="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6507AD81-0B76-46A2-9141-BD4BE2BB49A6}"/>
            </a:ext>
          </a:extLst>
        </xdr:cNvPr>
        <xdr:cNvSpPr txBox="1"/>
      </xdr:nvSpPr>
      <xdr:spPr>
        <a:xfrm>
          <a:off x="13738234" y="1038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7" name="n_2aveValue【学校施設】&#10;有形固定資産減価償却率">
          <a:extLst>
            <a:ext uri="{FF2B5EF4-FFF2-40B4-BE49-F238E27FC236}">
              <a16:creationId xmlns:a16="http://schemas.microsoft.com/office/drawing/2014/main" id="{A4A47441-F7D6-4629-833F-F9E2870CCDEB}"/>
            </a:ext>
          </a:extLst>
        </xdr:cNvPr>
        <xdr:cNvSpPr txBox="1"/>
      </xdr:nvSpPr>
      <xdr:spPr>
        <a:xfrm>
          <a:off x="12957184"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A31790A0-876E-42FC-AF9F-B805A4AEC96F}"/>
            </a:ext>
          </a:extLst>
        </xdr:cNvPr>
        <xdr:cNvSpPr txBox="1"/>
      </xdr:nvSpPr>
      <xdr:spPr>
        <a:xfrm>
          <a:off x="12171054" y="1033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9" name="n_4aveValue【学校施設】&#10;有形固定資産減価償却率">
          <a:extLst>
            <a:ext uri="{FF2B5EF4-FFF2-40B4-BE49-F238E27FC236}">
              <a16:creationId xmlns:a16="http://schemas.microsoft.com/office/drawing/2014/main" id="{BC780324-B4B7-4486-A347-843E95D49B04}"/>
            </a:ext>
          </a:extLst>
        </xdr:cNvPr>
        <xdr:cNvSpPr txBox="1"/>
      </xdr:nvSpPr>
      <xdr:spPr>
        <a:xfrm>
          <a:off x="11354444" y="1030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104883</xdr:rowOff>
    </xdr:from>
    <xdr:ext cx="405111" cy="259045"/>
    <xdr:sp macro="" textlink="">
      <xdr:nvSpPr>
        <xdr:cNvPr id="570" name="n_1mainValue【学校施設】&#10;有形固定資産減価償却率">
          <a:extLst>
            <a:ext uri="{FF2B5EF4-FFF2-40B4-BE49-F238E27FC236}">
              <a16:creationId xmlns:a16="http://schemas.microsoft.com/office/drawing/2014/main" id="{86F9ABA2-EFBA-4B52-A7C8-296D13396195}"/>
            </a:ext>
          </a:extLst>
        </xdr:cNvPr>
        <xdr:cNvSpPr txBox="1"/>
      </xdr:nvSpPr>
      <xdr:spPr>
        <a:xfrm>
          <a:off x="13738234" y="953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571" name="n_2mainValue【学校施設】&#10;有形固定資産減価償却率">
          <a:extLst>
            <a:ext uri="{FF2B5EF4-FFF2-40B4-BE49-F238E27FC236}">
              <a16:creationId xmlns:a16="http://schemas.microsoft.com/office/drawing/2014/main" id="{05DDA9F0-84F8-4EC0-B1B6-AF7432D7A7EA}"/>
            </a:ext>
          </a:extLst>
        </xdr:cNvPr>
        <xdr:cNvSpPr txBox="1"/>
      </xdr:nvSpPr>
      <xdr:spPr>
        <a:xfrm>
          <a:off x="1295718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142439</xdr:rowOff>
    </xdr:from>
    <xdr:ext cx="405111" cy="259045"/>
    <xdr:sp macro="" textlink="">
      <xdr:nvSpPr>
        <xdr:cNvPr id="572" name="n_3mainValue【学校施設】&#10;有形固定資産減価償却率">
          <a:extLst>
            <a:ext uri="{FF2B5EF4-FFF2-40B4-BE49-F238E27FC236}">
              <a16:creationId xmlns:a16="http://schemas.microsoft.com/office/drawing/2014/main" id="{2F2DEBFC-C616-49AC-BA3E-852DB394B766}"/>
            </a:ext>
          </a:extLst>
        </xdr:cNvPr>
        <xdr:cNvSpPr txBox="1"/>
      </xdr:nvSpPr>
      <xdr:spPr>
        <a:xfrm>
          <a:off x="12171054" y="939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52631</xdr:rowOff>
    </xdr:from>
    <xdr:ext cx="405111" cy="259045"/>
    <xdr:sp macro="" textlink="">
      <xdr:nvSpPr>
        <xdr:cNvPr id="573" name="n_4mainValue【学校施設】&#10;有形固定資産減価償却率">
          <a:extLst>
            <a:ext uri="{FF2B5EF4-FFF2-40B4-BE49-F238E27FC236}">
              <a16:creationId xmlns:a16="http://schemas.microsoft.com/office/drawing/2014/main" id="{35766A7E-9A64-4361-ACE4-09A3FFFEBFC0}"/>
            </a:ext>
          </a:extLst>
        </xdr:cNvPr>
        <xdr:cNvSpPr txBox="1"/>
      </xdr:nvSpPr>
      <xdr:spPr>
        <a:xfrm>
          <a:off x="11354444" y="948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C94DC0D4-6C92-4A19-8BE5-0C5985C9D51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872F8C83-2EB0-4AD8-9FC6-2C7F6F8125D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13356E62-2F5E-4D35-92FA-8027CD23A0A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C660FA4E-70E6-4EB8-98D7-66F9D618488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A6754897-CA8D-4365-84F0-2820646A355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12C790D6-1C35-40E2-9746-3376F29F7DF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83EC9791-DE1D-4153-83CC-BCF921E7C3D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D811EC7B-A3FC-499E-82B1-1DC559C05937}"/>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EB4D77E3-ED71-443B-938A-FBEDAC2E28AA}"/>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34244622-7F90-4C97-8EA4-73C02E2BFB3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46024AEC-6BE7-46E6-8002-02455106C4E5}"/>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68C6C1C6-B2C0-4A16-BFC2-73A6DDE9E1B1}"/>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DC73E7A1-BAD1-4134-9134-DDAAF27956DD}"/>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C4E8C041-1428-494F-8765-E594E4D31879}"/>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90CE4113-8BA8-4995-B0F7-697442985551}"/>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783AFDDC-19B7-493D-BA40-F9C26F7A8948}"/>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60DF3B32-EB6C-4E03-9EA7-1D1397072D0B}"/>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C9FFBDB3-6A4E-45DB-BAAA-76774889ADB0}"/>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2F6B691F-C0A6-4018-97D7-3EBB2B0EC514}"/>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A5161BA9-8F7A-476C-A86E-A7246BB97EDE}"/>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92BAFDA5-6D36-43BD-936C-943D35868F9E}"/>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5A12F8B4-CC3E-41DF-BBF3-CD910DB53732}"/>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21E89553-EA71-4715-A7B9-78A475566E10}"/>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AE82FB9C-3F18-4B38-A676-7E666C32B6A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8E1290A6-937F-47D4-A7F6-28024A55AB2E}"/>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4498F3BD-26E4-4867-8CF1-C63B93C506E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C4CB2E11-0C0B-4A21-B3DB-14C5D0042426}"/>
            </a:ext>
          </a:extLst>
        </xdr:cNvPr>
        <xdr:cNvCxnSpPr/>
      </xdr:nvCxnSpPr>
      <xdr:spPr>
        <a:xfrm flipV="1">
          <a:off x="19947254" y="9621883"/>
          <a:ext cx="0" cy="155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DAE54993-029C-427C-BC31-2B3396E5E6EF}"/>
            </a:ext>
          </a:extLst>
        </xdr:cNvPr>
        <xdr:cNvSpPr txBox="1"/>
      </xdr:nvSpPr>
      <xdr:spPr>
        <a:xfrm>
          <a:off x="1998599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1DAB7930-7CD1-4F58-8C59-BFFC59534380}"/>
            </a:ext>
          </a:extLst>
        </xdr:cNvPr>
        <xdr:cNvCxnSpPr/>
      </xdr:nvCxnSpPr>
      <xdr:spPr>
        <a:xfrm>
          <a:off x="19885660" y="11178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78B5C2B3-09B0-4C9B-99C0-835622109FDF}"/>
            </a:ext>
          </a:extLst>
        </xdr:cNvPr>
        <xdr:cNvSpPr txBox="1"/>
      </xdr:nvSpPr>
      <xdr:spPr>
        <a:xfrm>
          <a:off x="19985990" y="93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A7542351-3F03-4AF4-B837-8693727B1C40}"/>
            </a:ext>
          </a:extLst>
        </xdr:cNvPr>
        <xdr:cNvCxnSpPr/>
      </xdr:nvCxnSpPr>
      <xdr:spPr>
        <a:xfrm>
          <a:off x="19885660" y="9621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05" name="【学校施設】&#10;一人当たり面積平均値テキスト">
          <a:extLst>
            <a:ext uri="{FF2B5EF4-FFF2-40B4-BE49-F238E27FC236}">
              <a16:creationId xmlns:a16="http://schemas.microsoft.com/office/drawing/2014/main" id="{3EED4EF6-98A7-47EE-834A-35FE5E9C6773}"/>
            </a:ext>
          </a:extLst>
        </xdr:cNvPr>
        <xdr:cNvSpPr txBox="1"/>
      </xdr:nvSpPr>
      <xdr:spPr>
        <a:xfrm>
          <a:off x="19985990" y="103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8DF8056D-4143-4E9D-8B12-3199E2308191}"/>
            </a:ext>
          </a:extLst>
        </xdr:cNvPr>
        <xdr:cNvSpPr/>
      </xdr:nvSpPr>
      <xdr:spPr>
        <a:xfrm>
          <a:off x="19904710" y="1051650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B604819C-FF8F-4A10-BB92-390492396919}"/>
            </a:ext>
          </a:extLst>
        </xdr:cNvPr>
        <xdr:cNvSpPr/>
      </xdr:nvSpPr>
      <xdr:spPr>
        <a:xfrm>
          <a:off x="19161760" y="104680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BA99433E-51A4-459B-8BFA-B857E2F99124}"/>
            </a:ext>
          </a:extLst>
        </xdr:cNvPr>
        <xdr:cNvSpPr/>
      </xdr:nvSpPr>
      <xdr:spPr>
        <a:xfrm>
          <a:off x="18345150" y="1043834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3EE027ED-9298-4877-AD10-A2919BA42992}"/>
            </a:ext>
          </a:extLst>
        </xdr:cNvPr>
        <xdr:cNvSpPr/>
      </xdr:nvSpPr>
      <xdr:spPr>
        <a:xfrm>
          <a:off x="17547590" y="1045990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F15BBC1A-EDCD-40C1-B27C-794C0EACB5D3}"/>
            </a:ext>
          </a:extLst>
        </xdr:cNvPr>
        <xdr:cNvSpPr/>
      </xdr:nvSpPr>
      <xdr:spPr>
        <a:xfrm>
          <a:off x="16761460" y="1043350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164C101F-75C4-4C32-B454-4E4DAD9097B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DB762CC7-9554-4956-8259-A6B92B00468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C4D30914-B618-4EA5-9B72-043E9788128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3A07F366-8FB6-4A20-85CD-2B0E4261DC2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E2BC31C4-38BD-491E-B477-325EC7A6BA05}"/>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169962</xdr:rowOff>
    </xdr:from>
    <xdr:to>
      <xdr:col>116</xdr:col>
      <xdr:colOff>114300</xdr:colOff>
      <xdr:row>62</xdr:row>
      <xdr:rowOff>100112</xdr:rowOff>
    </xdr:to>
    <xdr:sp macro="" textlink="">
      <xdr:nvSpPr>
        <xdr:cNvPr id="616" name="楕円 615">
          <a:extLst>
            <a:ext uri="{FF2B5EF4-FFF2-40B4-BE49-F238E27FC236}">
              <a16:creationId xmlns:a16="http://schemas.microsoft.com/office/drawing/2014/main" id="{8C386220-B787-420E-AEDC-372C3CA6B43A}"/>
            </a:ext>
          </a:extLst>
        </xdr:cNvPr>
        <xdr:cNvSpPr/>
      </xdr:nvSpPr>
      <xdr:spPr>
        <a:xfrm>
          <a:off x="19904710" y="1063222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148389</xdr:rowOff>
    </xdr:from>
    <xdr:ext cx="469744" cy="259045"/>
    <xdr:sp macro="" textlink="">
      <xdr:nvSpPr>
        <xdr:cNvPr id="617" name="【学校施設】&#10;一人当たり面積該当値テキスト">
          <a:extLst>
            <a:ext uri="{FF2B5EF4-FFF2-40B4-BE49-F238E27FC236}">
              <a16:creationId xmlns:a16="http://schemas.microsoft.com/office/drawing/2014/main" id="{98B64E3C-C0F7-4652-ADB0-8E141019BD55}"/>
            </a:ext>
          </a:extLst>
        </xdr:cNvPr>
        <xdr:cNvSpPr txBox="1"/>
      </xdr:nvSpPr>
      <xdr:spPr>
        <a:xfrm>
          <a:off x="19985990" y="106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12555</xdr:rowOff>
    </xdr:from>
    <xdr:to>
      <xdr:col>112</xdr:col>
      <xdr:colOff>38100</xdr:colOff>
      <xdr:row>62</xdr:row>
      <xdr:rowOff>114155</xdr:rowOff>
    </xdr:to>
    <xdr:sp macro="" textlink="">
      <xdr:nvSpPr>
        <xdr:cNvPr id="618" name="楕円 617">
          <a:extLst>
            <a:ext uri="{FF2B5EF4-FFF2-40B4-BE49-F238E27FC236}">
              <a16:creationId xmlns:a16="http://schemas.microsoft.com/office/drawing/2014/main" id="{FAD3D77E-86E5-403D-810E-ABFD0B5261D9}"/>
            </a:ext>
          </a:extLst>
        </xdr:cNvPr>
        <xdr:cNvSpPr/>
      </xdr:nvSpPr>
      <xdr:spPr>
        <a:xfrm>
          <a:off x="19161760" y="10646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49312</xdr:rowOff>
    </xdr:from>
    <xdr:to>
      <xdr:col>116</xdr:col>
      <xdr:colOff>63500</xdr:colOff>
      <xdr:row>62</xdr:row>
      <xdr:rowOff>63355</xdr:rowOff>
    </xdr:to>
    <xdr:cxnSp macro="">
      <xdr:nvCxnSpPr>
        <xdr:cNvPr id="619" name="直線コネクタ 618">
          <a:extLst>
            <a:ext uri="{FF2B5EF4-FFF2-40B4-BE49-F238E27FC236}">
              <a16:creationId xmlns:a16="http://schemas.microsoft.com/office/drawing/2014/main" id="{C29F0F0F-BF5F-4E4D-BFA4-D20277B94DD3}"/>
            </a:ext>
          </a:extLst>
        </xdr:cNvPr>
        <xdr:cNvCxnSpPr/>
      </xdr:nvCxnSpPr>
      <xdr:spPr>
        <a:xfrm flipV="1">
          <a:off x="19204940" y="10681117"/>
          <a:ext cx="74295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27904</xdr:rowOff>
    </xdr:from>
    <xdr:to>
      <xdr:col>107</xdr:col>
      <xdr:colOff>101600</xdr:colOff>
      <xdr:row>62</xdr:row>
      <xdr:rowOff>129504</xdr:rowOff>
    </xdr:to>
    <xdr:sp macro="" textlink="">
      <xdr:nvSpPr>
        <xdr:cNvPr id="620" name="楕円 619">
          <a:extLst>
            <a:ext uri="{FF2B5EF4-FFF2-40B4-BE49-F238E27FC236}">
              <a16:creationId xmlns:a16="http://schemas.microsoft.com/office/drawing/2014/main" id="{905AB8BF-4376-4E00-B378-1E78D8781256}"/>
            </a:ext>
          </a:extLst>
        </xdr:cNvPr>
        <xdr:cNvSpPr/>
      </xdr:nvSpPr>
      <xdr:spPr>
        <a:xfrm>
          <a:off x="18345150" y="1065589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63355</xdr:rowOff>
    </xdr:from>
    <xdr:to>
      <xdr:col>111</xdr:col>
      <xdr:colOff>177800</xdr:colOff>
      <xdr:row>62</xdr:row>
      <xdr:rowOff>78704</xdr:rowOff>
    </xdr:to>
    <xdr:cxnSp macro="">
      <xdr:nvCxnSpPr>
        <xdr:cNvPr id="621" name="直線コネクタ 620">
          <a:extLst>
            <a:ext uri="{FF2B5EF4-FFF2-40B4-BE49-F238E27FC236}">
              <a16:creationId xmlns:a16="http://schemas.microsoft.com/office/drawing/2014/main" id="{E41B7B67-9D8E-4B19-B98B-80F688DE4288}"/>
            </a:ext>
          </a:extLst>
        </xdr:cNvPr>
        <xdr:cNvCxnSpPr/>
      </xdr:nvCxnSpPr>
      <xdr:spPr>
        <a:xfrm flipV="1">
          <a:off x="18399760" y="10689445"/>
          <a:ext cx="80518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42926</xdr:rowOff>
    </xdr:from>
    <xdr:to>
      <xdr:col>102</xdr:col>
      <xdr:colOff>165100</xdr:colOff>
      <xdr:row>62</xdr:row>
      <xdr:rowOff>144526</xdr:rowOff>
    </xdr:to>
    <xdr:sp macro="" textlink="">
      <xdr:nvSpPr>
        <xdr:cNvPr id="622" name="楕円 621">
          <a:extLst>
            <a:ext uri="{FF2B5EF4-FFF2-40B4-BE49-F238E27FC236}">
              <a16:creationId xmlns:a16="http://schemas.microsoft.com/office/drawing/2014/main" id="{059EC511-642D-4987-9872-DBDD8012CA0F}"/>
            </a:ext>
          </a:extLst>
        </xdr:cNvPr>
        <xdr:cNvSpPr/>
      </xdr:nvSpPr>
      <xdr:spPr>
        <a:xfrm>
          <a:off x="17547590" y="1067473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78704</xdr:rowOff>
    </xdr:from>
    <xdr:to>
      <xdr:col>107</xdr:col>
      <xdr:colOff>50800</xdr:colOff>
      <xdr:row>62</xdr:row>
      <xdr:rowOff>93726</xdr:rowOff>
    </xdr:to>
    <xdr:cxnSp macro="">
      <xdr:nvCxnSpPr>
        <xdr:cNvPr id="623" name="直線コネクタ 622">
          <a:extLst>
            <a:ext uri="{FF2B5EF4-FFF2-40B4-BE49-F238E27FC236}">
              <a16:creationId xmlns:a16="http://schemas.microsoft.com/office/drawing/2014/main" id="{DF503CA3-8EF5-445E-9D35-FDDB06695216}"/>
            </a:ext>
          </a:extLst>
        </xdr:cNvPr>
        <xdr:cNvCxnSpPr/>
      </xdr:nvCxnSpPr>
      <xdr:spPr>
        <a:xfrm flipV="1">
          <a:off x="17602200" y="10708604"/>
          <a:ext cx="79756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24" name="楕円 623">
          <a:extLst>
            <a:ext uri="{FF2B5EF4-FFF2-40B4-BE49-F238E27FC236}">
              <a16:creationId xmlns:a16="http://schemas.microsoft.com/office/drawing/2014/main" id="{BBAA2C17-E6FB-4966-AE3B-573977F87BBF}"/>
            </a:ext>
          </a:extLst>
        </xdr:cNvPr>
        <xdr:cNvSpPr/>
      </xdr:nvSpPr>
      <xdr:spPr>
        <a:xfrm>
          <a:off x="16761460" y="10613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34290</xdr:rowOff>
    </xdr:from>
    <xdr:to>
      <xdr:col>102</xdr:col>
      <xdr:colOff>114300</xdr:colOff>
      <xdr:row>62</xdr:row>
      <xdr:rowOff>93726</xdr:rowOff>
    </xdr:to>
    <xdr:cxnSp macro="">
      <xdr:nvCxnSpPr>
        <xdr:cNvPr id="625" name="直線コネクタ 624">
          <a:extLst>
            <a:ext uri="{FF2B5EF4-FFF2-40B4-BE49-F238E27FC236}">
              <a16:creationId xmlns:a16="http://schemas.microsoft.com/office/drawing/2014/main" id="{863977B3-352B-491E-AA1E-21A499435F6B}"/>
            </a:ext>
          </a:extLst>
        </xdr:cNvPr>
        <xdr:cNvCxnSpPr/>
      </xdr:nvCxnSpPr>
      <xdr:spPr>
        <a:xfrm>
          <a:off x="16804640" y="10664190"/>
          <a:ext cx="79756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6" name="n_1aveValue【学校施設】&#10;一人当たり面積">
          <a:extLst>
            <a:ext uri="{FF2B5EF4-FFF2-40B4-BE49-F238E27FC236}">
              <a16:creationId xmlns:a16="http://schemas.microsoft.com/office/drawing/2014/main" id="{9F0BE686-B2EC-4A2B-9F25-B61F32A422BB}"/>
            </a:ext>
          </a:extLst>
        </xdr:cNvPr>
        <xdr:cNvSpPr txBox="1"/>
      </xdr:nvSpPr>
      <xdr:spPr>
        <a:xfrm>
          <a:off x="18982132" y="1024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7" name="n_2aveValue【学校施設】&#10;一人当たり面積">
          <a:extLst>
            <a:ext uri="{FF2B5EF4-FFF2-40B4-BE49-F238E27FC236}">
              <a16:creationId xmlns:a16="http://schemas.microsoft.com/office/drawing/2014/main" id="{DD94E287-56E1-4DD3-9413-C76939EE4A64}"/>
            </a:ext>
          </a:extLst>
        </xdr:cNvPr>
        <xdr:cNvSpPr txBox="1"/>
      </xdr:nvSpPr>
      <xdr:spPr>
        <a:xfrm>
          <a:off x="18182032" y="102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8" name="n_3aveValue【学校施設】&#10;一人当たり面積">
          <a:extLst>
            <a:ext uri="{FF2B5EF4-FFF2-40B4-BE49-F238E27FC236}">
              <a16:creationId xmlns:a16="http://schemas.microsoft.com/office/drawing/2014/main" id="{A3BF5D56-8720-4E0F-9733-5457C0AD707D}"/>
            </a:ext>
          </a:extLst>
        </xdr:cNvPr>
        <xdr:cNvSpPr txBox="1"/>
      </xdr:nvSpPr>
      <xdr:spPr>
        <a:xfrm>
          <a:off x="17384472" y="1023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9" name="n_4aveValue【学校施設】&#10;一人当たり面積">
          <a:extLst>
            <a:ext uri="{FF2B5EF4-FFF2-40B4-BE49-F238E27FC236}">
              <a16:creationId xmlns:a16="http://schemas.microsoft.com/office/drawing/2014/main" id="{9F6363F5-2BEF-43DA-BF83-83658AD41623}"/>
            </a:ext>
          </a:extLst>
        </xdr:cNvPr>
        <xdr:cNvSpPr txBox="1"/>
      </xdr:nvSpPr>
      <xdr:spPr>
        <a:xfrm>
          <a:off x="16588817" y="1021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105282</xdr:rowOff>
    </xdr:from>
    <xdr:ext cx="469744" cy="259045"/>
    <xdr:sp macro="" textlink="">
      <xdr:nvSpPr>
        <xdr:cNvPr id="630" name="n_1mainValue【学校施設】&#10;一人当たり面積">
          <a:extLst>
            <a:ext uri="{FF2B5EF4-FFF2-40B4-BE49-F238E27FC236}">
              <a16:creationId xmlns:a16="http://schemas.microsoft.com/office/drawing/2014/main" id="{9360576F-EA05-4C2A-8A48-9C38D71A6685}"/>
            </a:ext>
          </a:extLst>
        </xdr:cNvPr>
        <xdr:cNvSpPr txBox="1"/>
      </xdr:nvSpPr>
      <xdr:spPr>
        <a:xfrm>
          <a:off x="18982132" y="107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120631</xdr:rowOff>
    </xdr:from>
    <xdr:ext cx="469744" cy="259045"/>
    <xdr:sp macro="" textlink="">
      <xdr:nvSpPr>
        <xdr:cNvPr id="631" name="n_2mainValue【学校施設】&#10;一人当たり面積">
          <a:extLst>
            <a:ext uri="{FF2B5EF4-FFF2-40B4-BE49-F238E27FC236}">
              <a16:creationId xmlns:a16="http://schemas.microsoft.com/office/drawing/2014/main" id="{D0C45D08-8FBC-47D8-936B-5E0CBA74FDAF}"/>
            </a:ext>
          </a:extLst>
        </xdr:cNvPr>
        <xdr:cNvSpPr txBox="1"/>
      </xdr:nvSpPr>
      <xdr:spPr>
        <a:xfrm>
          <a:off x="18182032" y="1075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135653</xdr:rowOff>
    </xdr:from>
    <xdr:ext cx="469744" cy="259045"/>
    <xdr:sp macro="" textlink="">
      <xdr:nvSpPr>
        <xdr:cNvPr id="632" name="n_3mainValue【学校施設】&#10;一人当たり面積">
          <a:extLst>
            <a:ext uri="{FF2B5EF4-FFF2-40B4-BE49-F238E27FC236}">
              <a16:creationId xmlns:a16="http://schemas.microsoft.com/office/drawing/2014/main" id="{6819772A-CA0D-44F3-B436-94B12C23A402}"/>
            </a:ext>
          </a:extLst>
        </xdr:cNvPr>
        <xdr:cNvSpPr txBox="1"/>
      </xdr:nvSpPr>
      <xdr:spPr>
        <a:xfrm>
          <a:off x="17384472"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633" name="n_4mainValue【学校施設】&#10;一人当たり面積">
          <a:extLst>
            <a:ext uri="{FF2B5EF4-FFF2-40B4-BE49-F238E27FC236}">
              <a16:creationId xmlns:a16="http://schemas.microsoft.com/office/drawing/2014/main" id="{94A669F9-1356-4A45-9FE3-D5366D5ACB3B}"/>
            </a:ext>
          </a:extLst>
        </xdr:cNvPr>
        <xdr:cNvSpPr txBox="1"/>
      </xdr:nvSpPr>
      <xdr:spPr>
        <a:xfrm>
          <a:off x="1658881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06024151-8AF2-40A5-9600-7CF5A322271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E023762F-1727-41BD-951B-04373AA4108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1BC932C9-F4B1-49C5-BA8F-6E0A12C424E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9C0AF13D-6F85-46DB-8A50-9AA09D564AA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737A4C27-A4E5-492A-9F6B-9A0D4A4B548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35ADA187-64F9-4796-A0D4-194704A4E35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71717FD6-8DA6-4131-9270-7A3842539A9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6906E323-8826-4CBA-8E66-608224220980}"/>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7A1F311C-FE8B-4942-ADF2-3CFC027F8AA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7682D332-47E0-497F-804E-24BE74AE1A6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3D26309B-E162-45EE-A90B-361C4955CF8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DBE62C37-BE75-45A8-9C0D-6CDF5A45B28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23047F5B-EA88-4589-95BD-E4A678F7A5F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431E8715-DDC0-4CA7-9922-D98D81B345E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F22EF945-7A72-4812-8823-433BBEA2107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C26EDAD1-33E5-4BC5-8C77-C020BDE8B462}"/>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C58337C7-3C7C-48E2-8374-3E83E1079CB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C446C760-0CF3-42A1-B79F-44C9ADE863F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2A11CE47-8481-4305-B90B-EE8E9CC8A63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6501E7F3-2EFC-492C-B3F8-CB4B0C89852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DFB01C14-A58E-4714-A1D1-FD1CB7AC678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3DD03EC1-4B7A-4430-B432-1C2FA71B147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1FCC8FC5-607E-4E6C-BFFC-98CFDF81CE7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0EAC46F2-0061-47DC-A5D4-B06098DEBC6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95DE7FA9-CF54-4D8D-AA96-716A9E04BB2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9813ACA3-622A-4DC8-9303-52CB12D2B85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a:extLst>
            <a:ext uri="{FF2B5EF4-FFF2-40B4-BE49-F238E27FC236}">
              <a16:creationId xmlns:a16="http://schemas.microsoft.com/office/drawing/2014/main" id="{1C3EF763-1AA2-40BC-9E52-D7BB3A63185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a:extLst>
            <a:ext uri="{FF2B5EF4-FFF2-40B4-BE49-F238E27FC236}">
              <a16:creationId xmlns:a16="http://schemas.microsoft.com/office/drawing/2014/main" id="{A03B78AC-2E4E-47F8-8C97-309125874D85}"/>
            </a:ext>
          </a:extLst>
        </xdr:cNvPr>
        <xdr:cNvCxnSpPr/>
      </xdr:nvCxnSpPr>
      <xdr:spPr>
        <a:xfrm>
          <a:off x="1120394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2" name="テキスト ボックス 661">
          <a:extLst>
            <a:ext uri="{FF2B5EF4-FFF2-40B4-BE49-F238E27FC236}">
              <a16:creationId xmlns:a16="http://schemas.microsoft.com/office/drawing/2014/main" id="{65F4FD0D-C430-4EEF-98B2-45860808461A}"/>
            </a:ext>
          </a:extLst>
        </xdr:cNvPr>
        <xdr:cNvSpPr txBox="1"/>
      </xdr:nvSpPr>
      <xdr:spPr>
        <a:xfrm>
          <a:off x="1080153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a:extLst>
            <a:ext uri="{FF2B5EF4-FFF2-40B4-BE49-F238E27FC236}">
              <a16:creationId xmlns:a16="http://schemas.microsoft.com/office/drawing/2014/main" id="{D3014DB8-9E7C-4887-94E6-E868C626A94A}"/>
            </a:ext>
          </a:extLst>
        </xdr:cNvPr>
        <xdr:cNvCxnSpPr/>
      </xdr:nvCxnSpPr>
      <xdr:spPr>
        <a:xfrm>
          <a:off x="1120394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a:extLst>
            <a:ext uri="{FF2B5EF4-FFF2-40B4-BE49-F238E27FC236}">
              <a16:creationId xmlns:a16="http://schemas.microsoft.com/office/drawing/2014/main" id="{5BE4A966-D4CB-4AF7-80D6-9CB4C103F1C9}"/>
            </a:ext>
          </a:extLst>
        </xdr:cNvPr>
        <xdr:cNvSpPr txBox="1"/>
      </xdr:nvSpPr>
      <xdr:spPr>
        <a:xfrm>
          <a:off x="1084279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a:extLst>
            <a:ext uri="{FF2B5EF4-FFF2-40B4-BE49-F238E27FC236}">
              <a16:creationId xmlns:a16="http://schemas.microsoft.com/office/drawing/2014/main" id="{CC257873-CE8D-4E47-8F35-2105E4CCB0FB}"/>
            </a:ext>
          </a:extLst>
        </xdr:cNvPr>
        <xdr:cNvCxnSpPr/>
      </xdr:nvCxnSpPr>
      <xdr:spPr>
        <a:xfrm>
          <a:off x="1120394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a:extLst>
            <a:ext uri="{FF2B5EF4-FFF2-40B4-BE49-F238E27FC236}">
              <a16:creationId xmlns:a16="http://schemas.microsoft.com/office/drawing/2014/main" id="{497AFD6C-2C7B-4212-BED7-9D2D74F874CE}"/>
            </a:ext>
          </a:extLst>
        </xdr:cNvPr>
        <xdr:cNvSpPr txBox="1"/>
      </xdr:nvSpPr>
      <xdr:spPr>
        <a:xfrm>
          <a:off x="1084279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a:extLst>
            <a:ext uri="{FF2B5EF4-FFF2-40B4-BE49-F238E27FC236}">
              <a16:creationId xmlns:a16="http://schemas.microsoft.com/office/drawing/2014/main" id="{62B46027-B598-4C48-9039-8A69258A4B15}"/>
            </a:ext>
          </a:extLst>
        </xdr:cNvPr>
        <xdr:cNvCxnSpPr/>
      </xdr:nvCxnSpPr>
      <xdr:spPr>
        <a:xfrm>
          <a:off x="1120394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8" name="テキスト ボックス 667">
          <a:extLst>
            <a:ext uri="{FF2B5EF4-FFF2-40B4-BE49-F238E27FC236}">
              <a16:creationId xmlns:a16="http://schemas.microsoft.com/office/drawing/2014/main" id="{F0F39E09-1F63-482C-98CF-F36452B40AD0}"/>
            </a:ext>
          </a:extLst>
        </xdr:cNvPr>
        <xdr:cNvSpPr txBox="1"/>
      </xdr:nvSpPr>
      <xdr:spPr>
        <a:xfrm>
          <a:off x="1084279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EE264EE9-90D7-4DCF-9764-2FFE3607FA9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DE227F9C-DAAA-46DE-B665-CA2F34B05582}"/>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CE7CDF0E-7758-4161-8DEE-40093AFE2D4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72" name="直線コネクタ 671">
          <a:extLst>
            <a:ext uri="{FF2B5EF4-FFF2-40B4-BE49-F238E27FC236}">
              <a16:creationId xmlns:a16="http://schemas.microsoft.com/office/drawing/2014/main" id="{38B4070B-C547-473B-8A57-245B0AAC2906}"/>
            </a:ext>
          </a:extLst>
        </xdr:cNvPr>
        <xdr:cNvCxnSpPr/>
      </xdr:nvCxnSpPr>
      <xdr:spPr>
        <a:xfrm flipV="1">
          <a:off x="14703424" y="17236440"/>
          <a:ext cx="0" cy="126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73" name="【公民館】&#10;有形固定資産減価償却率最小値テキスト">
          <a:extLst>
            <a:ext uri="{FF2B5EF4-FFF2-40B4-BE49-F238E27FC236}">
              <a16:creationId xmlns:a16="http://schemas.microsoft.com/office/drawing/2014/main" id="{A29173B7-ADD7-4428-B8BF-ECE6F0A4B629}"/>
            </a:ext>
          </a:extLst>
        </xdr:cNvPr>
        <xdr:cNvSpPr txBox="1"/>
      </xdr:nvSpPr>
      <xdr:spPr>
        <a:xfrm>
          <a:off x="1474216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74" name="直線コネクタ 673">
          <a:extLst>
            <a:ext uri="{FF2B5EF4-FFF2-40B4-BE49-F238E27FC236}">
              <a16:creationId xmlns:a16="http://schemas.microsoft.com/office/drawing/2014/main" id="{D0CB6D53-6EA3-4A8D-B289-3D1561B8DA82}"/>
            </a:ext>
          </a:extLst>
        </xdr:cNvPr>
        <xdr:cNvCxnSpPr/>
      </xdr:nvCxnSpPr>
      <xdr:spPr>
        <a:xfrm>
          <a:off x="14611350" y="18496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75" name="【公民館】&#10;有形固定資産減価償却率最大値テキスト">
          <a:extLst>
            <a:ext uri="{FF2B5EF4-FFF2-40B4-BE49-F238E27FC236}">
              <a16:creationId xmlns:a16="http://schemas.microsoft.com/office/drawing/2014/main" id="{EE36C490-215A-48E4-8EF1-EAAB93552446}"/>
            </a:ext>
          </a:extLst>
        </xdr:cNvPr>
        <xdr:cNvSpPr txBox="1"/>
      </xdr:nvSpPr>
      <xdr:spPr>
        <a:xfrm>
          <a:off x="1474216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76" name="直線コネクタ 675">
          <a:extLst>
            <a:ext uri="{FF2B5EF4-FFF2-40B4-BE49-F238E27FC236}">
              <a16:creationId xmlns:a16="http://schemas.microsoft.com/office/drawing/2014/main" id="{BF19F6AA-A73F-4F5A-BC95-1E0C2DDCF6AB}"/>
            </a:ext>
          </a:extLst>
        </xdr:cNvPr>
        <xdr:cNvCxnSpPr/>
      </xdr:nvCxnSpPr>
      <xdr:spPr>
        <a:xfrm>
          <a:off x="14611350" y="1723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677" name="【公民館】&#10;有形固定資産減価償却率平均値テキスト">
          <a:extLst>
            <a:ext uri="{FF2B5EF4-FFF2-40B4-BE49-F238E27FC236}">
              <a16:creationId xmlns:a16="http://schemas.microsoft.com/office/drawing/2014/main" id="{FEA055C7-BEA5-4BF3-ACD4-425CB32672D7}"/>
            </a:ext>
          </a:extLst>
        </xdr:cNvPr>
        <xdr:cNvSpPr txBox="1"/>
      </xdr:nvSpPr>
      <xdr:spPr>
        <a:xfrm>
          <a:off x="1474216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78" name="フローチャート: 判断 677">
          <a:extLst>
            <a:ext uri="{FF2B5EF4-FFF2-40B4-BE49-F238E27FC236}">
              <a16:creationId xmlns:a16="http://schemas.microsoft.com/office/drawing/2014/main" id="{ADD4CE60-E41C-4E33-B89A-83DD1FB5D294}"/>
            </a:ext>
          </a:extLst>
        </xdr:cNvPr>
        <xdr:cNvSpPr/>
      </xdr:nvSpPr>
      <xdr:spPr>
        <a:xfrm>
          <a:off x="14649450" y="1792630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79" name="フローチャート: 判断 678">
          <a:extLst>
            <a:ext uri="{FF2B5EF4-FFF2-40B4-BE49-F238E27FC236}">
              <a16:creationId xmlns:a16="http://schemas.microsoft.com/office/drawing/2014/main" id="{CEBB35A1-9AE3-4C63-9CF9-78CEC0A01350}"/>
            </a:ext>
          </a:extLst>
        </xdr:cNvPr>
        <xdr:cNvSpPr/>
      </xdr:nvSpPr>
      <xdr:spPr>
        <a:xfrm>
          <a:off x="13887450" y="1784781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80" name="フローチャート: 判断 679">
          <a:extLst>
            <a:ext uri="{FF2B5EF4-FFF2-40B4-BE49-F238E27FC236}">
              <a16:creationId xmlns:a16="http://schemas.microsoft.com/office/drawing/2014/main" id="{80D8C5B5-CB3B-4187-B4AE-B2B9A8A353EF}"/>
            </a:ext>
          </a:extLst>
        </xdr:cNvPr>
        <xdr:cNvSpPr/>
      </xdr:nvSpPr>
      <xdr:spPr>
        <a:xfrm>
          <a:off x="13089890" y="177540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81" name="フローチャート: 判断 680">
          <a:extLst>
            <a:ext uri="{FF2B5EF4-FFF2-40B4-BE49-F238E27FC236}">
              <a16:creationId xmlns:a16="http://schemas.microsoft.com/office/drawing/2014/main" id="{F859B96A-2FEB-4A21-854D-96A0BABE016D}"/>
            </a:ext>
          </a:extLst>
        </xdr:cNvPr>
        <xdr:cNvSpPr/>
      </xdr:nvSpPr>
      <xdr:spPr>
        <a:xfrm>
          <a:off x="12303760" y="1772399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82" name="フローチャート: 判断 681">
          <a:extLst>
            <a:ext uri="{FF2B5EF4-FFF2-40B4-BE49-F238E27FC236}">
              <a16:creationId xmlns:a16="http://schemas.microsoft.com/office/drawing/2014/main" id="{83F54180-53D3-405E-A9CD-B41C4CCD0239}"/>
            </a:ext>
          </a:extLst>
        </xdr:cNvPr>
        <xdr:cNvSpPr/>
      </xdr:nvSpPr>
      <xdr:spPr>
        <a:xfrm>
          <a:off x="11487150" y="17712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8C11109-E46D-4F4E-827C-B8C761E7F30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3E13D06-3105-49E3-97D4-FBA1B922288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D21BD5C-7C17-4FF1-991C-079EBACA778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3B330BC3-834C-4142-903D-868747111F08}"/>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E13F0D87-AC0A-4C99-8CF0-EFF2507876B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96265</xdr:rowOff>
    </xdr:from>
    <xdr:to>
      <xdr:col>85</xdr:col>
      <xdr:colOff>177800</xdr:colOff>
      <xdr:row>108</xdr:row>
      <xdr:rowOff>26415</xdr:rowOff>
    </xdr:to>
    <xdr:sp macro="" textlink="">
      <xdr:nvSpPr>
        <xdr:cNvPr id="688" name="楕円 687">
          <a:extLst>
            <a:ext uri="{FF2B5EF4-FFF2-40B4-BE49-F238E27FC236}">
              <a16:creationId xmlns:a16="http://schemas.microsoft.com/office/drawing/2014/main" id="{A0C2EB3A-C648-47A2-8443-704C4E5637F7}"/>
            </a:ext>
          </a:extLst>
        </xdr:cNvPr>
        <xdr:cNvSpPr/>
      </xdr:nvSpPr>
      <xdr:spPr>
        <a:xfrm>
          <a:off x="14649450" y="184376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11192</xdr:rowOff>
    </xdr:from>
    <xdr:ext cx="405111" cy="259045"/>
    <xdr:sp macro="" textlink="">
      <xdr:nvSpPr>
        <xdr:cNvPr id="689" name="【公民館】&#10;有形固定資産減価償却率該当値テキスト">
          <a:extLst>
            <a:ext uri="{FF2B5EF4-FFF2-40B4-BE49-F238E27FC236}">
              <a16:creationId xmlns:a16="http://schemas.microsoft.com/office/drawing/2014/main" id="{57497836-1CF7-49D3-B07F-D63CAC334E39}"/>
            </a:ext>
          </a:extLst>
        </xdr:cNvPr>
        <xdr:cNvSpPr txBox="1"/>
      </xdr:nvSpPr>
      <xdr:spPr>
        <a:xfrm>
          <a:off x="14742160" y="1835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80263</xdr:rowOff>
    </xdr:from>
    <xdr:to>
      <xdr:col>81</xdr:col>
      <xdr:colOff>101600</xdr:colOff>
      <xdr:row>108</xdr:row>
      <xdr:rowOff>10413</xdr:rowOff>
    </xdr:to>
    <xdr:sp macro="" textlink="">
      <xdr:nvSpPr>
        <xdr:cNvPr id="690" name="楕円 689">
          <a:extLst>
            <a:ext uri="{FF2B5EF4-FFF2-40B4-BE49-F238E27FC236}">
              <a16:creationId xmlns:a16="http://schemas.microsoft.com/office/drawing/2014/main" id="{863ECDE8-5385-4DF7-AFF5-7DC09B1F6585}"/>
            </a:ext>
          </a:extLst>
        </xdr:cNvPr>
        <xdr:cNvSpPr/>
      </xdr:nvSpPr>
      <xdr:spPr>
        <a:xfrm>
          <a:off x="13887450" y="184273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131063</xdr:rowOff>
    </xdr:from>
    <xdr:to>
      <xdr:col>85</xdr:col>
      <xdr:colOff>127000</xdr:colOff>
      <xdr:row>107</xdr:row>
      <xdr:rowOff>147065</xdr:rowOff>
    </xdr:to>
    <xdr:cxnSp macro="">
      <xdr:nvCxnSpPr>
        <xdr:cNvPr id="691" name="直線コネクタ 690">
          <a:extLst>
            <a:ext uri="{FF2B5EF4-FFF2-40B4-BE49-F238E27FC236}">
              <a16:creationId xmlns:a16="http://schemas.microsoft.com/office/drawing/2014/main" id="{147E4E1A-14A5-45FC-AFEC-E5F7727FF535}"/>
            </a:ext>
          </a:extLst>
        </xdr:cNvPr>
        <xdr:cNvCxnSpPr/>
      </xdr:nvCxnSpPr>
      <xdr:spPr>
        <a:xfrm>
          <a:off x="13942060" y="18480023"/>
          <a:ext cx="762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692" name="楕円 691">
          <a:extLst>
            <a:ext uri="{FF2B5EF4-FFF2-40B4-BE49-F238E27FC236}">
              <a16:creationId xmlns:a16="http://schemas.microsoft.com/office/drawing/2014/main" id="{BC439D17-5039-4293-B873-6584B725D4AB}"/>
            </a:ext>
          </a:extLst>
        </xdr:cNvPr>
        <xdr:cNvSpPr/>
      </xdr:nvSpPr>
      <xdr:spPr>
        <a:xfrm>
          <a:off x="13089890" y="184296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131063</xdr:rowOff>
    </xdr:from>
    <xdr:to>
      <xdr:col>81</xdr:col>
      <xdr:colOff>50800</xdr:colOff>
      <xdr:row>107</xdr:row>
      <xdr:rowOff>133350</xdr:rowOff>
    </xdr:to>
    <xdr:cxnSp macro="">
      <xdr:nvCxnSpPr>
        <xdr:cNvPr id="693" name="直線コネクタ 692">
          <a:extLst>
            <a:ext uri="{FF2B5EF4-FFF2-40B4-BE49-F238E27FC236}">
              <a16:creationId xmlns:a16="http://schemas.microsoft.com/office/drawing/2014/main" id="{43274E0F-55A5-40DE-A88B-4D63AE32699E}"/>
            </a:ext>
          </a:extLst>
        </xdr:cNvPr>
        <xdr:cNvCxnSpPr/>
      </xdr:nvCxnSpPr>
      <xdr:spPr>
        <a:xfrm flipV="1">
          <a:off x="13144500" y="1848002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114554</xdr:rowOff>
    </xdr:from>
    <xdr:to>
      <xdr:col>72</xdr:col>
      <xdr:colOff>38100</xdr:colOff>
      <xdr:row>108</xdr:row>
      <xdr:rowOff>44704</xdr:rowOff>
    </xdr:to>
    <xdr:sp macro="" textlink="">
      <xdr:nvSpPr>
        <xdr:cNvPr id="694" name="楕円 693">
          <a:extLst>
            <a:ext uri="{FF2B5EF4-FFF2-40B4-BE49-F238E27FC236}">
              <a16:creationId xmlns:a16="http://schemas.microsoft.com/office/drawing/2014/main" id="{9B608633-AB27-4510-A0CC-B26033D7DE13}"/>
            </a:ext>
          </a:extLst>
        </xdr:cNvPr>
        <xdr:cNvSpPr/>
      </xdr:nvSpPr>
      <xdr:spPr>
        <a:xfrm>
          <a:off x="12303760" y="184597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107</xdr:row>
      <xdr:rowOff>165354</xdr:rowOff>
    </xdr:to>
    <xdr:cxnSp macro="">
      <xdr:nvCxnSpPr>
        <xdr:cNvPr id="695" name="直線コネクタ 694">
          <a:extLst>
            <a:ext uri="{FF2B5EF4-FFF2-40B4-BE49-F238E27FC236}">
              <a16:creationId xmlns:a16="http://schemas.microsoft.com/office/drawing/2014/main" id="{928A7C6D-C406-4E6B-815D-0CD5A23B0A1B}"/>
            </a:ext>
          </a:extLst>
        </xdr:cNvPr>
        <xdr:cNvCxnSpPr/>
      </xdr:nvCxnSpPr>
      <xdr:spPr>
        <a:xfrm flipV="1">
          <a:off x="12346940" y="18474690"/>
          <a:ext cx="79756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87122</xdr:rowOff>
    </xdr:from>
    <xdr:to>
      <xdr:col>67</xdr:col>
      <xdr:colOff>101600</xdr:colOff>
      <xdr:row>108</xdr:row>
      <xdr:rowOff>17272</xdr:rowOff>
    </xdr:to>
    <xdr:sp macro="" textlink="">
      <xdr:nvSpPr>
        <xdr:cNvPr id="696" name="楕円 695">
          <a:extLst>
            <a:ext uri="{FF2B5EF4-FFF2-40B4-BE49-F238E27FC236}">
              <a16:creationId xmlns:a16="http://schemas.microsoft.com/office/drawing/2014/main" id="{B2140E1D-855B-4064-B0B7-1718C907E964}"/>
            </a:ext>
          </a:extLst>
        </xdr:cNvPr>
        <xdr:cNvSpPr/>
      </xdr:nvSpPr>
      <xdr:spPr>
        <a:xfrm>
          <a:off x="11487150" y="184341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137922</xdr:rowOff>
    </xdr:from>
    <xdr:to>
      <xdr:col>71</xdr:col>
      <xdr:colOff>177800</xdr:colOff>
      <xdr:row>107</xdr:row>
      <xdr:rowOff>165354</xdr:rowOff>
    </xdr:to>
    <xdr:cxnSp macro="">
      <xdr:nvCxnSpPr>
        <xdr:cNvPr id="697" name="直線コネクタ 696">
          <a:extLst>
            <a:ext uri="{FF2B5EF4-FFF2-40B4-BE49-F238E27FC236}">
              <a16:creationId xmlns:a16="http://schemas.microsoft.com/office/drawing/2014/main" id="{94553382-73EC-46FC-8F91-FD7B384504E4}"/>
            </a:ext>
          </a:extLst>
        </xdr:cNvPr>
        <xdr:cNvCxnSpPr/>
      </xdr:nvCxnSpPr>
      <xdr:spPr>
        <a:xfrm>
          <a:off x="11541760" y="18479262"/>
          <a:ext cx="80518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698" name="n_1aveValue【公民館】&#10;有形固定資産減価償却率">
          <a:extLst>
            <a:ext uri="{FF2B5EF4-FFF2-40B4-BE49-F238E27FC236}">
              <a16:creationId xmlns:a16="http://schemas.microsoft.com/office/drawing/2014/main" id="{FC5FB300-C511-48DF-AFFD-5A9B4ACA87E1}"/>
            </a:ext>
          </a:extLst>
        </xdr:cNvPr>
        <xdr:cNvSpPr txBox="1"/>
      </xdr:nvSpPr>
      <xdr:spPr>
        <a:xfrm>
          <a:off x="13738234" y="176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699" name="n_2aveValue【公民館】&#10;有形固定資産減価償却率">
          <a:extLst>
            <a:ext uri="{FF2B5EF4-FFF2-40B4-BE49-F238E27FC236}">
              <a16:creationId xmlns:a16="http://schemas.microsoft.com/office/drawing/2014/main" id="{29E0A435-C9EA-4B5E-80B6-75199039880D}"/>
            </a:ext>
          </a:extLst>
        </xdr:cNvPr>
        <xdr:cNvSpPr txBox="1"/>
      </xdr:nvSpPr>
      <xdr:spPr>
        <a:xfrm>
          <a:off x="12957184" y="1753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700" name="n_3aveValue【公民館】&#10;有形固定資産減価償却率">
          <a:extLst>
            <a:ext uri="{FF2B5EF4-FFF2-40B4-BE49-F238E27FC236}">
              <a16:creationId xmlns:a16="http://schemas.microsoft.com/office/drawing/2014/main" id="{6672A1B9-C426-4245-BFF0-0759D2BA5DDB}"/>
            </a:ext>
          </a:extLst>
        </xdr:cNvPr>
        <xdr:cNvSpPr txBox="1"/>
      </xdr:nvSpPr>
      <xdr:spPr>
        <a:xfrm>
          <a:off x="12171054" y="1750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01" name="n_4aveValue【公民館】&#10;有形固定資産減価償却率">
          <a:extLst>
            <a:ext uri="{FF2B5EF4-FFF2-40B4-BE49-F238E27FC236}">
              <a16:creationId xmlns:a16="http://schemas.microsoft.com/office/drawing/2014/main" id="{B8028C57-DAC5-40F6-9A0E-5B181D2E537D}"/>
            </a:ext>
          </a:extLst>
        </xdr:cNvPr>
        <xdr:cNvSpPr txBox="1"/>
      </xdr:nvSpPr>
      <xdr:spPr>
        <a:xfrm>
          <a:off x="11354444" y="1749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1540</xdr:rowOff>
    </xdr:from>
    <xdr:ext cx="405111" cy="259045"/>
    <xdr:sp macro="" textlink="">
      <xdr:nvSpPr>
        <xdr:cNvPr id="702" name="n_1mainValue【公民館】&#10;有形固定資産減価償却率">
          <a:extLst>
            <a:ext uri="{FF2B5EF4-FFF2-40B4-BE49-F238E27FC236}">
              <a16:creationId xmlns:a16="http://schemas.microsoft.com/office/drawing/2014/main" id="{843DC4B9-DA94-4F13-8E95-A700087F3034}"/>
            </a:ext>
          </a:extLst>
        </xdr:cNvPr>
        <xdr:cNvSpPr txBox="1"/>
      </xdr:nvSpPr>
      <xdr:spPr>
        <a:xfrm>
          <a:off x="13738234" y="1851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703" name="n_2mainValue【公民館】&#10;有形固定資産減価償却率">
          <a:extLst>
            <a:ext uri="{FF2B5EF4-FFF2-40B4-BE49-F238E27FC236}">
              <a16:creationId xmlns:a16="http://schemas.microsoft.com/office/drawing/2014/main" id="{60FFBC4E-F108-416E-BC7A-06C10F989656}"/>
            </a:ext>
          </a:extLst>
        </xdr:cNvPr>
        <xdr:cNvSpPr txBox="1"/>
      </xdr:nvSpPr>
      <xdr:spPr>
        <a:xfrm>
          <a:off x="1295718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35831</xdr:rowOff>
    </xdr:from>
    <xdr:ext cx="405111" cy="259045"/>
    <xdr:sp macro="" textlink="">
      <xdr:nvSpPr>
        <xdr:cNvPr id="704" name="n_3mainValue【公民館】&#10;有形固定資産減価償却率">
          <a:extLst>
            <a:ext uri="{FF2B5EF4-FFF2-40B4-BE49-F238E27FC236}">
              <a16:creationId xmlns:a16="http://schemas.microsoft.com/office/drawing/2014/main" id="{6494310A-560D-4BBB-B21C-21322D4A791F}"/>
            </a:ext>
          </a:extLst>
        </xdr:cNvPr>
        <xdr:cNvSpPr txBox="1"/>
      </xdr:nvSpPr>
      <xdr:spPr>
        <a:xfrm>
          <a:off x="12171054" y="185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8399</xdr:rowOff>
    </xdr:from>
    <xdr:ext cx="405111" cy="259045"/>
    <xdr:sp macro="" textlink="">
      <xdr:nvSpPr>
        <xdr:cNvPr id="705" name="n_4mainValue【公民館】&#10;有形固定資産減価償却率">
          <a:extLst>
            <a:ext uri="{FF2B5EF4-FFF2-40B4-BE49-F238E27FC236}">
              <a16:creationId xmlns:a16="http://schemas.microsoft.com/office/drawing/2014/main" id="{802409A2-F548-46E5-AAF5-A26FBC6D2BE1}"/>
            </a:ext>
          </a:extLst>
        </xdr:cNvPr>
        <xdr:cNvSpPr txBox="1"/>
      </xdr:nvSpPr>
      <xdr:spPr>
        <a:xfrm>
          <a:off x="11354444" y="1852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DE134374-C9F3-40B5-AD23-B3AFF60AB3B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18FCD1D9-F1FD-4C59-959A-10334DF3564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BD99786B-621D-4349-A350-BA73CABABD8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E3507F64-028D-4AA7-AEA1-4B37E7EF7AB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3F5C8C16-B745-427C-89BB-040C2105541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CEF564B7-0C62-4552-B393-109FE213FD03}"/>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21D9BEA0-84D3-4070-AD02-7A97D466B38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47926EB1-1C3E-41CC-8707-F525455C646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7D2B8208-F57D-41D5-8D5A-EBAC112BB86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711452D5-E280-42BA-9F95-A6C25995E34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9B720D5B-260C-40B1-A30E-CB1F29766503}"/>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5BFFA406-7589-48C1-81D5-9C205F8BA6FF}"/>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FCFA6706-7B01-416B-A027-65685BA4D1DE}"/>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2ACC6DA8-69A7-4761-8A5F-6E14C8A2296E}"/>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D895CA5B-3F27-4E76-BE64-396D3476EC3A}"/>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CB4168A8-B30C-4EF7-AD88-79580A55DFC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58ED4177-0F1C-4B84-BD75-D3B74EDEA773}"/>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AE33E740-7BBD-439C-9751-353042A8E2A1}"/>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5F3FCA92-B433-4BD4-83D5-BE59EEDB21DD}"/>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187CBD06-F29F-45A7-A097-0EDD3C003496}"/>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C4CB1528-9B9B-437A-8A21-5F13B553AA6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DE803BE2-547A-4637-93E7-E1E420CB4EB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A791A731-D243-495C-8C88-F80AA1D4AE0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29" name="直線コネクタ 728">
          <a:extLst>
            <a:ext uri="{FF2B5EF4-FFF2-40B4-BE49-F238E27FC236}">
              <a16:creationId xmlns:a16="http://schemas.microsoft.com/office/drawing/2014/main" id="{4C4825A1-B640-4D58-8F49-C43223814F9A}"/>
            </a:ext>
          </a:extLst>
        </xdr:cNvPr>
        <xdr:cNvCxnSpPr/>
      </xdr:nvCxnSpPr>
      <xdr:spPr>
        <a:xfrm flipV="1">
          <a:off x="19947254" y="17348073"/>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30" name="【公民館】&#10;一人当たり面積最小値テキスト">
          <a:extLst>
            <a:ext uri="{FF2B5EF4-FFF2-40B4-BE49-F238E27FC236}">
              <a16:creationId xmlns:a16="http://schemas.microsoft.com/office/drawing/2014/main" id="{89C5DCF9-FE94-40E8-A899-207952FAD31A}"/>
            </a:ext>
          </a:extLst>
        </xdr:cNvPr>
        <xdr:cNvSpPr txBox="1"/>
      </xdr:nvSpPr>
      <xdr:spPr>
        <a:xfrm>
          <a:off x="19985990"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31" name="直線コネクタ 730">
          <a:extLst>
            <a:ext uri="{FF2B5EF4-FFF2-40B4-BE49-F238E27FC236}">
              <a16:creationId xmlns:a16="http://schemas.microsoft.com/office/drawing/2014/main" id="{C9408F14-995A-4EEE-ABBB-566A620FE8E5}"/>
            </a:ext>
          </a:extLst>
        </xdr:cNvPr>
        <xdr:cNvCxnSpPr/>
      </xdr:nvCxnSpPr>
      <xdr:spPr>
        <a:xfrm>
          <a:off x="19885660" y="18595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32" name="【公民館】&#10;一人当たり面積最大値テキスト">
          <a:extLst>
            <a:ext uri="{FF2B5EF4-FFF2-40B4-BE49-F238E27FC236}">
              <a16:creationId xmlns:a16="http://schemas.microsoft.com/office/drawing/2014/main" id="{31F75A71-F452-464B-8BE8-DAECB5D801FD}"/>
            </a:ext>
          </a:extLst>
        </xdr:cNvPr>
        <xdr:cNvSpPr txBox="1"/>
      </xdr:nvSpPr>
      <xdr:spPr>
        <a:xfrm>
          <a:off x="1998599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33" name="直線コネクタ 732">
          <a:extLst>
            <a:ext uri="{FF2B5EF4-FFF2-40B4-BE49-F238E27FC236}">
              <a16:creationId xmlns:a16="http://schemas.microsoft.com/office/drawing/2014/main" id="{56D11E0D-287D-46F3-BEE4-02B54507C261}"/>
            </a:ext>
          </a:extLst>
        </xdr:cNvPr>
        <xdr:cNvCxnSpPr/>
      </xdr:nvCxnSpPr>
      <xdr:spPr>
        <a:xfrm>
          <a:off x="19885660" y="17348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734" name="【公民館】&#10;一人当たり面積平均値テキスト">
          <a:extLst>
            <a:ext uri="{FF2B5EF4-FFF2-40B4-BE49-F238E27FC236}">
              <a16:creationId xmlns:a16="http://schemas.microsoft.com/office/drawing/2014/main" id="{1CCC9026-6C76-42B1-9FA7-2B8A4B1DE43D}"/>
            </a:ext>
          </a:extLst>
        </xdr:cNvPr>
        <xdr:cNvSpPr txBox="1"/>
      </xdr:nvSpPr>
      <xdr:spPr>
        <a:xfrm>
          <a:off x="19985990" y="1820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35" name="フローチャート: 判断 734">
          <a:extLst>
            <a:ext uri="{FF2B5EF4-FFF2-40B4-BE49-F238E27FC236}">
              <a16:creationId xmlns:a16="http://schemas.microsoft.com/office/drawing/2014/main" id="{FA23E021-C40C-44C1-9F3D-D358CF3AFB3F}"/>
            </a:ext>
          </a:extLst>
        </xdr:cNvPr>
        <xdr:cNvSpPr/>
      </xdr:nvSpPr>
      <xdr:spPr>
        <a:xfrm>
          <a:off x="19904710" y="1835492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36" name="フローチャート: 判断 735">
          <a:extLst>
            <a:ext uri="{FF2B5EF4-FFF2-40B4-BE49-F238E27FC236}">
              <a16:creationId xmlns:a16="http://schemas.microsoft.com/office/drawing/2014/main" id="{6C3F3A2E-4A02-4CF3-83B5-9C1164521FAD}"/>
            </a:ext>
          </a:extLst>
        </xdr:cNvPr>
        <xdr:cNvSpPr/>
      </xdr:nvSpPr>
      <xdr:spPr>
        <a:xfrm>
          <a:off x="19161760" y="1835645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37" name="フローチャート: 判断 736">
          <a:extLst>
            <a:ext uri="{FF2B5EF4-FFF2-40B4-BE49-F238E27FC236}">
              <a16:creationId xmlns:a16="http://schemas.microsoft.com/office/drawing/2014/main" id="{62128827-7812-4F2B-9937-E27DEECF3AF3}"/>
            </a:ext>
          </a:extLst>
        </xdr:cNvPr>
        <xdr:cNvSpPr/>
      </xdr:nvSpPr>
      <xdr:spPr>
        <a:xfrm>
          <a:off x="18345150" y="1836140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38" name="フローチャート: 判断 737">
          <a:extLst>
            <a:ext uri="{FF2B5EF4-FFF2-40B4-BE49-F238E27FC236}">
              <a16:creationId xmlns:a16="http://schemas.microsoft.com/office/drawing/2014/main" id="{4960E50F-EACC-4AB1-AEC3-C3CCB2BA3077}"/>
            </a:ext>
          </a:extLst>
        </xdr:cNvPr>
        <xdr:cNvSpPr/>
      </xdr:nvSpPr>
      <xdr:spPr>
        <a:xfrm>
          <a:off x="17547590" y="1836445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9" name="フローチャート: 判断 738">
          <a:extLst>
            <a:ext uri="{FF2B5EF4-FFF2-40B4-BE49-F238E27FC236}">
              <a16:creationId xmlns:a16="http://schemas.microsoft.com/office/drawing/2014/main" id="{26460101-3206-4ABE-AFD6-C2C125B525E3}"/>
            </a:ext>
          </a:extLst>
        </xdr:cNvPr>
        <xdr:cNvSpPr/>
      </xdr:nvSpPr>
      <xdr:spPr>
        <a:xfrm>
          <a:off x="16761460" y="18365977"/>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FD61520-0689-49E7-8E73-9CA6BBC2C3F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7131BD5-0CEB-4283-8FEF-B098A07BAD82}"/>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1E1DAB4-4036-478E-BC74-117631CF51BA}"/>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72C7EA39-7129-4D72-8CE5-7F1B0BA9BB0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9FCF98CD-BE5D-453C-8EFB-97DEFDAA447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164846</xdr:rowOff>
    </xdr:from>
    <xdr:to>
      <xdr:col>116</xdr:col>
      <xdr:colOff>114300</xdr:colOff>
      <xdr:row>108</xdr:row>
      <xdr:rowOff>94996</xdr:rowOff>
    </xdr:to>
    <xdr:sp macro="" textlink="">
      <xdr:nvSpPr>
        <xdr:cNvPr id="745" name="楕円 744">
          <a:extLst>
            <a:ext uri="{FF2B5EF4-FFF2-40B4-BE49-F238E27FC236}">
              <a16:creationId xmlns:a16="http://schemas.microsoft.com/office/drawing/2014/main" id="{7C828B77-41A1-4CD6-9CEE-ADAA900E8A23}"/>
            </a:ext>
          </a:extLst>
        </xdr:cNvPr>
        <xdr:cNvSpPr/>
      </xdr:nvSpPr>
      <xdr:spPr>
        <a:xfrm>
          <a:off x="19904710" y="185138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79773</xdr:rowOff>
    </xdr:from>
    <xdr:ext cx="469744" cy="259045"/>
    <xdr:sp macro="" textlink="">
      <xdr:nvSpPr>
        <xdr:cNvPr id="746" name="【公民館】&#10;一人当たり面積該当値テキスト">
          <a:extLst>
            <a:ext uri="{FF2B5EF4-FFF2-40B4-BE49-F238E27FC236}">
              <a16:creationId xmlns:a16="http://schemas.microsoft.com/office/drawing/2014/main" id="{9B7E058B-6878-4B6D-9792-B6438DC09A25}"/>
            </a:ext>
          </a:extLst>
        </xdr:cNvPr>
        <xdr:cNvSpPr txBox="1"/>
      </xdr:nvSpPr>
      <xdr:spPr>
        <a:xfrm>
          <a:off x="19985990" y="184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47" name="楕円 746">
          <a:extLst>
            <a:ext uri="{FF2B5EF4-FFF2-40B4-BE49-F238E27FC236}">
              <a16:creationId xmlns:a16="http://schemas.microsoft.com/office/drawing/2014/main" id="{5ECDC074-7DDD-4C5F-9BDB-B04199DB5785}"/>
            </a:ext>
          </a:extLst>
        </xdr:cNvPr>
        <xdr:cNvSpPr/>
      </xdr:nvSpPr>
      <xdr:spPr>
        <a:xfrm>
          <a:off x="19161760" y="185153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44196</xdr:rowOff>
    </xdr:from>
    <xdr:to>
      <xdr:col>116</xdr:col>
      <xdr:colOff>63500</xdr:colOff>
      <xdr:row>108</xdr:row>
      <xdr:rowOff>45720</xdr:rowOff>
    </xdr:to>
    <xdr:cxnSp macro="">
      <xdr:nvCxnSpPr>
        <xdr:cNvPr id="748" name="直線コネクタ 747">
          <a:extLst>
            <a:ext uri="{FF2B5EF4-FFF2-40B4-BE49-F238E27FC236}">
              <a16:creationId xmlns:a16="http://schemas.microsoft.com/office/drawing/2014/main" id="{7EAC9797-15F5-4B84-8BF5-657065DCD4B4}"/>
            </a:ext>
          </a:extLst>
        </xdr:cNvPr>
        <xdr:cNvCxnSpPr/>
      </xdr:nvCxnSpPr>
      <xdr:spPr>
        <a:xfrm flipV="1">
          <a:off x="19204940" y="18562701"/>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168656</xdr:rowOff>
    </xdr:from>
    <xdr:to>
      <xdr:col>107</xdr:col>
      <xdr:colOff>101600</xdr:colOff>
      <xdr:row>108</xdr:row>
      <xdr:rowOff>98806</xdr:rowOff>
    </xdr:to>
    <xdr:sp macro="" textlink="">
      <xdr:nvSpPr>
        <xdr:cNvPr id="749" name="楕円 748">
          <a:extLst>
            <a:ext uri="{FF2B5EF4-FFF2-40B4-BE49-F238E27FC236}">
              <a16:creationId xmlns:a16="http://schemas.microsoft.com/office/drawing/2014/main" id="{2814C4F4-8ECC-49C2-8637-186B31E98E4D}"/>
            </a:ext>
          </a:extLst>
        </xdr:cNvPr>
        <xdr:cNvSpPr/>
      </xdr:nvSpPr>
      <xdr:spPr>
        <a:xfrm>
          <a:off x="18345150" y="185176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48006</xdr:rowOff>
    </xdr:to>
    <xdr:cxnSp macro="">
      <xdr:nvCxnSpPr>
        <xdr:cNvPr id="750" name="直線コネクタ 749">
          <a:extLst>
            <a:ext uri="{FF2B5EF4-FFF2-40B4-BE49-F238E27FC236}">
              <a16:creationId xmlns:a16="http://schemas.microsoft.com/office/drawing/2014/main" id="{F1705752-FB5C-4C4D-B244-00D6E832D860}"/>
            </a:ext>
          </a:extLst>
        </xdr:cNvPr>
        <xdr:cNvCxnSpPr/>
      </xdr:nvCxnSpPr>
      <xdr:spPr>
        <a:xfrm flipV="1">
          <a:off x="18399760" y="18564225"/>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170942</xdr:rowOff>
    </xdr:from>
    <xdr:to>
      <xdr:col>102</xdr:col>
      <xdr:colOff>165100</xdr:colOff>
      <xdr:row>108</xdr:row>
      <xdr:rowOff>101092</xdr:rowOff>
    </xdr:to>
    <xdr:sp macro="" textlink="">
      <xdr:nvSpPr>
        <xdr:cNvPr id="751" name="楕円 750">
          <a:extLst>
            <a:ext uri="{FF2B5EF4-FFF2-40B4-BE49-F238E27FC236}">
              <a16:creationId xmlns:a16="http://schemas.microsoft.com/office/drawing/2014/main" id="{7E56E8D5-C0AD-496B-9485-754EE3AFC5D4}"/>
            </a:ext>
          </a:extLst>
        </xdr:cNvPr>
        <xdr:cNvSpPr/>
      </xdr:nvSpPr>
      <xdr:spPr>
        <a:xfrm>
          <a:off x="17547590" y="185199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48006</xdr:rowOff>
    </xdr:from>
    <xdr:to>
      <xdr:col>107</xdr:col>
      <xdr:colOff>50800</xdr:colOff>
      <xdr:row>108</xdr:row>
      <xdr:rowOff>50292</xdr:rowOff>
    </xdr:to>
    <xdr:cxnSp macro="">
      <xdr:nvCxnSpPr>
        <xdr:cNvPr id="752" name="直線コネクタ 751">
          <a:extLst>
            <a:ext uri="{FF2B5EF4-FFF2-40B4-BE49-F238E27FC236}">
              <a16:creationId xmlns:a16="http://schemas.microsoft.com/office/drawing/2014/main" id="{DBE854EE-3D4A-43A4-A406-CB4034FC26A8}"/>
            </a:ext>
          </a:extLst>
        </xdr:cNvPr>
        <xdr:cNvCxnSpPr/>
      </xdr:nvCxnSpPr>
      <xdr:spPr>
        <a:xfrm flipV="1">
          <a:off x="17602200" y="18566511"/>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1015</xdr:rowOff>
    </xdr:from>
    <xdr:to>
      <xdr:col>98</xdr:col>
      <xdr:colOff>38100</xdr:colOff>
      <xdr:row>108</xdr:row>
      <xdr:rowOff>102615</xdr:rowOff>
    </xdr:to>
    <xdr:sp macro="" textlink="">
      <xdr:nvSpPr>
        <xdr:cNvPr id="753" name="楕円 752">
          <a:extLst>
            <a:ext uri="{FF2B5EF4-FFF2-40B4-BE49-F238E27FC236}">
              <a16:creationId xmlns:a16="http://schemas.microsoft.com/office/drawing/2014/main" id="{238C22C3-5BBA-45F4-A996-C2FB1DD6822C}"/>
            </a:ext>
          </a:extLst>
        </xdr:cNvPr>
        <xdr:cNvSpPr/>
      </xdr:nvSpPr>
      <xdr:spPr>
        <a:xfrm>
          <a:off x="16761460" y="18517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50292</xdr:rowOff>
    </xdr:from>
    <xdr:to>
      <xdr:col>102</xdr:col>
      <xdr:colOff>114300</xdr:colOff>
      <xdr:row>108</xdr:row>
      <xdr:rowOff>51815</xdr:rowOff>
    </xdr:to>
    <xdr:cxnSp macro="">
      <xdr:nvCxnSpPr>
        <xdr:cNvPr id="754" name="直線コネクタ 753">
          <a:extLst>
            <a:ext uri="{FF2B5EF4-FFF2-40B4-BE49-F238E27FC236}">
              <a16:creationId xmlns:a16="http://schemas.microsoft.com/office/drawing/2014/main" id="{77E34BD1-AE28-45A8-B285-C6EEBBE67769}"/>
            </a:ext>
          </a:extLst>
        </xdr:cNvPr>
        <xdr:cNvCxnSpPr/>
      </xdr:nvCxnSpPr>
      <xdr:spPr>
        <a:xfrm flipV="1">
          <a:off x="16804640" y="18570702"/>
          <a:ext cx="79756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755" name="n_1aveValue【公民館】&#10;一人当たり面積">
          <a:extLst>
            <a:ext uri="{FF2B5EF4-FFF2-40B4-BE49-F238E27FC236}">
              <a16:creationId xmlns:a16="http://schemas.microsoft.com/office/drawing/2014/main" id="{7FF43B86-EFB2-46A0-8D4B-D18DD8311068}"/>
            </a:ext>
          </a:extLst>
        </xdr:cNvPr>
        <xdr:cNvSpPr txBox="1"/>
      </xdr:nvSpPr>
      <xdr:spPr>
        <a:xfrm>
          <a:off x="18982132"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756" name="n_2aveValue【公民館】&#10;一人当たり面積">
          <a:extLst>
            <a:ext uri="{FF2B5EF4-FFF2-40B4-BE49-F238E27FC236}">
              <a16:creationId xmlns:a16="http://schemas.microsoft.com/office/drawing/2014/main" id="{E1031BD0-A743-4423-BACE-4C6F0987B097}"/>
            </a:ext>
          </a:extLst>
        </xdr:cNvPr>
        <xdr:cNvSpPr txBox="1"/>
      </xdr:nvSpPr>
      <xdr:spPr>
        <a:xfrm>
          <a:off x="18182032" y="181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757" name="n_3aveValue【公民館】&#10;一人当たり面積">
          <a:extLst>
            <a:ext uri="{FF2B5EF4-FFF2-40B4-BE49-F238E27FC236}">
              <a16:creationId xmlns:a16="http://schemas.microsoft.com/office/drawing/2014/main" id="{CEA4EC28-8FC6-431B-9895-DEDFEB6199BC}"/>
            </a:ext>
          </a:extLst>
        </xdr:cNvPr>
        <xdr:cNvSpPr txBox="1"/>
      </xdr:nvSpPr>
      <xdr:spPr>
        <a:xfrm>
          <a:off x="17384472" y="1813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758" name="n_4aveValue【公民館】&#10;一人当たり面積">
          <a:extLst>
            <a:ext uri="{FF2B5EF4-FFF2-40B4-BE49-F238E27FC236}">
              <a16:creationId xmlns:a16="http://schemas.microsoft.com/office/drawing/2014/main" id="{AA080B86-53CD-4408-B098-32795D21DC25}"/>
            </a:ext>
          </a:extLst>
        </xdr:cNvPr>
        <xdr:cNvSpPr txBox="1"/>
      </xdr:nvSpPr>
      <xdr:spPr>
        <a:xfrm>
          <a:off x="16588817" y="181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59" name="n_1mainValue【公民館】&#10;一人当たり面積">
          <a:extLst>
            <a:ext uri="{FF2B5EF4-FFF2-40B4-BE49-F238E27FC236}">
              <a16:creationId xmlns:a16="http://schemas.microsoft.com/office/drawing/2014/main" id="{E15C34D0-701F-4718-AB3C-6F4F030FE3EC}"/>
            </a:ext>
          </a:extLst>
        </xdr:cNvPr>
        <xdr:cNvSpPr txBox="1"/>
      </xdr:nvSpPr>
      <xdr:spPr>
        <a:xfrm>
          <a:off x="18982132"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89933</xdr:rowOff>
    </xdr:from>
    <xdr:ext cx="469744" cy="259045"/>
    <xdr:sp macro="" textlink="">
      <xdr:nvSpPr>
        <xdr:cNvPr id="760" name="n_2mainValue【公民館】&#10;一人当たり面積">
          <a:extLst>
            <a:ext uri="{FF2B5EF4-FFF2-40B4-BE49-F238E27FC236}">
              <a16:creationId xmlns:a16="http://schemas.microsoft.com/office/drawing/2014/main" id="{D3F4E517-1F80-4563-848D-97DA67DDA919}"/>
            </a:ext>
          </a:extLst>
        </xdr:cNvPr>
        <xdr:cNvSpPr txBox="1"/>
      </xdr:nvSpPr>
      <xdr:spPr>
        <a:xfrm>
          <a:off x="18182032" y="186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92219</xdr:rowOff>
    </xdr:from>
    <xdr:ext cx="469744" cy="259045"/>
    <xdr:sp macro="" textlink="">
      <xdr:nvSpPr>
        <xdr:cNvPr id="761" name="n_3mainValue【公民館】&#10;一人当たり面積">
          <a:extLst>
            <a:ext uri="{FF2B5EF4-FFF2-40B4-BE49-F238E27FC236}">
              <a16:creationId xmlns:a16="http://schemas.microsoft.com/office/drawing/2014/main" id="{B2E0F33E-ED6F-40B9-BDBB-50B3B1014556}"/>
            </a:ext>
          </a:extLst>
        </xdr:cNvPr>
        <xdr:cNvSpPr txBox="1"/>
      </xdr:nvSpPr>
      <xdr:spPr>
        <a:xfrm>
          <a:off x="17384472"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93742</xdr:rowOff>
    </xdr:from>
    <xdr:ext cx="469744" cy="259045"/>
    <xdr:sp macro="" textlink="">
      <xdr:nvSpPr>
        <xdr:cNvPr id="762" name="n_4mainValue【公民館】&#10;一人当たり面積">
          <a:extLst>
            <a:ext uri="{FF2B5EF4-FFF2-40B4-BE49-F238E27FC236}">
              <a16:creationId xmlns:a16="http://schemas.microsoft.com/office/drawing/2014/main" id="{7233D2C6-5D53-4F04-BE4D-5DCBA7369562}"/>
            </a:ext>
          </a:extLst>
        </xdr:cNvPr>
        <xdr:cNvSpPr txBox="1"/>
      </xdr:nvSpPr>
      <xdr:spPr>
        <a:xfrm>
          <a:off x="16588817" y="1861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6919BE34-21BE-4D8A-B012-953A509DD8E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2684A53E-273B-4200-AEBC-2885FCE985D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3766C1E1-9723-40CD-8C68-8A5C6286F9C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道路・橋りょう・トンネルといったインフラ資産の有形固定資産減価償却率が高い傾向にある。住民の安全や生活に欠かせないものであることから公共施設等総合管理計画等の各種計画に基づいた更新・維持管理に取り組んでいく。また、今後資産を更新する為の費用も必要となるため、基金の積立を行うなど計画的に更新費用を確保していく必要があると思われる。認定こども園・幼稚園・保育所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年度に保育園の新設工事を行ったことにより、有形固定資産減価償却率は減少している。継続して適正な維持管理に努めていく。学校施設は有形固定資産減価償却率が</a:t>
          </a:r>
          <a:r>
            <a:rPr kumimoji="1" lang="en-US" altLang="ja-JP" sz="1100">
              <a:solidFill>
                <a:schemeClr val="dk1"/>
              </a:solidFill>
              <a:effectLst/>
              <a:latin typeface="+mn-lt"/>
              <a:ea typeface="+mn-ea"/>
              <a:cs typeface="+mn-cs"/>
            </a:rPr>
            <a:t>52.7%</a:t>
          </a:r>
          <a:r>
            <a:rPr kumimoji="1" lang="ja-JP" altLang="ja-JP" sz="1100">
              <a:solidFill>
                <a:schemeClr val="dk1"/>
              </a:solidFill>
              <a:effectLst/>
              <a:latin typeface="+mn-lt"/>
              <a:ea typeface="+mn-ea"/>
              <a:cs typeface="+mn-cs"/>
            </a:rPr>
            <a:t>と類似団体の平均と比較して低い状態である。これは町内中心部に位置する小学校の建設による数値改善の影響が続いているものであり、中学校施設は老朽化が進んでいる。令和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年度より中学校建設へ向けた具体的な取り組みが始まっており早急に対応する。公営住宅は平成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年度まで新設工事を行っており、有形固定資産減価償却率は減少している。公民館は老朽化が深刻であり早急に更新の検討が必要な状況である。複合施設を検討するなど具体的な対応が必要である。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C08691-CDCC-413D-9D48-EE0A3B05A11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888E8B-4ABD-45F2-B0FB-93B26DDF154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A8AEA5-1A83-484E-9451-E0614B61DF1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FD85C97-82E0-4DC1-9CF1-A70482D01F2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A23B0E-A004-45D9-BE50-79C7A902C33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72FE90-B9EE-45CC-81D3-356AE437746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A3B88D-B0DB-4F30-82C0-1AE338334AA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D3E2F7-4A44-46C9-9DF1-C3DBCDCE03B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1B2E3B-C5C3-4448-A980-AEEB1EA4878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4AB13F-CFE9-483F-B3F1-404FAF78D73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11,619
237.54
10,201,649
9,791,555
323,999
5,211,285
6,834,763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1B28F6-86E3-468E-9DCA-7701F8B2BE0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450910-1CCD-4636-A8D3-E4A5CD4CF92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31B9B8-4E17-4ED8-AB92-8D7F8862F4A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D3E8C8-93F4-488C-B066-F91F4177C6E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A30EA2-9AC0-43AA-9530-11442D815E4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B38F87-BE4C-4CBA-9D99-5AA40435BF8B}"/>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8D3C0E-3974-4749-9E04-F373E6092F9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3135B2-92C9-44DD-A3BA-DB95B031387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657D57-6482-416B-A8C1-F8B4AC64602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62035D-817A-4229-AAA4-17F9CA04DF1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00E8D9-92FD-405B-BEF0-3CAB40A7AB4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3D19CEE-D7EF-4637-B7F4-D146E60E3A8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437AE9-F613-45EE-BBCF-B1F42A6FE06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125D51-D07C-46EC-AC7F-9877BC955A6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26A7CE-3CBC-4387-8916-4CE6106B49C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29822A-8855-44CE-A7CC-34BBAAF47EE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A0F0C8-DEA7-46F4-AB7A-5DB7355FD41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BE10F8-7736-41AC-8495-E0B538265D2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84FFBC-D8C8-4309-8870-4BD2F6E3443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39BF698-6F87-4EC7-9C35-985E7764F09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47B4CF-C5FD-47AF-AA44-93DC53A8C5E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A26525-80EC-4B51-A1F3-AA47A40EA5D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63D3ED-BD71-4F80-B1F9-DEFF4DDE155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EB0DB3-340F-451B-8080-005942E876A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D42D31-72C9-4209-859D-B34F0944F45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2EE3F6-40D0-40F0-8B76-B72FF433B2B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C76C6C-BE6A-4108-9C32-95D02F4238C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B9D4BE-B377-4AEE-8E5C-5D07F6F8207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5444F5-81AA-4936-9D11-DB69D25557C6}"/>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AE9B98F-682A-46FC-98A4-7FA0B278759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F7A38D1-6BE6-48C3-8DC1-A5F5B1ECE61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7EC27E4-40C5-43E1-AE6A-9E9FE4F1924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C4D7F56-9102-4A00-9443-5ECE393049A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3BFAC69-C87A-477E-80EA-F01236E6E8D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8731471-FF09-44D3-A49C-32015FAC71E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C199F10-5023-4CDE-9A16-39E8EC8F156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434F6B0-7C8B-4D0F-BAA3-1B5E0194F2ED}"/>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5544B09-ADE9-4EB2-8FC5-0C1B33A5484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52F3DF9-9CAD-4886-8B47-ADB2FD1C25B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D661F31-0DF8-4DB3-B9A8-004E8DCFA7E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6ACC8FF-7712-4D60-8119-E0368D0F56E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61D08F5-F2A3-41E7-BF51-432E7A164B1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DADA64F-1579-434A-9E14-D18A36EA5A6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2E97A8D-8B80-4E40-87C8-EB0C564C2C6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DAA3889-5409-47EF-B938-C150771C4E1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6575839-3346-49FE-B4A9-7D274419DE0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0EE4611-1AF9-468D-AFBF-9548C197E97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64B39F1-2E7C-468D-B181-EF1D4B2D31D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BA2BA05-A179-41A8-A025-7F28C127914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10E435D-BB20-4765-B44F-9F00E382A8BA}"/>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97E5F3E-5CAA-4687-90C5-7B8ADD6105D7}"/>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CE92283-7DB0-438A-ACAB-F94A288F4956}"/>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6076CA58-821C-436A-B401-B5FFD218095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E7C8E3A-A4B1-4F47-BDED-D7B17B16D9B4}"/>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90C6223-55DA-4E0B-8EE0-8C39C985302E}"/>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80DC15F-0731-4936-95A0-1AB6ED0623A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72AB423-C17A-4420-BFD1-80CA35C8957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EAC13F9-8C7E-438B-B0A8-28087F645232}"/>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DA27BDA-5C14-47F7-B3DF-36068EA4A27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20B719B-8BFD-4957-A000-869E38C1B07A}"/>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820D8D3-B55C-40AE-9CD6-6E7B94E3283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348B02A-82E2-4FEF-8BEA-041C81784F2D}"/>
            </a:ext>
          </a:extLst>
        </xdr:cNvPr>
        <xdr:cNvCxnSpPr/>
      </xdr:nvCxnSpPr>
      <xdr:spPr>
        <a:xfrm flipV="1">
          <a:off x="4173855" y="965644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9467FF4-2F63-412F-ABAD-4DEBE5FAFDE4}"/>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76D6C32-6F34-41EC-98DC-5DADA53DBC3A}"/>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6F88EAE-A0A9-4CEC-B982-BC617DFD5B84}"/>
            </a:ext>
          </a:extLst>
        </xdr:cNvPr>
        <xdr:cNvSpPr txBox="1"/>
      </xdr:nvSpPr>
      <xdr:spPr>
        <a:xfrm>
          <a:off x="4212590" y="943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77" name="直線コネクタ 76">
          <a:extLst>
            <a:ext uri="{FF2B5EF4-FFF2-40B4-BE49-F238E27FC236}">
              <a16:creationId xmlns:a16="http://schemas.microsoft.com/office/drawing/2014/main" id="{045ECDAD-66EB-482B-9A42-4A6390E29502}"/>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8B730DD-7FBF-4596-A9A9-0C8C017F198A}"/>
            </a:ext>
          </a:extLst>
        </xdr:cNvPr>
        <xdr:cNvSpPr txBox="1"/>
      </xdr:nvSpPr>
      <xdr:spPr>
        <a:xfrm>
          <a:off x="4212590" y="1034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79" name="フローチャート: 判断 78">
          <a:extLst>
            <a:ext uri="{FF2B5EF4-FFF2-40B4-BE49-F238E27FC236}">
              <a16:creationId xmlns:a16="http://schemas.microsoft.com/office/drawing/2014/main" id="{A743B9D2-8A6A-48E4-B034-C450F0CB3556}"/>
            </a:ext>
          </a:extLst>
        </xdr:cNvPr>
        <xdr:cNvSpPr/>
      </xdr:nvSpPr>
      <xdr:spPr>
        <a:xfrm>
          <a:off x="4131310" y="104876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80" name="フローチャート: 判断 79">
          <a:extLst>
            <a:ext uri="{FF2B5EF4-FFF2-40B4-BE49-F238E27FC236}">
              <a16:creationId xmlns:a16="http://schemas.microsoft.com/office/drawing/2014/main" id="{1DD0EAFF-5B6E-439D-B69D-383585FE89C3}"/>
            </a:ext>
          </a:extLst>
        </xdr:cNvPr>
        <xdr:cNvSpPr/>
      </xdr:nvSpPr>
      <xdr:spPr>
        <a:xfrm>
          <a:off x="3388360" y="10466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81" name="フローチャート: 判断 80">
          <a:extLst>
            <a:ext uri="{FF2B5EF4-FFF2-40B4-BE49-F238E27FC236}">
              <a16:creationId xmlns:a16="http://schemas.microsoft.com/office/drawing/2014/main" id="{DED39CE0-5980-4361-9FAA-54C5646FA021}"/>
            </a:ext>
          </a:extLst>
        </xdr:cNvPr>
        <xdr:cNvSpPr/>
      </xdr:nvSpPr>
      <xdr:spPr>
        <a:xfrm>
          <a:off x="2571750" y="1040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a:extLst>
            <a:ext uri="{FF2B5EF4-FFF2-40B4-BE49-F238E27FC236}">
              <a16:creationId xmlns:a16="http://schemas.microsoft.com/office/drawing/2014/main" id="{E9BBA380-C036-4F26-ABD9-DDE54F850E36}"/>
            </a:ext>
          </a:extLst>
        </xdr:cNvPr>
        <xdr:cNvSpPr/>
      </xdr:nvSpPr>
      <xdr:spPr>
        <a:xfrm>
          <a:off x="1774190" y="103657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83" name="フローチャート: 判断 82">
          <a:extLst>
            <a:ext uri="{FF2B5EF4-FFF2-40B4-BE49-F238E27FC236}">
              <a16:creationId xmlns:a16="http://schemas.microsoft.com/office/drawing/2014/main" id="{0F4687C7-7B55-481B-8AC8-9B8A5546759C}"/>
            </a:ext>
          </a:extLst>
        </xdr:cNvPr>
        <xdr:cNvSpPr/>
      </xdr:nvSpPr>
      <xdr:spPr>
        <a:xfrm>
          <a:off x="988060" y="1045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F6BF748-A4F6-42D9-978C-2F2379DC54B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5DBC2A2-B51F-4C0C-8A47-11095DC93D3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73EC43B-C91D-4BC1-9161-9D2065FD376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1CBD641-2534-41FE-9CD1-CD5C8561225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99DAB40-6180-4074-BCB8-DCDD9ACF8F4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89" name="楕円 88">
          <a:extLst>
            <a:ext uri="{FF2B5EF4-FFF2-40B4-BE49-F238E27FC236}">
              <a16:creationId xmlns:a16="http://schemas.microsoft.com/office/drawing/2014/main" id="{FBA93B70-5B85-4812-948C-DFF160F90A6D}"/>
            </a:ext>
          </a:extLst>
        </xdr:cNvPr>
        <xdr:cNvSpPr/>
      </xdr:nvSpPr>
      <xdr:spPr>
        <a:xfrm>
          <a:off x="4131310" y="10588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112412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7FBADC3-1188-4CA9-83CE-DB718A9B967D}"/>
            </a:ext>
          </a:extLst>
        </xdr:cNvPr>
        <xdr:cNvSpPr txBox="1"/>
      </xdr:nvSpPr>
      <xdr:spPr>
        <a:xfrm>
          <a:off x="421259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91" name="楕円 90">
          <a:extLst>
            <a:ext uri="{FF2B5EF4-FFF2-40B4-BE49-F238E27FC236}">
              <a16:creationId xmlns:a16="http://schemas.microsoft.com/office/drawing/2014/main" id="{B833D9CC-2062-4E61-9732-5CBC99D8C8C8}"/>
            </a:ext>
          </a:extLst>
        </xdr:cNvPr>
        <xdr:cNvSpPr/>
      </xdr:nvSpPr>
      <xdr:spPr>
        <a:xfrm>
          <a:off x="3388360" y="10560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13335</xdr:rowOff>
    </xdr:to>
    <xdr:cxnSp macro="">
      <xdr:nvCxnSpPr>
        <xdr:cNvPr id="92" name="直線コネクタ 91">
          <a:extLst>
            <a:ext uri="{FF2B5EF4-FFF2-40B4-BE49-F238E27FC236}">
              <a16:creationId xmlns:a16="http://schemas.microsoft.com/office/drawing/2014/main" id="{F45BB2CC-A940-4E87-96CA-60D51BBD1AD0}"/>
            </a:ext>
          </a:extLst>
        </xdr:cNvPr>
        <xdr:cNvCxnSpPr/>
      </xdr:nvCxnSpPr>
      <xdr:spPr>
        <a:xfrm>
          <a:off x="3431540" y="10612755"/>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73025</xdr:rowOff>
    </xdr:from>
    <xdr:to>
      <xdr:col>15</xdr:col>
      <xdr:colOff>101600</xdr:colOff>
      <xdr:row>62</xdr:row>
      <xdr:rowOff>3175</xdr:rowOff>
    </xdr:to>
    <xdr:sp macro="" textlink="">
      <xdr:nvSpPr>
        <xdr:cNvPr id="93" name="楕円 92">
          <a:extLst>
            <a:ext uri="{FF2B5EF4-FFF2-40B4-BE49-F238E27FC236}">
              <a16:creationId xmlns:a16="http://schemas.microsoft.com/office/drawing/2014/main" id="{0A5DE667-5F05-4D0A-B2A8-1067DF84A0AD}"/>
            </a:ext>
          </a:extLst>
        </xdr:cNvPr>
        <xdr:cNvSpPr/>
      </xdr:nvSpPr>
      <xdr:spPr>
        <a:xfrm>
          <a:off x="2571750" y="105314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154305</xdr:rowOff>
    </xdr:to>
    <xdr:cxnSp macro="">
      <xdr:nvCxnSpPr>
        <xdr:cNvPr id="94" name="直線コネクタ 93">
          <a:extLst>
            <a:ext uri="{FF2B5EF4-FFF2-40B4-BE49-F238E27FC236}">
              <a16:creationId xmlns:a16="http://schemas.microsoft.com/office/drawing/2014/main" id="{336DDDAF-EB91-4FA0-8BF8-9C6FB30BEE66}"/>
            </a:ext>
          </a:extLst>
        </xdr:cNvPr>
        <xdr:cNvCxnSpPr/>
      </xdr:nvCxnSpPr>
      <xdr:spPr>
        <a:xfrm>
          <a:off x="2626360" y="1058418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95" name="楕円 94">
          <a:extLst>
            <a:ext uri="{FF2B5EF4-FFF2-40B4-BE49-F238E27FC236}">
              <a16:creationId xmlns:a16="http://schemas.microsoft.com/office/drawing/2014/main" id="{DB8D43E8-2C2A-418A-8415-EA83AFAC79CD}"/>
            </a:ext>
          </a:extLst>
        </xdr:cNvPr>
        <xdr:cNvSpPr/>
      </xdr:nvSpPr>
      <xdr:spPr>
        <a:xfrm>
          <a:off x="1774190" y="10504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123825</xdr:rowOff>
    </xdr:to>
    <xdr:cxnSp macro="">
      <xdr:nvCxnSpPr>
        <xdr:cNvPr id="96" name="直線コネクタ 95">
          <a:extLst>
            <a:ext uri="{FF2B5EF4-FFF2-40B4-BE49-F238E27FC236}">
              <a16:creationId xmlns:a16="http://schemas.microsoft.com/office/drawing/2014/main" id="{0EA2F833-85CD-47A1-A66F-18C3CE4C66B2}"/>
            </a:ext>
          </a:extLst>
        </xdr:cNvPr>
        <xdr:cNvCxnSpPr/>
      </xdr:nvCxnSpPr>
      <xdr:spPr>
        <a:xfrm>
          <a:off x="1828800" y="1054989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xdr:rowOff>
    </xdr:from>
    <xdr:to>
      <xdr:col>6</xdr:col>
      <xdr:colOff>38100</xdr:colOff>
      <xdr:row>61</xdr:row>
      <xdr:rowOff>113665</xdr:rowOff>
    </xdr:to>
    <xdr:sp macro="" textlink="">
      <xdr:nvSpPr>
        <xdr:cNvPr id="97" name="楕円 96">
          <a:extLst>
            <a:ext uri="{FF2B5EF4-FFF2-40B4-BE49-F238E27FC236}">
              <a16:creationId xmlns:a16="http://schemas.microsoft.com/office/drawing/2014/main" id="{05D1ABF7-0C09-4233-821E-7D675A4F7F62}"/>
            </a:ext>
          </a:extLst>
        </xdr:cNvPr>
        <xdr:cNvSpPr/>
      </xdr:nvSpPr>
      <xdr:spPr>
        <a:xfrm>
          <a:off x="988060" y="10474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62865</xdr:rowOff>
    </xdr:from>
    <xdr:to>
      <xdr:col>10</xdr:col>
      <xdr:colOff>114300</xdr:colOff>
      <xdr:row>61</xdr:row>
      <xdr:rowOff>95250</xdr:rowOff>
    </xdr:to>
    <xdr:cxnSp macro="">
      <xdr:nvCxnSpPr>
        <xdr:cNvPr id="98" name="直線コネクタ 97">
          <a:extLst>
            <a:ext uri="{FF2B5EF4-FFF2-40B4-BE49-F238E27FC236}">
              <a16:creationId xmlns:a16="http://schemas.microsoft.com/office/drawing/2014/main" id="{BDA7E0C1-ECAC-45A0-8342-0EE28E77438E}"/>
            </a:ext>
          </a:extLst>
        </xdr:cNvPr>
        <xdr:cNvCxnSpPr/>
      </xdr:nvCxnSpPr>
      <xdr:spPr>
        <a:xfrm>
          <a:off x="1031240" y="1051750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4453CB82-E79A-4928-B036-E36E8AF05982}"/>
            </a:ext>
          </a:extLst>
        </xdr:cNvPr>
        <xdr:cNvSpPr txBox="1"/>
      </xdr:nvSpPr>
      <xdr:spPr>
        <a:xfrm>
          <a:off x="3239144" y="1024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00" name="n_2aveValue【体育館・プール】&#10;有形固定資産減価償却率">
          <a:extLst>
            <a:ext uri="{FF2B5EF4-FFF2-40B4-BE49-F238E27FC236}">
              <a16:creationId xmlns:a16="http://schemas.microsoft.com/office/drawing/2014/main" id="{84E49E29-A99A-44AA-94B7-813E9BBB7D11}"/>
            </a:ext>
          </a:extLst>
        </xdr:cNvPr>
        <xdr:cNvSpPr txBox="1"/>
      </xdr:nvSpPr>
      <xdr:spPr>
        <a:xfrm>
          <a:off x="24390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01" name="n_3aveValue【体育館・プール】&#10;有形固定資産減価償却率">
          <a:extLst>
            <a:ext uri="{FF2B5EF4-FFF2-40B4-BE49-F238E27FC236}">
              <a16:creationId xmlns:a16="http://schemas.microsoft.com/office/drawing/2014/main" id="{8D0B25E9-6FB9-4C02-8E86-808801877F24}"/>
            </a:ext>
          </a:extLst>
        </xdr:cNvPr>
        <xdr:cNvSpPr txBox="1"/>
      </xdr:nvSpPr>
      <xdr:spPr>
        <a:xfrm>
          <a:off x="164148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102" name="n_4aveValue【体育館・プール】&#10;有形固定資産減価償却率">
          <a:extLst>
            <a:ext uri="{FF2B5EF4-FFF2-40B4-BE49-F238E27FC236}">
              <a16:creationId xmlns:a16="http://schemas.microsoft.com/office/drawing/2014/main" id="{8DF31667-458D-44CA-867F-F5E3C9AE4D92}"/>
            </a:ext>
          </a:extLst>
        </xdr:cNvPr>
        <xdr:cNvSpPr txBox="1"/>
      </xdr:nvSpPr>
      <xdr:spPr>
        <a:xfrm>
          <a:off x="85535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103" name="n_1mainValue【体育館・プール】&#10;有形固定資産減価償却率">
          <a:extLst>
            <a:ext uri="{FF2B5EF4-FFF2-40B4-BE49-F238E27FC236}">
              <a16:creationId xmlns:a16="http://schemas.microsoft.com/office/drawing/2014/main" id="{E02B54B5-F185-463C-9337-467C04C56858}"/>
            </a:ext>
          </a:extLst>
        </xdr:cNvPr>
        <xdr:cNvSpPr txBox="1"/>
      </xdr:nvSpPr>
      <xdr:spPr>
        <a:xfrm>
          <a:off x="32391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104" name="n_2mainValue【体育館・プール】&#10;有形固定資産減価償却率">
          <a:extLst>
            <a:ext uri="{FF2B5EF4-FFF2-40B4-BE49-F238E27FC236}">
              <a16:creationId xmlns:a16="http://schemas.microsoft.com/office/drawing/2014/main" id="{3719A253-B54E-4CF4-A09A-FEAED15AA07D}"/>
            </a:ext>
          </a:extLst>
        </xdr:cNvPr>
        <xdr:cNvSpPr txBox="1"/>
      </xdr:nvSpPr>
      <xdr:spPr>
        <a:xfrm>
          <a:off x="2439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105" name="n_3mainValue【体育館・プール】&#10;有形固定資産減価償却率">
          <a:extLst>
            <a:ext uri="{FF2B5EF4-FFF2-40B4-BE49-F238E27FC236}">
              <a16:creationId xmlns:a16="http://schemas.microsoft.com/office/drawing/2014/main" id="{392C37D5-4663-4C8F-8567-8090D9906E73}"/>
            </a:ext>
          </a:extLst>
        </xdr:cNvPr>
        <xdr:cNvSpPr txBox="1"/>
      </xdr:nvSpPr>
      <xdr:spPr>
        <a:xfrm>
          <a:off x="164148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104792</xdr:rowOff>
    </xdr:from>
    <xdr:ext cx="405111" cy="259045"/>
    <xdr:sp macro="" textlink="">
      <xdr:nvSpPr>
        <xdr:cNvPr id="106" name="n_4mainValue【体育館・プール】&#10;有形固定資産減価償却率">
          <a:extLst>
            <a:ext uri="{FF2B5EF4-FFF2-40B4-BE49-F238E27FC236}">
              <a16:creationId xmlns:a16="http://schemas.microsoft.com/office/drawing/2014/main" id="{938150EC-BA18-4F6C-8A8B-710BC87460FB}"/>
            </a:ext>
          </a:extLst>
        </xdr:cNvPr>
        <xdr:cNvSpPr txBox="1"/>
      </xdr:nvSpPr>
      <xdr:spPr>
        <a:xfrm>
          <a:off x="85535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D35F115-0424-4997-B0BE-E3245D3BD30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E4ECE09C-AB7D-42EC-B20C-A847FD5FA99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352CDF0-639D-431D-B1AE-AC5ECD59558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58EB1F50-B919-4E6F-A596-4D915054077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94E180B9-62FA-48FC-B7C7-64721843187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D41E5EC9-2C61-4060-AD55-68BAA85FE23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8B9AB3C-A4D5-4D07-929D-4C7A9D4C785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5F3C979F-F5C9-4A2B-9763-B89EE8591B6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31C32CDC-77C8-4240-9606-0D18E2216DA5}"/>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AFD8C3C4-6233-4007-9F80-69AC5FFAA35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3574B425-8563-4D16-84AC-FC30198D6FF5}"/>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7BACC2E5-AFC2-4BB5-8CEF-710AD07F0C74}"/>
            </a:ext>
          </a:extLst>
        </xdr:cNvPr>
        <xdr:cNvSpPr txBox="1"/>
      </xdr:nvSpPr>
      <xdr:spPr>
        <a:xfrm>
          <a:off x="5527221"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39990237-9BEC-4FAD-97AD-34659ED7D59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A1C43DAE-2DFE-448B-A081-40521BDE7121}"/>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ACA959DB-068F-4B2D-9173-C792578216C5}"/>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53B19E2F-B3A3-48CA-8FB1-646AC47504B5}"/>
            </a:ext>
          </a:extLst>
        </xdr:cNvPr>
        <xdr:cNvSpPr txBox="1"/>
      </xdr:nvSpPr>
      <xdr:spPr>
        <a:xfrm>
          <a:off x="5527221"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4015A92F-0D7E-4B0F-A998-5ABA604885D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4FF0D597-C7FC-4A77-AB4A-9E9A7B4E7F9A}"/>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FECAA868-EBC4-4C1F-8D18-ECF1A0EEB53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30CEE841-0EB3-4D82-B7F4-72A1F18EDB18}"/>
            </a:ext>
          </a:extLst>
        </xdr:cNvPr>
        <xdr:cNvCxnSpPr/>
      </xdr:nvCxnSpPr>
      <xdr:spPr>
        <a:xfrm flipV="1">
          <a:off x="9429115" y="9637205"/>
          <a:ext cx="0" cy="122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5F65FD9F-AA49-4B03-B842-EB622B845AE5}"/>
            </a:ext>
          </a:extLst>
        </xdr:cNvPr>
        <xdr:cNvSpPr txBox="1"/>
      </xdr:nvSpPr>
      <xdr:spPr>
        <a:xfrm>
          <a:off x="9467850" y="108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7967E096-CF67-4C27-9B27-AE7AAB05A7D2}"/>
            </a:ext>
          </a:extLst>
        </xdr:cNvPr>
        <xdr:cNvCxnSpPr/>
      </xdr:nvCxnSpPr>
      <xdr:spPr>
        <a:xfrm>
          <a:off x="9356090" y="10860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29" name="【体育館・プール】&#10;一人当たり面積最大値テキスト">
          <a:extLst>
            <a:ext uri="{FF2B5EF4-FFF2-40B4-BE49-F238E27FC236}">
              <a16:creationId xmlns:a16="http://schemas.microsoft.com/office/drawing/2014/main" id="{2373DD0E-2161-43E5-8566-A4F5F6EBC24B}"/>
            </a:ext>
          </a:extLst>
        </xdr:cNvPr>
        <xdr:cNvSpPr txBox="1"/>
      </xdr:nvSpPr>
      <xdr:spPr>
        <a:xfrm>
          <a:off x="946785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30" name="直線コネクタ 129">
          <a:extLst>
            <a:ext uri="{FF2B5EF4-FFF2-40B4-BE49-F238E27FC236}">
              <a16:creationId xmlns:a16="http://schemas.microsoft.com/office/drawing/2014/main" id="{A64B3E4D-111E-41F3-8CA1-CD0DB147611D}"/>
            </a:ext>
          </a:extLst>
        </xdr:cNvPr>
        <xdr:cNvCxnSpPr/>
      </xdr:nvCxnSpPr>
      <xdr:spPr>
        <a:xfrm>
          <a:off x="9356090" y="96372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131" name="【体育館・プール】&#10;一人当たり面積平均値テキスト">
          <a:extLst>
            <a:ext uri="{FF2B5EF4-FFF2-40B4-BE49-F238E27FC236}">
              <a16:creationId xmlns:a16="http://schemas.microsoft.com/office/drawing/2014/main" id="{F421A265-48E1-4F14-B7BD-4A5F38C3EF52}"/>
            </a:ext>
          </a:extLst>
        </xdr:cNvPr>
        <xdr:cNvSpPr txBox="1"/>
      </xdr:nvSpPr>
      <xdr:spPr>
        <a:xfrm>
          <a:off x="9467850" y="10460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32" name="フローチャート: 判断 131">
          <a:extLst>
            <a:ext uri="{FF2B5EF4-FFF2-40B4-BE49-F238E27FC236}">
              <a16:creationId xmlns:a16="http://schemas.microsoft.com/office/drawing/2014/main" id="{CC50B22F-101F-4FBF-98FC-289A93757310}"/>
            </a:ext>
          </a:extLst>
        </xdr:cNvPr>
        <xdr:cNvSpPr/>
      </xdr:nvSpPr>
      <xdr:spPr>
        <a:xfrm>
          <a:off x="9394190" y="10474134"/>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33" name="フローチャート: 判断 132">
          <a:extLst>
            <a:ext uri="{FF2B5EF4-FFF2-40B4-BE49-F238E27FC236}">
              <a16:creationId xmlns:a16="http://schemas.microsoft.com/office/drawing/2014/main" id="{24266092-B0A9-439E-B053-E0BA674367FB}"/>
            </a:ext>
          </a:extLst>
        </xdr:cNvPr>
        <xdr:cNvSpPr/>
      </xdr:nvSpPr>
      <xdr:spPr>
        <a:xfrm>
          <a:off x="8632190" y="1049851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34" name="フローチャート: 判断 133">
          <a:extLst>
            <a:ext uri="{FF2B5EF4-FFF2-40B4-BE49-F238E27FC236}">
              <a16:creationId xmlns:a16="http://schemas.microsoft.com/office/drawing/2014/main" id="{83263F7C-E0FE-46A8-9104-AEA78C258CD2}"/>
            </a:ext>
          </a:extLst>
        </xdr:cNvPr>
        <xdr:cNvSpPr/>
      </xdr:nvSpPr>
      <xdr:spPr>
        <a:xfrm>
          <a:off x="7846060" y="1047889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35" name="フローチャート: 判断 134">
          <a:extLst>
            <a:ext uri="{FF2B5EF4-FFF2-40B4-BE49-F238E27FC236}">
              <a16:creationId xmlns:a16="http://schemas.microsoft.com/office/drawing/2014/main" id="{ED23BC61-A64F-4AE7-8F91-D46DBC6FBFC5}"/>
            </a:ext>
          </a:extLst>
        </xdr:cNvPr>
        <xdr:cNvSpPr/>
      </xdr:nvSpPr>
      <xdr:spPr>
        <a:xfrm>
          <a:off x="7029450" y="105149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36" name="フローチャート: 判断 135">
          <a:extLst>
            <a:ext uri="{FF2B5EF4-FFF2-40B4-BE49-F238E27FC236}">
              <a16:creationId xmlns:a16="http://schemas.microsoft.com/office/drawing/2014/main" id="{93FB4149-7D84-49F8-8938-0AFC7C4821F9}"/>
            </a:ext>
          </a:extLst>
        </xdr:cNvPr>
        <xdr:cNvSpPr/>
      </xdr:nvSpPr>
      <xdr:spPr>
        <a:xfrm>
          <a:off x="6231890" y="1053509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C66C7DC-C84A-4CAE-B4AF-B470184751F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6A4CDF6-4213-4834-8503-766B26F98EA3}"/>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97358DAF-9045-4883-A70B-BFE5023AD1F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6C59378-8216-4437-AD44-B0EEB108B7F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7A850B3-8049-43FC-924D-73F695F1521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110934</xdr:rowOff>
    </xdr:from>
    <xdr:to>
      <xdr:col>55</xdr:col>
      <xdr:colOff>50800</xdr:colOff>
      <xdr:row>60</xdr:row>
      <xdr:rowOff>41084</xdr:rowOff>
    </xdr:to>
    <xdr:sp macro="" textlink="">
      <xdr:nvSpPr>
        <xdr:cNvPr id="142" name="楕円 141">
          <a:extLst>
            <a:ext uri="{FF2B5EF4-FFF2-40B4-BE49-F238E27FC236}">
              <a16:creationId xmlns:a16="http://schemas.microsoft.com/office/drawing/2014/main" id="{F7A6BAE7-615A-4239-AEBF-3471F0D1FB46}"/>
            </a:ext>
          </a:extLst>
        </xdr:cNvPr>
        <xdr:cNvSpPr/>
      </xdr:nvSpPr>
      <xdr:spPr>
        <a:xfrm>
          <a:off x="9394190" y="1022648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133811</xdr:rowOff>
    </xdr:from>
    <xdr:ext cx="469744" cy="259045"/>
    <xdr:sp macro="" textlink="">
      <xdr:nvSpPr>
        <xdr:cNvPr id="143" name="【体育館・プール】&#10;一人当たり面積該当値テキスト">
          <a:extLst>
            <a:ext uri="{FF2B5EF4-FFF2-40B4-BE49-F238E27FC236}">
              <a16:creationId xmlns:a16="http://schemas.microsoft.com/office/drawing/2014/main" id="{D451FA9C-CAAF-4D92-B93D-3A7F21898151}"/>
            </a:ext>
          </a:extLst>
        </xdr:cNvPr>
        <xdr:cNvSpPr txBox="1"/>
      </xdr:nvSpPr>
      <xdr:spPr>
        <a:xfrm>
          <a:off x="9467850" y="1007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121221</xdr:rowOff>
    </xdr:from>
    <xdr:to>
      <xdr:col>50</xdr:col>
      <xdr:colOff>165100</xdr:colOff>
      <xdr:row>60</xdr:row>
      <xdr:rowOff>51371</xdr:rowOff>
    </xdr:to>
    <xdr:sp macro="" textlink="">
      <xdr:nvSpPr>
        <xdr:cNvPr id="144" name="楕円 143">
          <a:extLst>
            <a:ext uri="{FF2B5EF4-FFF2-40B4-BE49-F238E27FC236}">
              <a16:creationId xmlns:a16="http://schemas.microsoft.com/office/drawing/2014/main" id="{80642DE0-31F9-466A-94FB-1792AC7B153B}"/>
            </a:ext>
          </a:extLst>
        </xdr:cNvPr>
        <xdr:cNvSpPr/>
      </xdr:nvSpPr>
      <xdr:spPr>
        <a:xfrm>
          <a:off x="8632190" y="102386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161734</xdr:rowOff>
    </xdr:from>
    <xdr:to>
      <xdr:col>55</xdr:col>
      <xdr:colOff>0</xdr:colOff>
      <xdr:row>60</xdr:row>
      <xdr:rowOff>571</xdr:rowOff>
    </xdr:to>
    <xdr:cxnSp macro="">
      <xdr:nvCxnSpPr>
        <xdr:cNvPr id="145" name="直線コネクタ 144">
          <a:extLst>
            <a:ext uri="{FF2B5EF4-FFF2-40B4-BE49-F238E27FC236}">
              <a16:creationId xmlns:a16="http://schemas.microsoft.com/office/drawing/2014/main" id="{D2B0E5DC-3D9E-49BF-8455-D43081BC93ED}"/>
            </a:ext>
          </a:extLst>
        </xdr:cNvPr>
        <xdr:cNvCxnSpPr/>
      </xdr:nvCxnSpPr>
      <xdr:spPr>
        <a:xfrm flipV="1">
          <a:off x="8686800" y="10279189"/>
          <a:ext cx="74295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133223</xdr:rowOff>
    </xdr:from>
    <xdr:to>
      <xdr:col>46</xdr:col>
      <xdr:colOff>38100</xdr:colOff>
      <xdr:row>60</xdr:row>
      <xdr:rowOff>63373</xdr:rowOff>
    </xdr:to>
    <xdr:sp macro="" textlink="">
      <xdr:nvSpPr>
        <xdr:cNvPr id="146" name="楕円 145">
          <a:extLst>
            <a:ext uri="{FF2B5EF4-FFF2-40B4-BE49-F238E27FC236}">
              <a16:creationId xmlns:a16="http://schemas.microsoft.com/office/drawing/2014/main" id="{95C87065-4182-4FC5-A419-8D11DEB9AF0A}"/>
            </a:ext>
          </a:extLst>
        </xdr:cNvPr>
        <xdr:cNvSpPr/>
      </xdr:nvSpPr>
      <xdr:spPr>
        <a:xfrm>
          <a:off x="7846060" y="1025258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571</xdr:rowOff>
    </xdr:from>
    <xdr:to>
      <xdr:col>50</xdr:col>
      <xdr:colOff>114300</xdr:colOff>
      <xdr:row>60</xdr:row>
      <xdr:rowOff>12573</xdr:rowOff>
    </xdr:to>
    <xdr:cxnSp macro="">
      <xdr:nvCxnSpPr>
        <xdr:cNvPr id="147" name="直線コネクタ 146">
          <a:extLst>
            <a:ext uri="{FF2B5EF4-FFF2-40B4-BE49-F238E27FC236}">
              <a16:creationId xmlns:a16="http://schemas.microsoft.com/office/drawing/2014/main" id="{7BFD5279-50F9-4F11-BF27-D0957C0ED06C}"/>
            </a:ext>
          </a:extLst>
        </xdr:cNvPr>
        <xdr:cNvCxnSpPr/>
      </xdr:nvCxnSpPr>
      <xdr:spPr>
        <a:xfrm flipV="1">
          <a:off x="7889240" y="10287571"/>
          <a:ext cx="79756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145224</xdr:rowOff>
    </xdr:from>
    <xdr:to>
      <xdr:col>41</xdr:col>
      <xdr:colOff>101600</xdr:colOff>
      <xdr:row>60</xdr:row>
      <xdr:rowOff>75374</xdr:rowOff>
    </xdr:to>
    <xdr:sp macro="" textlink="">
      <xdr:nvSpPr>
        <xdr:cNvPr id="148" name="楕円 147">
          <a:extLst>
            <a:ext uri="{FF2B5EF4-FFF2-40B4-BE49-F238E27FC236}">
              <a16:creationId xmlns:a16="http://schemas.microsoft.com/office/drawing/2014/main" id="{3699D197-8115-4A0A-A38C-2AE5C6182D60}"/>
            </a:ext>
          </a:extLst>
        </xdr:cNvPr>
        <xdr:cNvSpPr/>
      </xdr:nvSpPr>
      <xdr:spPr>
        <a:xfrm>
          <a:off x="7029450" y="102588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12573</xdr:rowOff>
    </xdr:from>
    <xdr:to>
      <xdr:col>45</xdr:col>
      <xdr:colOff>177800</xdr:colOff>
      <xdr:row>60</xdr:row>
      <xdr:rowOff>24574</xdr:rowOff>
    </xdr:to>
    <xdr:cxnSp macro="">
      <xdr:nvCxnSpPr>
        <xdr:cNvPr id="149" name="直線コネクタ 148">
          <a:extLst>
            <a:ext uri="{FF2B5EF4-FFF2-40B4-BE49-F238E27FC236}">
              <a16:creationId xmlns:a16="http://schemas.microsoft.com/office/drawing/2014/main" id="{A9F8B194-29A4-4A3D-91A8-A9BB8C803D45}"/>
            </a:ext>
          </a:extLst>
        </xdr:cNvPr>
        <xdr:cNvCxnSpPr/>
      </xdr:nvCxnSpPr>
      <xdr:spPr>
        <a:xfrm flipV="1">
          <a:off x="7084060" y="10303383"/>
          <a:ext cx="80518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152654</xdr:rowOff>
    </xdr:from>
    <xdr:to>
      <xdr:col>36</xdr:col>
      <xdr:colOff>165100</xdr:colOff>
      <xdr:row>60</xdr:row>
      <xdr:rowOff>82804</xdr:rowOff>
    </xdr:to>
    <xdr:sp macro="" textlink="">
      <xdr:nvSpPr>
        <xdr:cNvPr id="150" name="楕円 149">
          <a:extLst>
            <a:ext uri="{FF2B5EF4-FFF2-40B4-BE49-F238E27FC236}">
              <a16:creationId xmlns:a16="http://schemas.microsoft.com/office/drawing/2014/main" id="{B7EABEC8-4233-4E0D-8126-105F13DF4CFF}"/>
            </a:ext>
          </a:extLst>
        </xdr:cNvPr>
        <xdr:cNvSpPr/>
      </xdr:nvSpPr>
      <xdr:spPr>
        <a:xfrm>
          <a:off x="6231890" y="102682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24574</xdr:rowOff>
    </xdr:from>
    <xdr:to>
      <xdr:col>41</xdr:col>
      <xdr:colOff>50800</xdr:colOff>
      <xdr:row>60</xdr:row>
      <xdr:rowOff>32004</xdr:rowOff>
    </xdr:to>
    <xdr:cxnSp macro="">
      <xdr:nvCxnSpPr>
        <xdr:cNvPr id="151" name="直線コネクタ 150">
          <a:extLst>
            <a:ext uri="{FF2B5EF4-FFF2-40B4-BE49-F238E27FC236}">
              <a16:creationId xmlns:a16="http://schemas.microsoft.com/office/drawing/2014/main" id="{37610A78-8D3C-4502-9600-C350D15488D9}"/>
            </a:ext>
          </a:extLst>
        </xdr:cNvPr>
        <xdr:cNvCxnSpPr/>
      </xdr:nvCxnSpPr>
      <xdr:spPr>
        <a:xfrm flipV="1">
          <a:off x="6286500" y="10307764"/>
          <a:ext cx="79756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152" name="n_1aveValue【体育館・プール】&#10;一人当たり面積">
          <a:extLst>
            <a:ext uri="{FF2B5EF4-FFF2-40B4-BE49-F238E27FC236}">
              <a16:creationId xmlns:a16="http://schemas.microsoft.com/office/drawing/2014/main" id="{6C28F488-1467-4368-A4AD-4BD8DB246AA7}"/>
            </a:ext>
          </a:extLst>
        </xdr:cNvPr>
        <xdr:cNvSpPr txBox="1"/>
      </xdr:nvSpPr>
      <xdr:spPr>
        <a:xfrm>
          <a:off x="8454467" y="1059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109364</xdr:rowOff>
    </xdr:from>
    <xdr:ext cx="469744" cy="259045"/>
    <xdr:sp macro="" textlink="">
      <xdr:nvSpPr>
        <xdr:cNvPr id="153" name="n_2aveValue【体育館・プール】&#10;一人当たり面積">
          <a:extLst>
            <a:ext uri="{FF2B5EF4-FFF2-40B4-BE49-F238E27FC236}">
              <a16:creationId xmlns:a16="http://schemas.microsoft.com/office/drawing/2014/main" id="{997D74E0-E4B0-4926-AC67-C5101EEB9AA8}"/>
            </a:ext>
          </a:extLst>
        </xdr:cNvPr>
        <xdr:cNvSpPr txBox="1"/>
      </xdr:nvSpPr>
      <xdr:spPr>
        <a:xfrm>
          <a:off x="7673417" y="1056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145369</xdr:rowOff>
    </xdr:from>
    <xdr:ext cx="469744" cy="259045"/>
    <xdr:sp macro="" textlink="">
      <xdr:nvSpPr>
        <xdr:cNvPr id="154" name="n_3aveValue【体育館・プール】&#10;一人当たり面積">
          <a:extLst>
            <a:ext uri="{FF2B5EF4-FFF2-40B4-BE49-F238E27FC236}">
              <a16:creationId xmlns:a16="http://schemas.microsoft.com/office/drawing/2014/main" id="{44983CAB-A354-4982-80B7-DEEC64825FC2}"/>
            </a:ext>
          </a:extLst>
        </xdr:cNvPr>
        <xdr:cNvSpPr txBox="1"/>
      </xdr:nvSpPr>
      <xdr:spPr>
        <a:xfrm>
          <a:off x="6866332" y="1060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169371</xdr:rowOff>
    </xdr:from>
    <xdr:ext cx="469744" cy="259045"/>
    <xdr:sp macro="" textlink="">
      <xdr:nvSpPr>
        <xdr:cNvPr id="155" name="n_4aveValue【体育館・プール】&#10;一人当たり面積">
          <a:extLst>
            <a:ext uri="{FF2B5EF4-FFF2-40B4-BE49-F238E27FC236}">
              <a16:creationId xmlns:a16="http://schemas.microsoft.com/office/drawing/2014/main" id="{6EBB50A1-9F99-42BB-860C-3A8CA2AC15FE}"/>
            </a:ext>
          </a:extLst>
        </xdr:cNvPr>
        <xdr:cNvSpPr txBox="1"/>
      </xdr:nvSpPr>
      <xdr:spPr>
        <a:xfrm>
          <a:off x="6068772" y="1063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67898</xdr:rowOff>
    </xdr:from>
    <xdr:ext cx="469744" cy="259045"/>
    <xdr:sp macro="" textlink="">
      <xdr:nvSpPr>
        <xdr:cNvPr id="156" name="n_1mainValue【体育館・プール】&#10;一人当たり面積">
          <a:extLst>
            <a:ext uri="{FF2B5EF4-FFF2-40B4-BE49-F238E27FC236}">
              <a16:creationId xmlns:a16="http://schemas.microsoft.com/office/drawing/2014/main" id="{ED2E0A83-CB20-4366-B31E-E2F2B07A5EA5}"/>
            </a:ext>
          </a:extLst>
        </xdr:cNvPr>
        <xdr:cNvSpPr txBox="1"/>
      </xdr:nvSpPr>
      <xdr:spPr>
        <a:xfrm>
          <a:off x="8454467" y="100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79900</xdr:rowOff>
    </xdr:from>
    <xdr:ext cx="469744" cy="259045"/>
    <xdr:sp macro="" textlink="">
      <xdr:nvSpPr>
        <xdr:cNvPr id="157" name="n_2mainValue【体育館・プール】&#10;一人当たり面積">
          <a:extLst>
            <a:ext uri="{FF2B5EF4-FFF2-40B4-BE49-F238E27FC236}">
              <a16:creationId xmlns:a16="http://schemas.microsoft.com/office/drawing/2014/main" id="{3EBBBAA1-5714-4360-9BD8-B1D6731F6793}"/>
            </a:ext>
          </a:extLst>
        </xdr:cNvPr>
        <xdr:cNvSpPr txBox="1"/>
      </xdr:nvSpPr>
      <xdr:spPr>
        <a:xfrm>
          <a:off x="7673417" y="100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91901</xdr:rowOff>
    </xdr:from>
    <xdr:ext cx="469744" cy="259045"/>
    <xdr:sp macro="" textlink="">
      <xdr:nvSpPr>
        <xdr:cNvPr id="158" name="n_3mainValue【体育館・プール】&#10;一人当たり面積">
          <a:extLst>
            <a:ext uri="{FF2B5EF4-FFF2-40B4-BE49-F238E27FC236}">
              <a16:creationId xmlns:a16="http://schemas.microsoft.com/office/drawing/2014/main" id="{761D34C8-5499-4978-AFB2-C73F37EAFCFA}"/>
            </a:ext>
          </a:extLst>
        </xdr:cNvPr>
        <xdr:cNvSpPr txBox="1"/>
      </xdr:nvSpPr>
      <xdr:spPr>
        <a:xfrm>
          <a:off x="6866332" y="100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99331</xdr:rowOff>
    </xdr:from>
    <xdr:ext cx="469744" cy="259045"/>
    <xdr:sp macro="" textlink="">
      <xdr:nvSpPr>
        <xdr:cNvPr id="159" name="n_4mainValue【体育館・プール】&#10;一人当たり面積">
          <a:extLst>
            <a:ext uri="{FF2B5EF4-FFF2-40B4-BE49-F238E27FC236}">
              <a16:creationId xmlns:a16="http://schemas.microsoft.com/office/drawing/2014/main" id="{1F0FF0D6-92B5-4411-9879-C8FA53766FBA}"/>
            </a:ext>
          </a:extLst>
        </xdr:cNvPr>
        <xdr:cNvSpPr txBox="1"/>
      </xdr:nvSpPr>
      <xdr:spPr>
        <a:xfrm>
          <a:off x="6068772"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CCB44A8B-0DE3-4575-984F-A871C1BC79D2}"/>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A9AD6474-6D8F-4B0B-B16B-B3ADF7AA134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C85C5468-A538-47B2-9CF4-6E3523A5827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BC4D6C96-A7C8-4744-9373-D4CF7E97CE7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7667FF7A-3706-46F6-B385-8A538A0D86A3}"/>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1D87B37-50ED-4B76-8830-841ADBDB30B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172AFCE3-9CEA-4D11-A3B7-E4B1436EF23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F69C6176-EE00-4795-8E94-2D3FFF0BA05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D8A24061-617D-4E37-8188-5472F1B542C3}"/>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C9D66709-3A42-417D-83C2-34F67E43B873}"/>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74B28730-A503-46EB-8113-8980EB4023F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B8331278-784B-4364-8416-93F7E24FC8BD}"/>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36DE262B-FAA2-4464-840A-C773C6E375F2}"/>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662534E1-F895-4329-9DB3-527E1AB77ACE}"/>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879E6DCE-92CC-4AA7-BC3F-61F712B75756}"/>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E159E25A-4D52-4B60-BCBE-327F943DFFC3}"/>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F7CA9A4A-4133-4F16-B5E5-8AD47729DB9F}"/>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A36DC7C0-9CA5-4CA5-8535-24ED2A416427}"/>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F7DBC717-35A0-4F19-8C83-9DCED75A3685}"/>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F0FCE958-7423-429B-AB03-9831ACE318B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B16358A4-BF72-4B20-83B9-751B3408E6FE}"/>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369535C5-D266-4D2C-8A24-291B1A4671C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702BE2A0-8B20-49F5-A05C-E79C5FE9AF64}"/>
            </a:ext>
          </a:extLst>
        </xdr:cNvPr>
        <xdr:cNvCxnSpPr/>
      </xdr:nvCxnSpPr>
      <xdr:spPr>
        <a:xfrm flipV="1">
          <a:off x="4173855" y="13393675"/>
          <a:ext cx="0" cy="1389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D65640D3-6C7B-4031-BC33-C539AD54B04F}"/>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C84FE9CC-2A7B-45B1-A50F-C8EDD6B39B2C}"/>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455AEDA4-5A81-4BF7-9BB7-41705C7805B3}"/>
            </a:ext>
          </a:extLst>
        </xdr:cNvPr>
        <xdr:cNvSpPr txBox="1"/>
      </xdr:nvSpPr>
      <xdr:spPr>
        <a:xfrm>
          <a:off x="4212590" y="1317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186" name="直線コネクタ 185">
          <a:extLst>
            <a:ext uri="{FF2B5EF4-FFF2-40B4-BE49-F238E27FC236}">
              <a16:creationId xmlns:a16="http://schemas.microsoft.com/office/drawing/2014/main" id="{5D7F292F-440C-4DFE-8831-F394B5BFF2AC}"/>
            </a:ext>
          </a:extLst>
        </xdr:cNvPr>
        <xdr:cNvCxnSpPr/>
      </xdr:nvCxnSpPr>
      <xdr:spPr>
        <a:xfrm>
          <a:off x="4112260" y="13393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C1EB679E-70BD-4907-85F3-3E129AD0B9EE}"/>
            </a:ext>
          </a:extLst>
        </xdr:cNvPr>
        <xdr:cNvSpPr txBox="1"/>
      </xdr:nvSpPr>
      <xdr:spPr>
        <a:xfrm>
          <a:off x="421259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88" name="フローチャート: 判断 187">
          <a:extLst>
            <a:ext uri="{FF2B5EF4-FFF2-40B4-BE49-F238E27FC236}">
              <a16:creationId xmlns:a16="http://schemas.microsoft.com/office/drawing/2014/main" id="{C0DF4BC3-424E-4E66-AD93-3810E9F5F282}"/>
            </a:ext>
          </a:extLst>
        </xdr:cNvPr>
        <xdr:cNvSpPr/>
      </xdr:nvSpPr>
      <xdr:spPr>
        <a:xfrm>
          <a:off x="4131310" y="13982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189" name="フローチャート: 判断 188">
          <a:extLst>
            <a:ext uri="{FF2B5EF4-FFF2-40B4-BE49-F238E27FC236}">
              <a16:creationId xmlns:a16="http://schemas.microsoft.com/office/drawing/2014/main" id="{2526EB2F-09A2-43C6-AD5E-8C54D8E667E5}"/>
            </a:ext>
          </a:extLst>
        </xdr:cNvPr>
        <xdr:cNvSpPr/>
      </xdr:nvSpPr>
      <xdr:spPr>
        <a:xfrm>
          <a:off x="3388360" y="138400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190" name="フローチャート: 判断 189">
          <a:extLst>
            <a:ext uri="{FF2B5EF4-FFF2-40B4-BE49-F238E27FC236}">
              <a16:creationId xmlns:a16="http://schemas.microsoft.com/office/drawing/2014/main" id="{69944D8F-62D0-4648-8C39-865D7CBD9CFE}"/>
            </a:ext>
          </a:extLst>
        </xdr:cNvPr>
        <xdr:cNvSpPr/>
      </xdr:nvSpPr>
      <xdr:spPr>
        <a:xfrm>
          <a:off x="2571750" y="1389722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191" name="フローチャート: 判断 190">
          <a:extLst>
            <a:ext uri="{FF2B5EF4-FFF2-40B4-BE49-F238E27FC236}">
              <a16:creationId xmlns:a16="http://schemas.microsoft.com/office/drawing/2014/main" id="{502061C5-21A6-4278-A22B-CD1AED604E6C}"/>
            </a:ext>
          </a:extLst>
        </xdr:cNvPr>
        <xdr:cNvSpPr/>
      </xdr:nvSpPr>
      <xdr:spPr>
        <a:xfrm>
          <a:off x="1774190" y="1384884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192" name="フローチャート: 判断 191">
          <a:extLst>
            <a:ext uri="{FF2B5EF4-FFF2-40B4-BE49-F238E27FC236}">
              <a16:creationId xmlns:a16="http://schemas.microsoft.com/office/drawing/2014/main" id="{BB4A8A0E-7DA9-41B5-A580-9110C77950E7}"/>
            </a:ext>
          </a:extLst>
        </xdr:cNvPr>
        <xdr:cNvSpPr/>
      </xdr:nvSpPr>
      <xdr:spPr>
        <a:xfrm>
          <a:off x="988060" y="137756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DF84DB26-266B-4458-A26F-946D562DD40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C484F746-F1A6-4E35-AA28-9737CDA8B02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42E59B97-F416-494D-A474-4C76D387A3E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3CA50407-DB93-4E06-AA7F-ABD8316B73B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44119DC3-1789-4F37-A28E-6E9BDA8C952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198" name="楕円 197">
          <a:extLst>
            <a:ext uri="{FF2B5EF4-FFF2-40B4-BE49-F238E27FC236}">
              <a16:creationId xmlns:a16="http://schemas.microsoft.com/office/drawing/2014/main" id="{DE5B5573-C604-4856-9CA5-97A44370F27E}"/>
            </a:ext>
          </a:extLst>
        </xdr:cNvPr>
        <xdr:cNvSpPr/>
      </xdr:nvSpPr>
      <xdr:spPr>
        <a:xfrm>
          <a:off x="4131310" y="136552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133621</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3351D496-5F3F-4D18-A9CF-743C8B3CD8CD}"/>
            </a:ext>
          </a:extLst>
        </xdr:cNvPr>
        <xdr:cNvSpPr txBox="1"/>
      </xdr:nvSpPr>
      <xdr:spPr>
        <a:xfrm>
          <a:off x="4212590" y="135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00" name="楕円 199">
          <a:extLst>
            <a:ext uri="{FF2B5EF4-FFF2-40B4-BE49-F238E27FC236}">
              <a16:creationId xmlns:a16="http://schemas.microsoft.com/office/drawing/2014/main" id="{03D7BE69-C8FD-4B8B-A14B-D91C37BAA2A8}"/>
            </a:ext>
          </a:extLst>
        </xdr:cNvPr>
        <xdr:cNvSpPr/>
      </xdr:nvSpPr>
      <xdr:spPr>
        <a:xfrm>
          <a:off x="3388360" y="135756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161544</xdr:rowOff>
    </xdr:to>
    <xdr:cxnSp macro="">
      <xdr:nvCxnSpPr>
        <xdr:cNvPr id="201" name="直線コネクタ 200">
          <a:extLst>
            <a:ext uri="{FF2B5EF4-FFF2-40B4-BE49-F238E27FC236}">
              <a16:creationId xmlns:a16="http://schemas.microsoft.com/office/drawing/2014/main" id="{236B175C-6C06-4AA2-97E9-C6EF60376F6E}"/>
            </a:ext>
          </a:extLst>
        </xdr:cNvPr>
        <xdr:cNvCxnSpPr/>
      </xdr:nvCxnSpPr>
      <xdr:spPr>
        <a:xfrm>
          <a:off x="3431540" y="13630275"/>
          <a:ext cx="7429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02" name="楕円 201">
          <a:extLst>
            <a:ext uri="{FF2B5EF4-FFF2-40B4-BE49-F238E27FC236}">
              <a16:creationId xmlns:a16="http://schemas.microsoft.com/office/drawing/2014/main" id="{C77B169D-457E-45DA-9E5A-3B4F6406F76D}"/>
            </a:ext>
          </a:extLst>
        </xdr:cNvPr>
        <xdr:cNvSpPr/>
      </xdr:nvSpPr>
      <xdr:spPr>
        <a:xfrm>
          <a:off x="2571750" y="134994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83820</xdr:rowOff>
    </xdr:to>
    <xdr:cxnSp macro="">
      <xdr:nvCxnSpPr>
        <xdr:cNvPr id="203" name="直線コネクタ 202">
          <a:extLst>
            <a:ext uri="{FF2B5EF4-FFF2-40B4-BE49-F238E27FC236}">
              <a16:creationId xmlns:a16="http://schemas.microsoft.com/office/drawing/2014/main" id="{0943C2D1-2465-4AA8-AAD3-567480DB6A0C}"/>
            </a:ext>
          </a:extLst>
        </xdr:cNvPr>
        <xdr:cNvCxnSpPr/>
      </xdr:nvCxnSpPr>
      <xdr:spPr>
        <a:xfrm>
          <a:off x="2626360" y="13550266"/>
          <a:ext cx="80518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46737</xdr:rowOff>
    </xdr:from>
    <xdr:to>
      <xdr:col>10</xdr:col>
      <xdr:colOff>165100</xdr:colOff>
      <xdr:row>78</xdr:row>
      <xdr:rowOff>148337</xdr:rowOff>
    </xdr:to>
    <xdr:sp macro="" textlink="">
      <xdr:nvSpPr>
        <xdr:cNvPr id="204" name="楕円 203">
          <a:extLst>
            <a:ext uri="{FF2B5EF4-FFF2-40B4-BE49-F238E27FC236}">
              <a16:creationId xmlns:a16="http://schemas.microsoft.com/office/drawing/2014/main" id="{96A76841-4716-45F9-8E96-008C1474F5F6}"/>
            </a:ext>
          </a:extLst>
        </xdr:cNvPr>
        <xdr:cNvSpPr/>
      </xdr:nvSpPr>
      <xdr:spPr>
        <a:xfrm>
          <a:off x="1774190" y="1342174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97537</xdr:rowOff>
    </xdr:from>
    <xdr:to>
      <xdr:col>15</xdr:col>
      <xdr:colOff>50800</xdr:colOff>
      <xdr:row>79</xdr:row>
      <xdr:rowOff>3811</xdr:rowOff>
    </xdr:to>
    <xdr:cxnSp macro="">
      <xdr:nvCxnSpPr>
        <xdr:cNvPr id="205" name="直線コネクタ 204">
          <a:extLst>
            <a:ext uri="{FF2B5EF4-FFF2-40B4-BE49-F238E27FC236}">
              <a16:creationId xmlns:a16="http://schemas.microsoft.com/office/drawing/2014/main" id="{B66DE0C3-9439-423A-AA1D-1394099A4037}"/>
            </a:ext>
          </a:extLst>
        </xdr:cNvPr>
        <xdr:cNvCxnSpPr/>
      </xdr:nvCxnSpPr>
      <xdr:spPr>
        <a:xfrm>
          <a:off x="1828800" y="13466827"/>
          <a:ext cx="79756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142748</xdr:rowOff>
    </xdr:from>
    <xdr:to>
      <xdr:col>6</xdr:col>
      <xdr:colOff>38100</xdr:colOff>
      <xdr:row>78</xdr:row>
      <xdr:rowOff>72898</xdr:rowOff>
    </xdr:to>
    <xdr:sp macro="" textlink="">
      <xdr:nvSpPr>
        <xdr:cNvPr id="206" name="楕円 205">
          <a:extLst>
            <a:ext uri="{FF2B5EF4-FFF2-40B4-BE49-F238E27FC236}">
              <a16:creationId xmlns:a16="http://schemas.microsoft.com/office/drawing/2014/main" id="{613CF473-694B-4B10-B721-007C971BA223}"/>
            </a:ext>
          </a:extLst>
        </xdr:cNvPr>
        <xdr:cNvSpPr/>
      </xdr:nvSpPr>
      <xdr:spPr>
        <a:xfrm>
          <a:off x="988060" y="1334249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22098</xdr:rowOff>
    </xdr:from>
    <xdr:to>
      <xdr:col>10</xdr:col>
      <xdr:colOff>114300</xdr:colOff>
      <xdr:row>78</xdr:row>
      <xdr:rowOff>97537</xdr:rowOff>
    </xdr:to>
    <xdr:cxnSp macro="">
      <xdr:nvCxnSpPr>
        <xdr:cNvPr id="207" name="直線コネクタ 206">
          <a:extLst>
            <a:ext uri="{FF2B5EF4-FFF2-40B4-BE49-F238E27FC236}">
              <a16:creationId xmlns:a16="http://schemas.microsoft.com/office/drawing/2014/main" id="{BF228237-B4C6-45C4-857F-9BA37B9B3425}"/>
            </a:ext>
          </a:extLst>
        </xdr:cNvPr>
        <xdr:cNvCxnSpPr/>
      </xdr:nvCxnSpPr>
      <xdr:spPr>
        <a:xfrm>
          <a:off x="1031240" y="13391388"/>
          <a:ext cx="79756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208" name="n_1aveValue【福祉施設】&#10;有形固定資産減価償却率">
          <a:extLst>
            <a:ext uri="{FF2B5EF4-FFF2-40B4-BE49-F238E27FC236}">
              <a16:creationId xmlns:a16="http://schemas.microsoft.com/office/drawing/2014/main" id="{F114645A-C0E7-4550-A930-47A16AD99272}"/>
            </a:ext>
          </a:extLst>
        </xdr:cNvPr>
        <xdr:cNvSpPr txBox="1"/>
      </xdr:nvSpPr>
      <xdr:spPr>
        <a:xfrm>
          <a:off x="3239144" y="1393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209" name="n_2aveValue【福祉施設】&#10;有形固定資産減価償却率">
          <a:extLst>
            <a:ext uri="{FF2B5EF4-FFF2-40B4-BE49-F238E27FC236}">
              <a16:creationId xmlns:a16="http://schemas.microsoft.com/office/drawing/2014/main" id="{49030093-F02F-433C-A2F7-E0F7F7189AB4}"/>
            </a:ext>
          </a:extLst>
        </xdr:cNvPr>
        <xdr:cNvSpPr txBox="1"/>
      </xdr:nvSpPr>
      <xdr:spPr>
        <a:xfrm>
          <a:off x="2439044" y="139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210" name="n_3aveValue【福祉施設】&#10;有形固定資産減価償却率">
          <a:extLst>
            <a:ext uri="{FF2B5EF4-FFF2-40B4-BE49-F238E27FC236}">
              <a16:creationId xmlns:a16="http://schemas.microsoft.com/office/drawing/2014/main" id="{4BD84FF0-1F3C-42FD-A014-AFD30E313E0F}"/>
            </a:ext>
          </a:extLst>
        </xdr:cNvPr>
        <xdr:cNvSpPr txBox="1"/>
      </xdr:nvSpPr>
      <xdr:spPr>
        <a:xfrm>
          <a:off x="1641484" y="13941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211" name="n_4aveValue【福祉施設】&#10;有形固定資産減価償却率">
          <a:extLst>
            <a:ext uri="{FF2B5EF4-FFF2-40B4-BE49-F238E27FC236}">
              <a16:creationId xmlns:a16="http://schemas.microsoft.com/office/drawing/2014/main" id="{84694198-6202-4A90-BDAD-F60383219A84}"/>
            </a:ext>
          </a:extLst>
        </xdr:cNvPr>
        <xdr:cNvSpPr txBox="1"/>
      </xdr:nvSpPr>
      <xdr:spPr>
        <a:xfrm>
          <a:off x="85535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212" name="n_1mainValue【福祉施設】&#10;有形固定資産減価償却率">
          <a:extLst>
            <a:ext uri="{FF2B5EF4-FFF2-40B4-BE49-F238E27FC236}">
              <a16:creationId xmlns:a16="http://schemas.microsoft.com/office/drawing/2014/main" id="{84189FE6-B919-40F8-B1FB-41135E013C2B}"/>
            </a:ext>
          </a:extLst>
        </xdr:cNvPr>
        <xdr:cNvSpPr txBox="1"/>
      </xdr:nvSpPr>
      <xdr:spPr>
        <a:xfrm>
          <a:off x="32391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13" name="n_2mainValue【福祉施設】&#10;有形固定資産減価償却率">
          <a:extLst>
            <a:ext uri="{FF2B5EF4-FFF2-40B4-BE49-F238E27FC236}">
              <a16:creationId xmlns:a16="http://schemas.microsoft.com/office/drawing/2014/main" id="{85F45ECB-B2DC-464A-83A3-CBACADC01DA0}"/>
            </a:ext>
          </a:extLst>
        </xdr:cNvPr>
        <xdr:cNvSpPr txBox="1"/>
      </xdr:nvSpPr>
      <xdr:spPr>
        <a:xfrm>
          <a:off x="2439044" y="1327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164864</xdr:rowOff>
    </xdr:from>
    <xdr:ext cx="405111" cy="259045"/>
    <xdr:sp macro="" textlink="">
      <xdr:nvSpPr>
        <xdr:cNvPr id="214" name="n_3mainValue【福祉施設】&#10;有形固定資産減価償却率">
          <a:extLst>
            <a:ext uri="{FF2B5EF4-FFF2-40B4-BE49-F238E27FC236}">
              <a16:creationId xmlns:a16="http://schemas.microsoft.com/office/drawing/2014/main" id="{8203C90E-374C-4FC8-9C64-B925805667CA}"/>
            </a:ext>
          </a:extLst>
        </xdr:cNvPr>
        <xdr:cNvSpPr txBox="1"/>
      </xdr:nvSpPr>
      <xdr:spPr>
        <a:xfrm>
          <a:off x="1641484" y="1319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89425</xdr:rowOff>
    </xdr:from>
    <xdr:ext cx="405111" cy="259045"/>
    <xdr:sp macro="" textlink="">
      <xdr:nvSpPr>
        <xdr:cNvPr id="215" name="n_4mainValue【福祉施設】&#10;有形固定資産減価償却率">
          <a:extLst>
            <a:ext uri="{FF2B5EF4-FFF2-40B4-BE49-F238E27FC236}">
              <a16:creationId xmlns:a16="http://schemas.microsoft.com/office/drawing/2014/main" id="{F2E2CFB8-8505-40D2-948B-8B5B76C8019A}"/>
            </a:ext>
          </a:extLst>
        </xdr:cNvPr>
        <xdr:cNvSpPr txBox="1"/>
      </xdr:nvSpPr>
      <xdr:spPr>
        <a:xfrm>
          <a:off x="855354" y="1312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EA2B8E64-8127-463F-8F23-63AD5AE4BDB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965B8DAE-9C89-4C80-81CD-3E18C406BE3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B53A92E2-D513-4127-838C-174131944C3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6B16ED03-26B1-486F-92B5-333B4F88096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B77C16FE-1FDD-4E6E-902E-C1623945E7A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5A0F05C3-DEA6-428A-8AA1-64C7B0002A4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635C8804-6E7E-43B4-92CD-D99273B7040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64F982B4-1556-4401-875F-749712E392E9}"/>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11C7F9A9-AB4E-48DF-B201-82D0876997B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A236DC87-40F4-4270-83DB-BF2B1A27CAA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8AF58D37-D836-45F8-B02E-6559371B543D}"/>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1C049E6A-C3A9-4A72-AEDB-42AC12A39500}"/>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83890196-D305-4295-A315-A9A476BA6D2A}"/>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A16675C5-C2A6-4850-AD67-00A32BB6B45F}"/>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F99D4C3A-8105-428D-8869-658849A013D7}"/>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F4BE146D-936D-41A6-B352-F4C9FAB7291E}"/>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C17704D0-F348-4AA0-8281-6DF07DC36E6C}"/>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CD741CC1-4541-4622-8D17-118E7AD4509C}"/>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F85C68D3-AFE9-43E8-98A7-EC1A48089920}"/>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E5E88FA5-CBC4-4067-AF5B-890D10821F94}"/>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DB980A11-81AA-4C90-84E5-22FFEBD736F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25A54E46-BEF7-4346-9331-AC3750B49E8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EFA49E08-B3F2-4B4E-8649-FA20186B368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39" name="直線コネクタ 238">
          <a:extLst>
            <a:ext uri="{FF2B5EF4-FFF2-40B4-BE49-F238E27FC236}">
              <a16:creationId xmlns:a16="http://schemas.microsoft.com/office/drawing/2014/main" id="{F6F1D142-9B2A-4922-9AAB-5FFD6814CE47}"/>
            </a:ext>
          </a:extLst>
        </xdr:cNvPr>
        <xdr:cNvCxnSpPr/>
      </xdr:nvCxnSpPr>
      <xdr:spPr>
        <a:xfrm flipV="1">
          <a:off x="9429115" y="13476606"/>
          <a:ext cx="0" cy="135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0" name="【福祉施設】&#10;一人当たり面積最小値テキスト">
          <a:extLst>
            <a:ext uri="{FF2B5EF4-FFF2-40B4-BE49-F238E27FC236}">
              <a16:creationId xmlns:a16="http://schemas.microsoft.com/office/drawing/2014/main" id="{A0C6BCAD-F90D-435A-A8AE-5765B6940D7A}"/>
            </a:ext>
          </a:extLst>
        </xdr:cNvPr>
        <xdr:cNvSpPr txBox="1"/>
      </xdr:nvSpPr>
      <xdr:spPr>
        <a:xfrm>
          <a:off x="9467850"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1" name="直線コネクタ 240">
          <a:extLst>
            <a:ext uri="{FF2B5EF4-FFF2-40B4-BE49-F238E27FC236}">
              <a16:creationId xmlns:a16="http://schemas.microsoft.com/office/drawing/2014/main" id="{E2EE4119-FA13-420F-89D9-17EA7A98812B}"/>
            </a:ext>
          </a:extLst>
        </xdr:cNvPr>
        <xdr:cNvCxnSpPr/>
      </xdr:nvCxnSpPr>
      <xdr:spPr>
        <a:xfrm>
          <a:off x="9356090" y="148361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42" name="【福祉施設】&#10;一人当たり面積最大値テキスト">
          <a:extLst>
            <a:ext uri="{FF2B5EF4-FFF2-40B4-BE49-F238E27FC236}">
              <a16:creationId xmlns:a16="http://schemas.microsoft.com/office/drawing/2014/main" id="{D6EB16BB-EEF0-47BC-94A8-A01EEFD9534B}"/>
            </a:ext>
          </a:extLst>
        </xdr:cNvPr>
        <xdr:cNvSpPr txBox="1"/>
      </xdr:nvSpPr>
      <xdr:spPr>
        <a:xfrm>
          <a:off x="9467850" y="132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43" name="直線コネクタ 242">
          <a:extLst>
            <a:ext uri="{FF2B5EF4-FFF2-40B4-BE49-F238E27FC236}">
              <a16:creationId xmlns:a16="http://schemas.microsoft.com/office/drawing/2014/main" id="{0F075026-DC79-4215-A198-8362E41B291A}"/>
            </a:ext>
          </a:extLst>
        </xdr:cNvPr>
        <xdr:cNvCxnSpPr/>
      </xdr:nvCxnSpPr>
      <xdr:spPr>
        <a:xfrm>
          <a:off x="9356090" y="1347660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244" name="【福祉施設】&#10;一人当たり面積平均値テキスト">
          <a:extLst>
            <a:ext uri="{FF2B5EF4-FFF2-40B4-BE49-F238E27FC236}">
              <a16:creationId xmlns:a16="http://schemas.microsoft.com/office/drawing/2014/main" id="{29984A82-4CD9-4BD2-B237-C1791A4444D8}"/>
            </a:ext>
          </a:extLst>
        </xdr:cNvPr>
        <xdr:cNvSpPr txBox="1"/>
      </xdr:nvSpPr>
      <xdr:spPr>
        <a:xfrm>
          <a:off x="9467850" y="1441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45" name="フローチャート: 判断 244">
          <a:extLst>
            <a:ext uri="{FF2B5EF4-FFF2-40B4-BE49-F238E27FC236}">
              <a16:creationId xmlns:a16="http://schemas.microsoft.com/office/drawing/2014/main" id="{6CE7D2B1-350C-46B6-B07A-977FDE35307F}"/>
            </a:ext>
          </a:extLst>
        </xdr:cNvPr>
        <xdr:cNvSpPr/>
      </xdr:nvSpPr>
      <xdr:spPr>
        <a:xfrm>
          <a:off x="9394190" y="144456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46" name="フローチャート: 判断 245">
          <a:extLst>
            <a:ext uri="{FF2B5EF4-FFF2-40B4-BE49-F238E27FC236}">
              <a16:creationId xmlns:a16="http://schemas.microsoft.com/office/drawing/2014/main" id="{0691AA6A-0330-41A2-856B-D8F0C023FFDF}"/>
            </a:ext>
          </a:extLst>
        </xdr:cNvPr>
        <xdr:cNvSpPr/>
      </xdr:nvSpPr>
      <xdr:spPr>
        <a:xfrm>
          <a:off x="8632190" y="1441957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47" name="フローチャート: 判断 246">
          <a:extLst>
            <a:ext uri="{FF2B5EF4-FFF2-40B4-BE49-F238E27FC236}">
              <a16:creationId xmlns:a16="http://schemas.microsoft.com/office/drawing/2014/main" id="{E4B381A5-A861-4671-A928-B1891C040889}"/>
            </a:ext>
          </a:extLst>
        </xdr:cNvPr>
        <xdr:cNvSpPr/>
      </xdr:nvSpPr>
      <xdr:spPr>
        <a:xfrm>
          <a:off x="7846060" y="144221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248" name="フローチャート: 判断 247">
          <a:extLst>
            <a:ext uri="{FF2B5EF4-FFF2-40B4-BE49-F238E27FC236}">
              <a16:creationId xmlns:a16="http://schemas.microsoft.com/office/drawing/2014/main" id="{B3EA625D-8814-4762-9DD2-835E90A2FBA1}"/>
            </a:ext>
          </a:extLst>
        </xdr:cNvPr>
        <xdr:cNvSpPr/>
      </xdr:nvSpPr>
      <xdr:spPr>
        <a:xfrm>
          <a:off x="7029450" y="144551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249" name="フローチャート: 判断 248">
          <a:extLst>
            <a:ext uri="{FF2B5EF4-FFF2-40B4-BE49-F238E27FC236}">
              <a16:creationId xmlns:a16="http://schemas.microsoft.com/office/drawing/2014/main" id="{2AD8B841-1752-4856-AD23-0DD53B33DDBC}"/>
            </a:ext>
          </a:extLst>
        </xdr:cNvPr>
        <xdr:cNvSpPr/>
      </xdr:nvSpPr>
      <xdr:spPr>
        <a:xfrm>
          <a:off x="6231890" y="1444243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F5175D82-26C5-40F4-9171-101AB0D81F0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3FE256D7-F8DE-4FAD-8AEF-444B0C11AB2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23CAFEB-1E8E-4B27-AF10-6FD52F4B435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482E043-B871-4017-8D37-F3440ACBE57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EC633D7-25C8-49E6-B3DA-4D60FF7D7C5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34289</xdr:rowOff>
    </xdr:from>
    <xdr:to>
      <xdr:col>55</xdr:col>
      <xdr:colOff>50800</xdr:colOff>
      <xdr:row>84</xdr:row>
      <xdr:rowOff>135889</xdr:rowOff>
    </xdr:to>
    <xdr:sp macro="" textlink="">
      <xdr:nvSpPr>
        <xdr:cNvPr id="255" name="楕円 254">
          <a:extLst>
            <a:ext uri="{FF2B5EF4-FFF2-40B4-BE49-F238E27FC236}">
              <a16:creationId xmlns:a16="http://schemas.microsoft.com/office/drawing/2014/main" id="{794BF980-C14A-4B1F-8DF4-8A37E163882B}"/>
            </a:ext>
          </a:extLst>
        </xdr:cNvPr>
        <xdr:cNvSpPr/>
      </xdr:nvSpPr>
      <xdr:spPr>
        <a:xfrm>
          <a:off x="9394190" y="14434184"/>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57166</xdr:rowOff>
    </xdr:from>
    <xdr:ext cx="469744" cy="259045"/>
    <xdr:sp macro="" textlink="">
      <xdr:nvSpPr>
        <xdr:cNvPr id="256" name="【福祉施設】&#10;一人当たり面積該当値テキスト">
          <a:extLst>
            <a:ext uri="{FF2B5EF4-FFF2-40B4-BE49-F238E27FC236}">
              <a16:creationId xmlns:a16="http://schemas.microsoft.com/office/drawing/2014/main" id="{CA2B75A9-BA35-423E-8889-5DF8FF8F7B63}"/>
            </a:ext>
          </a:extLst>
        </xdr:cNvPr>
        <xdr:cNvSpPr txBox="1"/>
      </xdr:nvSpPr>
      <xdr:spPr>
        <a:xfrm>
          <a:off x="9467850" y="142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41911</xdr:rowOff>
    </xdr:from>
    <xdr:to>
      <xdr:col>50</xdr:col>
      <xdr:colOff>165100</xdr:colOff>
      <xdr:row>84</xdr:row>
      <xdr:rowOff>143511</xdr:rowOff>
    </xdr:to>
    <xdr:sp macro="" textlink="">
      <xdr:nvSpPr>
        <xdr:cNvPr id="257" name="楕円 256">
          <a:extLst>
            <a:ext uri="{FF2B5EF4-FFF2-40B4-BE49-F238E27FC236}">
              <a16:creationId xmlns:a16="http://schemas.microsoft.com/office/drawing/2014/main" id="{FC324CC1-5CD0-4DED-A47B-F7FC271E4955}"/>
            </a:ext>
          </a:extLst>
        </xdr:cNvPr>
        <xdr:cNvSpPr/>
      </xdr:nvSpPr>
      <xdr:spPr>
        <a:xfrm>
          <a:off x="8632190" y="1444561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85089</xdr:rowOff>
    </xdr:from>
    <xdr:to>
      <xdr:col>55</xdr:col>
      <xdr:colOff>0</xdr:colOff>
      <xdr:row>84</xdr:row>
      <xdr:rowOff>92711</xdr:rowOff>
    </xdr:to>
    <xdr:cxnSp macro="">
      <xdr:nvCxnSpPr>
        <xdr:cNvPr id="258" name="直線コネクタ 257">
          <a:extLst>
            <a:ext uri="{FF2B5EF4-FFF2-40B4-BE49-F238E27FC236}">
              <a16:creationId xmlns:a16="http://schemas.microsoft.com/office/drawing/2014/main" id="{F0A02F62-AB4E-4A64-80F8-E13B7F517B2B}"/>
            </a:ext>
          </a:extLst>
        </xdr:cNvPr>
        <xdr:cNvCxnSpPr/>
      </xdr:nvCxnSpPr>
      <xdr:spPr>
        <a:xfrm flipV="1">
          <a:off x="8686800" y="14488794"/>
          <a:ext cx="74295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49530</xdr:rowOff>
    </xdr:from>
    <xdr:to>
      <xdr:col>46</xdr:col>
      <xdr:colOff>38100</xdr:colOff>
      <xdr:row>84</xdr:row>
      <xdr:rowOff>151130</xdr:rowOff>
    </xdr:to>
    <xdr:sp macro="" textlink="">
      <xdr:nvSpPr>
        <xdr:cNvPr id="259" name="楕円 258">
          <a:extLst>
            <a:ext uri="{FF2B5EF4-FFF2-40B4-BE49-F238E27FC236}">
              <a16:creationId xmlns:a16="http://schemas.microsoft.com/office/drawing/2014/main" id="{70927EB2-C3AB-4B12-BC6D-00C542531168}"/>
            </a:ext>
          </a:extLst>
        </xdr:cNvPr>
        <xdr:cNvSpPr/>
      </xdr:nvSpPr>
      <xdr:spPr>
        <a:xfrm>
          <a:off x="7846060" y="14455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92711</xdr:rowOff>
    </xdr:from>
    <xdr:to>
      <xdr:col>50</xdr:col>
      <xdr:colOff>114300</xdr:colOff>
      <xdr:row>84</xdr:row>
      <xdr:rowOff>100330</xdr:rowOff>
    </xdr:to>
    <xdr:cxnSp macro="">
      <xdr:nvCxnSpPr>
        <xdr:cNvPr id="260" name="直線コネクタ 259">
          <a:extLst>
            <a:ext uri="{FF2B5EF4-FFF2-40B4-BE49-F238E27FC236}">
              <a16:creationId xmlns:a16="http://schemas.microsoft.com/office/drawing/2014/main" id="{73CD0CF5-5592-4038-A86A-A3323220DF77}"/>
            </a:ext>
          </a:extLst>
        </xdr:cNvPr>
        <xdr:cNvCxnSpPr/>
      </xdr:nvCxnSpPr>
      <xdr:spPr>
        <a:xfrm flipV="1">
          <a:off x="7889240" y="1449832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57150</xdr:rowOff>
    </xdr:from>
    <xdr:to>
      <xdr:col>41</xdr:col>
      <xdr:colOff>101600</xdr:colOff>
      <xdr:row>84</xdr:row>
      <xdr:rowOff>158750</xdr:rowOff>
    </xdr:to>
    <xdr:sp macro="" textlink="">
      <xdr:nvSpPr>
        <xdr:cNvPr id="261" name="楕円 260">
          <a:extLst>
            <a:ext uri="{FF2B5EF4-FFF2-40B4-BE49-F238E27FC236}">
              <a16:creationId xmlns:a16="http://schemas.microsoft.com/office/drawing/2014/main" id="{CD5E99E9-4D94-4E09-9322-46ED465B26E7}"/>
            </a:ext>
          </a:extLst>
        </xdr:cNvPr>
        <xdr:cNvSpPr/>
      </xdr:nvSpPr>
      <xdr:spPr>
        <a:xfrm>
          <a:off x="7029450" y="144551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100330</xdr:rowOff>
    </xdr:from>
    <xdr:to>
      <xdr:col>45</xdr:col>
      <xdr:colOff>177800</xdr:colOff>
      <xdr:row>84</xdr:row>
      <xdr:rowOff>107950</xdr:rowOff>
    </xdr:to>
    <xdr:cxnSp macro="">
      <xdr:nvCxnSpPr>
        <xdr:cNvPr id="262" name="直線コネクタ 261">
          <a:extLst>
            <a:ext uri="{FF2B5EF4-FFF2-40B4-BE49-F238E27FC236}">
              <a16:creationId xmlns:a16="http://schemas.microsoft.com/office/drawing/2014/main" id="{26402D3D-D937-47B8-B433-BB293C064242}"/>
            </a:ext>
          </a:extLst>
        </xdr:cNvPr>
        <xdr:cNvCxnSpPr/>
      </xdr:nvCxnSpPr>
      <xdr:spPr>
        <a:xfrm flipV="1">
          <a:off x="7084060" y="1449832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62230</xdr:rowOff>
    </xdr:from>
    <xdr:to>
      <xdr:col>36</xdr:col>
      <xdr:colOff>165100</xdr:colOff>
      <xdr:row>84</xdr:row>
      <xdr:rowOff>163830</xdr:rowOff>
    </xdr:to>
    <xdr:sp macro="" textlink="">
      <xdr:nvSpPr>
        <xdr:cNvPr id="263" name="楕円 262">
          <a:extLst>
            <a:ext uri="{FF2B5EF4-FFF2-40B4-BE49-F238E27FC236}">
              <a16:creationId xmlns:a16="http://schemas.microsoft.com/office/drawing/2014/main" id="{5523956F-5C47-4012-B9A3-B39ECD5A3D58}"/>
            </a:ext>
          </a:extLst>
        </xdr:cNvPr>
        <xdr:cNvSpPr/>
      </xdr:nvSpPr>
      <xdr:spPr>
        <a:xfrm>
          <a:off x="6231890" y="1446022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107950</xdr:rowOff>
    </xdr:from>
    <xdr:to>
      <xdr:col>41</xdr:col>
      <xdr:colOff>50800</xdr:colOff>
      <xdr:row>84</xdr:row>
      <xdr:rowOff>113030</xdr:rowOff>
    </xdr:to>
    <xdr:cxnSp macro="">
      <xdr:nvCxnSpPr>
        <xdr:cNvPr id="264" name="直線コネクタ 263">
          <a:extLst>
            <a:ext uri="{FF2B5EF4-FFF2-40B4-BE49-F238E27FC236}">
              <a16:creationId xmlns:a16="http://schemas.microsoft.com/office/drawing/2014/main" id="{AA12DFC8-4385-4A42-B509-CB2C336C4AC2}"/>
            </a:ext>
          </a:extLst>
        </xdr:cNvPr>
        <xdr:cNvCxnSpPr/>
      </xdr:nvCxnSpPr>
      <xdr:spPr>
        <a:xfrm flipV="1">
          <a:off x="6286500" y="14507845"/>
          <a:ext cx="797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265" name="n_1aveValue【福祉施設】&#10;一人当たり面積">
          <a:extLst>
            <a:ext uri="{FF2B5EF4-FFF2-40B4-BE49-F238E27FC236}">
              <a16:creationId xmlns:a16="http://schemas.microsoft.com/office/drawing/2014/main" id="{067DD627-665B-473F-847E-0C590CAA6656}"/>
            </a:ext>
          </a:extLst>
        </xdr:cNvPr>
        <xdr:cNvSpPr txBox="1"/>
      </xdr:nvSpPr>
      <xdr:spPr>
        <a:xfrm>
          <a:off x="8454467" y="1419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266" name="n_2aveValue【福祉施設】&#10;一人当たり面積">
          <a:extLst>
            <a:ext uri="{FF2B5EF4-FFF2-40B4-BE49-F238E27FC236}">
              <a16:creationId xmlns:a16="http://schemas.microsoft.com/office/drawing/2014/main" id="{9D181849-EC00-4E68-B17E-3CF65E97749F}"/>
            </a:ext>
          </a:extLst>
        </xdr:cNvPr>
        <xdr:cNvSpPr txBox="1"/>
      </xdr:nvSpPr>
      <xdr:spPr>
        <a:xfrm>
          <a:off x="7673417" y="1419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267" name="n_3aveValue【福祉施設】&#10;一人当たり面積">
          <a:extLst>
            <a:ext uri="{FF2B5EF4-FFF2-40B4-BE49-F238E27FC236}">
              <a16:creationId xmlns:a16="http://schemas.microsoft.com/office/drawing/2014/main" id="{D4B77173-764B-44F1-9ADE-93DCFEF373FB}"/>
            </a:ext>
          </a:extLst>
        </xdr:cNvPr>
        <xdr:cNvSpPr txBox="1"/>
      </xdr:nvSpPr>
      <xdr:spPr>
        <a:xfrm>
          <a:off x="6866332"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268" name="n_4aveValue【福祉施設】&#10;一人当たり面積">
          <a:extLst>
            <a:ext uri="{FF2B5EF4-FFF2-40B4-BE49-F238E27FC236}">
              <a16:creationId xmlns:a16="http://schemas.microsoft.com/office/drawing/2014/main" id="{AD8F073C-20EB-4331-B845-10F354A54B0C}"/>
            </a:ext>
          </a:extLst>
        </xdr:cNvPr>
        <xdr:cNvSpPr txBox="1"/>
      </xdr:nvSpPr>
      <xdr:spPr>
        <a:xfrm>
          <a:off x="6068772" y="142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134638</xdr:rowOff>
    </xdr:from>
    <xdr:ext cx="469744" cy="259045"/>
    <xdr:sp macro="" textlink="">
      <xdr:nvSpPr>
        <xdr:cNvPr id="269" name="n_1mainValue【福祉施設】&#10;一人当たり面積">
          <a:extLst>
            <a:ext uri="{FF2B5EF4-FFF2-40B4-BE49-F238E27FC236}">
              <a16:creationId xmlns:a16="http://schemas.microsoft.com/office/drawing/2014/main" id="{763C30D6-F230-454D-B799-F0197D082613}"/>
            </a:ext>
          </a:extLst>
        </xdr:cNvPr>
        <xdr:cNvSpPr txBox="1"/>
      </xdr:nvSpPr>
      <xdr:spPr>
        <a:xfrm>
          <a:off x="8454467" y="1453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142257</xdr:rowOff>
    </xdr:from>
    <xdr:ext cx="469744" cy="259045"/>
    <xdr:sp macro="" textlink="">
      <xdr:nvSpPr>
        <xdr:cNvPr id="270" name="n_2mainValue【福祉施設】&#10;一人当たり面積">
          <a:extLst>
            <a:ext uri="{FF2B5EF4-FFF2-40B4-BE49-F238E27FC236}">
              <a16:creationId xmlns:a16="http://schemas.microsoft.com/office/drawing/2014/main" id="{BE3DA65D-4589-40C6-BD2B-955960BB65DD}"/>
            </a:ext>
          </a:extLst>
        </xdr:cNvPr>
        <xdr:cNvSpPr txBox="1"/>
      </xdr:nvSpPr>
      <xdr:spPr>
        <a:xfrm>
          <a:off x="7673417" y="1454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271" name="n_3mainValue【福祉施設】&#10;一人当たり面積">
          <a:extLst>
            <a:ext uri="{FF2B5EF4-FFF2-40B4-BE49-F238E27FC236}">
              <a16:creationId xmlns:a16="http://schemas.microsoft.com/office/drawing/2014/main" id="{0EDBC37A-0C4B-439B-80CD-CE248B3AD357}"/>
            </a:ext>
          </a:extLst>
        </xdr:cNvPr>
        <xdr:cNvSpPr txBox="1"/>
      </xdr:nvSpPr>
      <xdr:spPr>
        <a:xfrm>
          <a:off x="6866332"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154957</xdr:rowOff>
    </xdr:from>
    <xdr:ext cx="469744" cy="259045"/>
    <xdr:sp macro="" textlink="">
      <xdr:nvSpPr>
        <xdr:cNvPr id="272" name="n_4mainValue【福祉施設】&#10;一人当たり面積">
          <a:extLst>
            <a:ext uri="{FF2B5EF4-FFF2-40B4-BE49-F238E27FC236}">
              <a16:creationId xmlns:a16="http://schemas.microsoft.com/office/drawing/2014/main" id="{86B523D6-A236-4949-B14C-3DA7097AB5CF}"/>
            </a:ext>
          </a:extLst>
        </xdr:cNvPr>
        <xdr:cNvSpPr txBox="1"/>
      </xdr:nvSpPr>
      <xdr:spPr>
        <a:xfrm>
          <a:off x="6068772" y="1455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D21D5664-2096-4662-B75B-FC30D2F3BA1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74BAEFF8-D262-4875-8B6C-DF14AB32543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63C23639-A036-4B45-807F-BBE30C240F7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2A5CA04D-6A6E-44DB-8DF4-52D15DA998E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A67EC112-B1E9-4DD0-9BFE-4B815D41F44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A2F2EE13-20BF-436C-A83F-5ACC4C27FF7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5B91B3A5-4FA1-4570-AE22-D94D3F1D19A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6C63F192-1E05-4236-ACFD-9F3428FC01AD}"/>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CFE5C240-B99E-4956-A457-88EA64ED96EE}"/>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FD7E087F-7978-495B-8DFA-37E2B6AC28B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E0735684-9B7C-4E9D-8802-FAE3F709F26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E245BD36-A625-4CB6-BE22-E621629C96CA}"/>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10BCEF14-8122-41C7-9BD3-60C9530AF05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BEFB79F3-CBE9-4B5E-8B4B-B4666DA7C55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1808ECDE-2983-4F76-9772-6CD1743B049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3EC48341-ED69-4DC4-B414-4305A86A9E00}"/>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933BBFED-6093-493E-9040-D48014D3966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B05F832F-2227-4C7F-84E7-531FDC8FB6C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D56230C7-3367-404F-A1AD-19959D9BB37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50B05AFF-F7E8-441A-B563-517DD34BB36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8B056004-ADAD-4998-8885-4CE573E4437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EAF78AAA-7064-4F9D-8C1D-B6B61A50C3F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8FDFE494-9700-4C9C-BF09-7346ACD6476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37CF2DC2-CF81-48C6-8120-6D2FAD860B0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AA59595A-6A3A-41AA-9948-4C2094D89B5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B9EB53E4-9294-43DA-A7F3-FF0C080BA34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A34D2DA5-2BDE-454E-B51C-3DB27C363BF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0" name="直線コネクタ 299">
          <a:extLst>
            <a:ext uri="{FF2B5EF4-FFF2-40B4-BE49-F238E27FC236}">
              <a16:creationId xmlns:a16="http://schemas.microsoft.com/office/drawing/2014/main" id="{EFF7AB5E-F731-4B24-B1EE-1AF834B3C4C3}"/>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1" name="テキスト ボックス 300">
          <a:extLst>
            <a:ext uri="{FF2B5EF4-FFF2-40B4-BE49-F238E27FC236}">
              <a16:creationId xmlns:a16="http://schemas.microsoft.com/office/drawing/2014/main" id="{D2363830-20CF-4407-9ED4-915A09AB62EB}"/>
            </a:ext>
          </a:extLst>
        </xdr:cNvPr>
        <xdr:cNvSpPr txBox="1"/>
      </xdr:nvSpPr>
      <xdr:spPr>
        <a:xfrm>
          <a:off x="10842791" y="715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2" name="直線コネクタ 301">
          <a:extLst>
            <a:ext uri="{FF2B5EF4-FFF2-40B4-BE49-F238E27FC236}">
              <a16:creationId xmlns:a16="http://schemas.microsoft.com/office/drawing/2014/main" id="{7CB95697-74D6-456F-92B6-C7D8F9D42DD5}"/>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3" name="テキスト ボックス 302">
          <a:extLst>
            <a:ext uri="{FF2B5EF4-FFF2-40B4-BE49-F238E27FC236}">
              <a16:creationId xmlns:a16="http://schemas.microsoft.com/office/drawing/2014/main" id="{0D6CC1F1-24A8-46FD-9D71-67E84F1C195C}"/>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4" name="直線コネクタ 303">
          <a:extLst>
            <a:ext uri="{FF2B5EF4-FFF2-40B4-BE49-F238E27FC236}">
              <a16:creationId xmlns:a16="http://schemas.microsoft.com/office/drawing/2014/main" id="{1967A578-5B03-4889-BB44-183EE4F8C058}"/>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5" name="テキスト ボックス 304">
          <a:extLst>
            <a:ext uri="{FF2B5EF4-FFF2-40B4-BE49-F238E27FC236}">
              <a16:creationId xmlns:a16="http://schemas.microsoft.com/office/drawing/2014/main" id="{B3DD1E44-85FF-4EED-9C68-3430A5A924F6}"/>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6" name="直線コネクタ 305">
          <a:extLst>
            <a:ext uri="{FF2B5EF4-FFF2-40B4-BE49-F238E27FC236}">
              <a16:creationId xmlns:a16="http://schemas.microsoft.com/office/drawing/2014/main" id="{43069FDF-91CF-457C-BA2C-419398311BE5}"/>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7" name="テキスト ボックス 306">
          <a:extLst>
            <a:ext uri="{FF2B5EF4-FFF2-40B4-BE49-F238E27FC236}">
              <a16:creationId xmlns:a16="http://schemas.microsoft.com/office/drawing/2014/main" id="{68DC78DA-FB1E-4F11-A2A9-3E399BBB35B8}"/>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8" name="直線コネクタ 307">
          <a:extLst>
            <a:ext uri="{FF2B5EF4-FFF2-40B4-BE49-F238E27FC236}">
              <a16:creationId xmlns:a16="http://schemas.microsoft.com/office/drawing/2014/main" id="{C52AA062-1F13-4E4A-A25C-ABDD3D5BB27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9" name="テキスト ボックス 308">
          <a:extLst>
            <a:ext uri="{FF2B5EF4-FFF2-40B4-BE49-F238E27FC236}">
              <a16:creationId xmlns:a16="http://schemas.microsoft.com/office/drawing/2014/main" id="{D88E954B-D2EF-4BDC-B1D6-6E83730DC12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0" name="直線コネクタ 309">
          <a:extLst>
            <a:ext uri="{FF2B5EF4-FFF2-40B4-BE49-F238E27FC236}">
              <a16:creationId xmlns:a16="http://schemas.microsoft.com/office/drawing/2014/main" id="{CD859797-CF87-4A24-BC74-4D38B64D158B}"/>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1" name="テキスト ボックス 310">
          <a:extLst>
            <a:ext uri="{FF2B5EF4-FFF2-40B4-BE49-F238E27FC236}">
              <a16:creationId xmlns:a16="http://schemas.microsoft.com/office/drawing/2014/main" id="{7A160FBA-C56B-482F-A6EB-FDF45D9F0C97}"/>
            </a:ext>
          </a:extLst>
        </xdr:cNvPr>
        <xdr:cNvSpPr txBox="1"/>
      </xdr:nvSpPr>
      <xdr:spPr>
        <a:xfrm>
          <a:off x="1084279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8846B012-EF95-4201-BC5A-8BDF7743ADEB}"/>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3" name="テキスト ボックス 312">
          <a:extLst>
            <a:ext uri="{FF2B5EF4-FFF2-40B4-BE49-F238E27FC236}">
              <a16:creationId xmlns:a16="http://schemas.microsoft.com/office/drawing/2014/main" id="{C418FF00-79BF-47A4-9B2B-7A8ABE91CEA1}"/>
            </a:ext>
          </a:extLst>
        </xdr:cNvPr>
        <xdr:cNvSpPr txBox="1"/>
      </xdr:nvSpPr>
      <xdr:spPr>
        <a:xfrm>
          <a:off x="1084279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9B5E168C-B162-4186-9862-9739BC705CB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315" name="直線コネクタ 314">
          <a:extLst>
            <a:ext uri="{FF2B5EF4-FFF2-40B4-BE49-F238E27FC236}">
              <a16:creationId xmlns:a16="http://schemas.microsoft.com/office/drawing/2014/main" id="{A2B6BDE4-1ADF-4F3A-B2B8-F0B1BDBEAF79}"/>
            </a:ext>
          </a:extLst>
        </xdr:cNvPr>
        <xdr:cNvCxnSpPr/>
      </xdr:nvCxnSpPr>
      <xdr:spPr>
        <a:xfrm flipV="1">
          <a:off x="14703424" y="5674179"/>
          <a:ext cx="0" cy="159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05803DA3-2900-4ADE-A480-1F213EA27D8B}"/>
            </a:ext>
          </a:extLst>
        </xdr:cNvPr>
        <xdr:cNvSpPr txBox="1"/>
      </xdr:nvSpPr>
      <xdr:spPr>
        <a:xfrm>
          <a:off x="1474216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317" name="直線コネクタ 316">
          <a:extLst>
            <a:ext uri="{FF2B5EF4-FFF2-40B4-BE49-F238E27FC236}">
              <a16:creationId xmlns:a16="http://schemas.microsoft.com/office/drawing/2014/main" id="{3DA75040-7736-4A50-8102-1AD57B8320BC}"/>
            </a:ext>
          </a:extLst>
        </xdr:cNvPr>
        <xdr:cNvCxnSpPr/>
      </xdr:nvCxnSpPr>
      <xdr:spPr>
        <a:xfrm>
          <a:off x="1461135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E700D911-4E5D-4712-9129-D0B9214F963D}"/>
            </a:ext>
          </a:extLst>
        </xdr:cNvPr>
        <xdr:cNvSpPr txBox="1"/>
      </xdr:nvSpPr>
      <xdr:spPr>
        <a:xfrm>
          <a:off x="14742160" y="544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319" name="直線コネクタ 318">
          <a:extLst>
            <a:ext uri="{FF2B5EF4-FFF2-40B4-BE49-F238E27FC236}">
              <a16:creationId xmlns:a16="http://schemas.microsoft.com/office/drawing/2014/main" id="{304889B5-F585-4688-96F3-7ECE1904A664}"/>
            </a:ext>
          </a:extLst>
        </xdr:cNvPr>
        <xdr:cNvCxnSpPr/>
      </xdr:nvCxnSpPr>
      <xdr:spPr>
        <a:xfrm>
          <a:off x="14611350" y="5674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EA1DB50F-2769-4918-8AD8-71EDEFF90842}"/>
            </a:ext>
          </a:extLst>
        </xdr:cNvPr>
        <xdr:cNvSpPr txBox="1"/>
      </xdr:nvSpPr>
      <xdr:spPr>
        <a:xfrm>
          <a:off x="14742160" y="6440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21" name="フローチャート: 判断 320">
          <a:extLst>
            <a:ext uri="{FF2B5EF4-FFF2-40B4-BE49-F238E27FC236}">
              <a16:creationId xmlns:a16="http://schemas.microsoft.com/office/drawing/2014/main" id="{17A73D0D-3C01-4235-81D1-AB91FE1B1879}"/>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322" name="フローチャート: 判断 321">
          <a:extLst>
            <a:ext uri="{FF2B5EF4-FFF2-40B4-BE49-F238E27FC236}">
              <a16:creationId xmlns:a16="http://schemas.microsoft.com/office/drawing/2014/main" id="{458E64C3-F9E0-4A64-94AA-18CABE3D31D6}"/>
            </a:ext>
          </a:extLst>
        </xdr:cNvPr>
        <xdr:cNvSpPr/>
      </xdr:nvSpPr>
      <xdr:spPr>
        <a:xfrm>
          <a:off x="13887450" y="648960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3" name="フローチャート: 判断 322">
          <a:extLst>
            <a:ext uri="{FF2B5EF4-FFF2-40B4-BE49-F238E27FC236}">
              <a16:creationId xmlns:a16="http://schemas.microsoft.com/office/drawing/2014/main" id="{B3182762-21FB-49A5-A74E-F05B8CE2A6E6}"/>
            </a:ext>
          </a:extLst>
        </xdr:cNvPr>
        <xdr:cNvSpPr/>
      </xdr:nvSpPr>
      <xdr:spPr>
        <a:xfrm>
          <a:off x="13089890" y="658104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324" name="フローチャート: 判断 323">
          <a:extLst>
            <a:ext uri="{FF2B5EF4-FFF2-40B4-BE49-F238E27FC236}">
              <a16:creationId xmlns:a16="http://schemas.microsoft.com/office/drawing/2014/main" id="{2524F4BF-391F-443C-8DB8-800ABB33FF18}"/>
            </a:ext>
          </a:extLst>
        </xdr:cNvPr>
        <xdr:cNvSpPr/>
      </xdr:nvSpPr>
      <xdr:spPr>
        <a:xfrm>
          <a:off x="12303760" y="658104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5" name="フローチャート: 判断 324">
          <a:extLst>
            <a:ext uri="{FF2B5EF4-FFF2-40B4-BE49-F238E27FC236}">
              <a16:creationId xmlns:a16="http://schemas.microsoft.com/office/drawing/2014/main" id="{32581C0E-E970-4364-8334-6F803A1B1FA1}"/>
            </a:ext>
          </a:extLst>
        </xdr:cNvPr>
        <xdr:cNvSpPr/>
      </xdr:nvSpPr>
      <xdr:spPr>
        <a:xfrm>
          <a:off x="11487150" y="642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F333C46D-F6C7-473C-A1A6-BD0A4EAB5E49}"/>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F6261C78-F9FD-4E52-A30D-A9565E13FCD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C73758C3-A4C6-42D6-8DAA-53577732A25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C4553B7B-494E-427B-94FA-6635D372F77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9B994C8F-8793-4FC4-951F-14FEF634C07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31" name="楕円 330">
          <a:extLst>
            <a:ext uri="{FF2B5EF4-FFF2-40B4-BE49-F238E27FC236}">
              <a16:creationId xmlns:a16="http://schemas.microsoft.com/office/drawing/2014/main" id="{E6E92301-377D-49F4-9ECB-96B9757CA230}"/>
            </a:ext>
          </a:extLst>
        </xdr:cNvPr>
        <xdr:cNvSpPr/>
      </xdr:nvSpPr>
      <xdr:spPr>
        <a:xfrm>
          <a:off x="14649450" y="636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264D8764-7D26-45D1-9997-5C2A802AABD5}"/>
            </a:ext>
          </a:extLst>
        </xdr:cNvPr>
        <xdr:cNvSpPr txBox="1"/>
      </xdr:nvSpPr>
      <xdr:spPr>
        <a:xfrm>
          <a:off x="1474216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xdr:rowOff>
    </xdr:from>
    <xdr:to>
      <xdr:col>81</xdr:col>
      <xdr:colOff>101600</xdr:colOff>
      <xdr:row>37</xdr:row>
      <xdr:rowOff>112304</xdr:rowOff>
    </xdr:to>
    <xdr:sp macro="" textlink="">
      <xdr:nvSpPr>
        <xdr:cNvPr id="333" name="楕円 332">
          <a:extLst>
            <a:ext uri="{FF2B5EF4-FFF2-40B4-BE49-F238E27FC236}">
              <a16:creationId xmlns:a16="http://schemas.microsoft.com/office/drawing/2014/main" id="{E99A3D46-B40B-4558-981A-F9274B437D72}"/>
            </a:ext>
          </a:extLst>
        </xdr:cNvPr>
        <xdr:cNvSpPr/>
      </xdr:nvSpPr>
      <xdr:spPr>
        <a:xfrm>
          <a:off x="13887450" y="635625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64770</xdr:rowOff>
    </xdr:to>
    <xdr:cxnSp macro="">
      <xdr:nvCxnSpPr>
        <xdr:cNvPr id="334" name="直線コネクタ 333">
          <a:extLst>
            <a:ext uri="{FF2B5EF4-FFF2-40B4-BE49-F238E27FC236}">
              <a16:creationId xmlns:a16="http://schemas.microsoft.com/office/drawing/2014/main" id="{5E61066D-94E4-4ADF-B4EA-FEB76C898E77}"/>
            </a:ext>
          </a:extLst>
        </xdr:cNvPr>
        <xdr:cNvCxnSpPr/>
      </xdr:nvCxnSpPr>
      <xdr:spPr>
        <a:xfrm>
          <a:off x="13942060" y="6401344"/>
          <a:ext cx="762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97246</xdr:rowOff>
    </xdr:from>
    <xdr:to>
      <xdr:col>76</xdr:col>
      <xdr:colOff>165100</xdr:colOff>
      <xdr:row>37</xdr:row>
      <xdr:rowOff>27396</xdr:rowOff>
    </xdr:to>
    <xdr:sp macro="" textlink="">
      <xdr:nvSpPr>
        <xdr:cNvPr id="335" name="楕円 334">
          <a:extLst>
            <a:ext uri="{FF2B5EF4-FFF2-40B4-BE49-F238E27FC236}">
              <a16:creationId xmlns:a16="http://schemas.microsoft.com/office/drawing/2014/main" id="{854AE380-2866-4F18-8A9D-A6F4C1CF6FAA}"/>
            </a:ext>
          </a:extLst>
        </xdr:cNvPr>
        <xdr:cNvSpPr/>
      </xdr:nvSpPr>
      <xdr:spPr>
        <a:xfrm>
          <a:off x="13089890" y="62656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148046</xdr:rowOff>
    </xdr:from>
    <xdr:to>
      <xdr:col>81</xdr:col>
      <xdr:colOff>50800</xdr:colOff>
      <xdr:row>37</xdr:row>
      <xdr:rowOff>61504</xdr:rowOff>
    </xdr:to>
    <xdr:cxnSp macro="">
      <xdr:nvCxnSpPr>
        <xdr:cNvPr id="336" name="直線コネクタ 335">
          <a:extLst>
            <a:ext uri="{FF2B5EF4-FFF2-40B4-BE49-F238E27FC236}">
              <a16:creationId xmlns:a16="http://schemas.microsoft.com/office/drawing/2014/main" id="{AA29D76B-E278-4ED7-B0CC-73523DB67113}"/>
            </a:ext>
          </a:extLst>
        </xdr:cNvPr>
        <xdr:cNvCxnSpPr/>
      </xdr:nvCxnSpPr>
      <xdr:spPr>
        <a:xfrm>
          <a:off x="13144500" y="6318341"/>
          <a:ext cx="797560" cy="8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337" name="n_1aveValue【一般廃棄物処理施設】&#10;有形固定資産減価償却率">
          <a:extLst>
            <a:ext uri="{FF2B5EF4-FFF2-40B4-BE49-F238E27FC236}">
              <a16:creationId xmlns:a16="http://schemas.microsoft.com/office/drawing/2014/main" id="{80F190B4-B9EC-4BDD-91DF-1D8ADDE5482C}"/>
            </a:ext>
          </a:extLst>
        </xdr:cNvPr>
        <xdr:cNvSpPr txBox="1"/>
      </xdr:nvSpPr>
      <xdr:spPr>
        <a:xfrm>
          <a:off x="13738234" y="658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338" name="n_2aveValue【一般廃棄物処理施設】&#10;有形固定資産減価償却率">
          <a:extLst>
            <a:ext uri="{FF2B5EF4-FFF2-40B4-BE49-F238E27FC236}">
              <a16:creationId xmlns:a16="http://schemas.microsoft.com/office/drawing/2014/main" id="{EAB91C86-FC76-419A-B815-5F2C6DBEF1FC}"/>
            </a:ext>
          </a:extLst>
        </xdr:cNvPr>
        <xdr:cNvSpPr txBox="1"/>
      </xdr:nvSpPr>
      <xdr:spPr>
        <a:xfrm>
          <a:off x="12957184" y="667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14531</xdr:rowOff>
    </xdr:from>
    <xdr:ext cx="405111" cy="259045"/>
    <xdr:sp macro="" textlink="">
      <xdr:nvSpPr>
        <xdr:cNvPr id="339" name="n_3aveValue【一般廃棄物処理施設】&#10;有形固定資産減価償却率">
          <a:extLst>
            <a:ext uri="{FF2B5EF4-FFF2-40B4-BE49-F238E27FC236}">
              <a16:creationId xmlns:a16="http://schemas.microsoft.com/office/drawing/2014/main" id="{8531DF6B-5B92-4498-AE11-878B6393419C}"/>
            </a:ext>
          </a:extLst>
        </xdr:cNvPr>
        <xdr:cNvSpPr txBox="1"/>
      </xdr:nvSpPr>
      <xdr:spPr>
        <a:xfrm>
          <a:off x="12171054" y="636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40" name="n_4aveValue【一般廃棄物処理施設】&#10;有形固定資産減価償却率">
          <a:extLst>
            <a:ext uri="{FF2B5EF4-FFF2-40B4-BE49-F238E27FC236}">
              <a16:creationId xmlns:a16="http://schemas.microsoft.com/office/drawing/2014/main" id="{3FF1669F-7F49-4774-83B4-8083EB2F3160}"/>
            </a:ext>
          </a:extLst>
        </xdr:cNvPr>
        <xdr:cNvSpPr txBox="1"/>
      </xdr:nvSpPr>
      <xdr:spPr>
        <a:xfrm>
          <a:off x="113544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128831</xdr:rowOff>
    </xdr:from>
    <xdr:ext cx="405111" cy="259045"/>
    <xdr:sp macro="" textlink="">
      <xdr:nvSpPr>
        <xdr:cNvPr id="341" name="n_1mainValue【一般廃棄物処理施設】&#10;有形固定資産減価償却率">
          <a:extLst>
            <a:ext uri="{FF2B5EF4-FFF2-40B4-BE49-F238E27FC236}">
              <a16:creationId xmlns:a16="http://schemas.microsoft.com/office/drawing/2014/main" id="{A77A9FED-6FE7-4C9A-8DF7-B3D053A5CAD7}"/>
            </a:ext>
          </a:extLst>
        </xdr:cNvPr>
        <xdr:cNvSpPr txBox="1"/>
      </xdr:nvSpPr>
      <xdr:spPr>
        <a:xfrm>
          <a:off x="13738234" y="613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43923</xdr:rowOff>
    </xdr:from>
    <xdr:ext cx="405111" cy="259045"/>
    <xdr:sp macro="" textlink="">
      <xdr:nvSpPr>
        <xdr:cNvPr id="342" name="n_2mainValue【一般廃棄物処理施設】&#10;有形固定資産減価償却率">
          <a:extLst>
            <a:ext uri="{FF2B5EF4-FFF2-40B4-BE49-F238E27FC236}">
              <a16:creationId xmlns:a16="http://schemas.microsoft.com/office/drawing/2014/main" id="{658042F0-C1F9-44CB-BA47-C75929AC3A45}"/>
            </a:ext>
          </a:extLst>
        </xdr:cNvPr>
        <xdr:cNvSpPr txBox="1"/>
      </xdr:nvSpPr>
      <xdr:spPr>
        <a:xfrm>
          <a:off x="12957184" y="604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a:extLst>
            <a:ext uri="{FF2B5EF4-FFF2-40B4-BE49-F238E27FC236}">
              <a16:creationId xmlns:a16="http://schemas.microsoft.com/office/drawing/2014/main" id="{CED7DFE4-923A-4378-83FB-BB2D7EE55D70}"/>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a:extLst>
            <a:ext uri="{FF2B5EF4-FFF2-40B4-BE49-F238E27FC236}">
              <a16:creationId xmlns:a16="http://schemas.microsoft.com/office/drawing/2014/main" id="{0776D50F-4609-483B-81DB-66DD17520BE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a:extLst>
            <a:ext uri="{FF2B5EF4-FFF2-40B4-BE49-F238E27FC236}">
              <a16:creationId xmlns:a16="http://schemas.microsoft.com/office/drawing/2014/main" id="{893BACA8-D097-47E5-90F2-5588B9DE155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a:extLst>
            <a:ext uri="{FF2B5EF4-FFF2-40B4-BE49-F238E27FC236}">
              <a16:creationId xmlns:a16="http://schemas.microsoft.com/office/drawing/2014/main" id="{4BB25C39-CD48-4097-83F7-9393C8C2C40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a:extLst>
            <a:ext uri="{FF2B5EF4-FFF2-40B4-BE49-F238E27FC236}">
              <a16:creationId xmlns:a16="http://schemas.microsoft.com/office/drawing/2014/main" id="{E8E38909-5B0D-46B7-81A5-B2E1839F248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a:extLst>
            <a:ext uri="{FF2B5EF4-FFF2-40B4-BE49-F238E27FC236}">
              <a16:creationId xmlns:a16="http://schemas.microsoft.com/office/drawing/2014/main" id="{72A976C4-CD81-4C7D-A6C4-3D6F0876002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a:extLst>
            <a:ext uri="{FF2B5EF4-FFF2-40B4-BE49-F238E27FC236}">
              <a16:creationId xmlns:a16="http://schemas.microsoft.com/office/drawing/2014/main" id="{04A457F2-27C8-4F50-AF53-CB841394F8B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a:extLst>
            <a:ext uri="{FF2B5EF4-FFF2-40B4-BE49-F238E27FC236}">
              <a16:creationId xmlns:a16="http://schemas.microsoft.com/office/drawing/2014/main" id="{54C00FD7-1E93-437B-8EC7-DF113B955EE9}"/>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a:extLst>
            <a:ext uri="{FF2B5EF4-FFF2-40B4-BE49-F238E27FC236}">
              <a16:creationId xmlns:a16="http://schemas.microsoft.com/office/drawing/2014/main" id="{F4527D44-5B0E-4C22-8DDB-F2FCDC01992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a:extLst>
            <a:ext uri="{FF2B5EF4-FFF2-40B4-BE49-F238E27FC236}">
              <a16:creationId xmlns:a16="http://schemas.microsoft.com/office/drawing/2014/main" id="{815ACF37-5693-49E9-8869-EFDE5CA8D4B2}"/>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3" name="直線コネクタ 352">
          <a:extLst>
            <a:ext uri="{FF2B5EF4-FFF2-40B4-BE49-F238E27FC236}">
              <a16:creationId xmlns:a16="http://schemas.microsoft.com/office/drawing/2014/main" id="{D1714B00-8ADC-4A48-ACC4-31143B7BFAD4}"/>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4" name="テキスト ボックス 353">
          <a:extLst>
            <a:ext uri="{FF2B5EF4-FFF2-40B4-BE49-F238E27FC236}">
              <a16:creationId xmlns:a16="http://schemas.microsoft.com/office/drawing/2014/main" id="{7D757E6B-4685-4B0A-A1D3-104A6EE3D906}"/>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5" name="直線コネクタ 354">
          <a:extLst>
            <a:ext uri="{FF2B5EF4-FFF2-40B4-BE49-F238E27FC236}">
              <a16:creationId xmlns:a16="http://schemas.microsoft.com/office/drawing/2014/main" id="{E5F34DFA-91F0-4811-ADB1-65B72BFF957D}"/>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6" name="テキスト ボックス 355">
          <a:extLst>
            <a:ext uri="{FF2B5EF4-FFF2-40B4-BE49-F238E27FC236}">
              <a16:creationId xmlns:a16="http://schemas.microsoft.com/office/drawing/2014/main" id="{FFFF23F5-0BB8-49ED-9BD6-E57AEE0E53D9}"/>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7" name="直線コネクタ 356">
          <a:extLst>
            <a:ext uri="{FF2B5EF4-FFF2-40B4-BE49-F238E27FC236}">
              <a16:creationId xmlns:a16="http://schemas.microsoft.com/office/drawing/2014/main" id="{D1198960-3F2A-4CC8-A9E4-E72F8DB4DCAA}"/>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8" name="テキスト ボックス 357">
          <a:extLst>
            <a:ext uri="{FF2B5EF4-FFF2-40B4-BE49-F238E27FC236}">
              <a16:creationId xmlns:a16="http://schemas.microsoft.com/office/drawing/2014/main" id="{8B2C8C59-ED0E-4645-9F3D-8D04688D451C}"/>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9" name="直線コネクタ 358">
          <a:extLst>
            <a:ext uri="{FF2B5EF4-FFF2-40B4-BE49-F238E27FC236}">
              <a16:creationId xmlns:a16="http://schemas.microsoft.com/office/drawing/2014/main" id="{1B7EAA58-26D5-454D-85A8-F54AE97CFA0B}"/>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0" name="テキスト ボックス 359">
          <a:extLst>
            <a:ext uri="{FF2B5EF4-FFF2-40B4-BE49-F238E27FC236}">
              <a16:creationId xmlns:a16="http://schemas.microsoft.com/office/drawing/2014/main" id="{482E3C05-32B8-4C54-A58C-64E17A4B8097}"/>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1" name="直線コネクタ 360">
          <a:extLst>
            <a:ext uri="{FF2B5EF4-FFF2-40B4-BE49-F238E27FC236}">
              <a16:creationId xmlns:a16="http://schemas.microsoft.com/office/drawing/2014/main" id="{74CC4768-267F-4BD9-B9E8-48679DA1FE74}"/>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2" name="テキスト ボックス 361">
          <a:extLst>
            <a:ext uri="{FF2B5EF4-FFF2-40B4-BE49-F238E27FC236}">
              <a16:creationId xmlns:a16="http://schemas.microsoft.com/office/drawing/2014/main" id="{8521C6CB-EC72-4129-953F-1B29BA8FBFFA}"/>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3" name="直線コネクタ 362">
          <a:extLst>
            <a:ext uri="{FF2B5EF4-FFF2-40B4-BE49-F238E27FC236}">
              <a16:creationId xmlns:a16="http://schemas.microsoft.com/office/drawing/2014/main" id="{8C3A58A9-6869-4FF2-967F-08882B5E1F5C}"/>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4" name="テキスト ボックス 363">
          <a:extLst>
            <a:ext uri="{FF2B5EF4-FFF2-40B4-BE49-F238E27FC236}">
              <a16:creationId xmlns:a16="http://schemas.microsoft.com/office/drawing/2014/main" id="{25F4EBDE-65D6-47BC-83F2-174707E8D469}"/>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a:extLst>
            <a:ext uri="{FF2B5EF4-FFF2-40B4-BE49-F238E27FC236}">
              <a16:creationId xmlns:a16="http://schemas.microsoft.com/office/drawing/2014/main" id="{D3195856-9422-455A-BDB9-6834EBB50FD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a:extLst>
            <a:ext uri="{FF2B5EF4-FFF2-40B4-BE49-F238E27FC236}">
              <a16:creationId xmlns:a16="http://schemas.microsoft.com/office/drawing/2014/main" id="{1FFAD909-49A9-44AF-ADF8-D803AFD3213B}"/>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a:extLst>
            <a:ext uri="{FF2B5EF4-FFF2-40B4-BE49-F238E27FC236}">
              <a16:creationId xmlns:a16="http://schemas.microsoft.com/office/drawing/2014/main" id="{6DF39427-8DD1-4EEA-8E59-24771B15363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368" name="直線コネクタ 367">
          <a:extLst>
            <a:ext uri="{FF2B5EF4-FFF2-40B4-BE49-F238E27FC236}">
              <a16:creationId xmlns:a16="http://schemas.microsoft.com/office/drawing/2014/main" id="{78D381CF-04B6-4527-BC17-0403FE17C633}"/>
            </a:ext>
          </a:extLst>
        </xdr:cNvPr>
        <xdr:cNvCxnSpPr/>
      </xdr:nvCxnSpPr>
      <xdr:spPr>
        <a:xfrm flipV="1">
          <a:off x="19947254" y="5658713"/>
          <a:ext cx="0" cy="1602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369" name="【一般廃棄物処理施設】&#10;一人当たり有形固定資産（償却資産）額最小値テキスト">
          <a:extLst>
            <a:ext uri="{FF2B5EF4-FFF2-40B4-BE49-F238E27FC236}">
              <a16:creationId xmlns:a16="http://schemas.microsoft.com/office/drawing/2014/main" id="{73E5C5FF-FFC4-43F9-BECD-B2C03AE94E95}"/>
            </a:ext>
          </a:extLst>
        </xdr:cNvPr>
        <xdr:cNvSpPr txBox="1"/>
      </xdr:nvSpPr>
      <xdr:spPr>
        <a:xfrm>
          <a:off x="19985990" y="725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370" name="直線コネクタ 369">
          <a:extLst>
            <a:ext uri="{FF2B5EF4-FFF2-40B4-BE49-F238E27FC236}">
              <a16:creationId xmlns:a16="http://schemas.microsoft.com/office/drawing/2014/main" id="{AC0705F0-9B03-49D2-886C-29FE39EF8CB5}"/>
            </a:ext>
          </a:extLst>
        </xdr:cNvPr>
        <xdr:cNvCxnSpPr/>
      </xdr:nvCxnSpPr>
      <xdr:spPr>
        <a:xfrm>
          <a:off x="19885660" y="7260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371" name="【一般廃棄物処理施設】&#10;一人当たり有形固定資産（償却資産）額最大値テキスト">
          <a:extLst>
            <a:ext uri="{FF2B5EF4-FFF2-40B4-BE49-F238E27FC236}">
              <a16:creationId xmlns:a16="http://schemas.microsoft.com/office/drawing/2014/main" id="{A3205075-D07E-4315-935D-6A2E560E9EF0}"/>
            </a:ext>
          </a:extLst>
        </xdr:cNvPr>
        <xdr:cNvSpPr txBox="1"/>
      </xdr:nvSpPr>
      <xdr:spPr>
        <a:xfrm>
          <a:off x="19985990" y="54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372" name="直線コネクタ 371">
          <a:extLst>
            <a:ext uri="{FF2B5EF4-FFF2-40B4-BE49-F238E27FC236}">
              <a16:creationId xmlns:a16="http://schemas.microsoft.com/office/drawing/2014/main" id="{5DA199EF-252D-45FB-8C26-4410A8BFE339}"/>
            </a:ext>
          </a:extLst>
        </xdr:cNvPr>
        <xdr:cNvCxnSpPr/>
      </xdr:nvCxnSpPr>
      <xdr:spPr>
        <a:xfrm>
          <a:off x="19885660" y="5658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373" name="【一般廃棄物処理施設】&#10;一人当たり有形固定資産（償却資産）額平均値テキスト">
          <a:extLst>
            <a:ext uri="{FF2B5EF4-FFF2-40B4-BE49-F238E27FC236}">
              <a16:creationId xmlns:a16="http://schemas.microsoft.com/office/drawing/2014/main" id="{264C8B84-7022-4630-AA16-6D43DAF3F828}"/>
            </a:ext>
          </a:extLst>
        </xdr:cNvPr>
        <xdr:cNvSpPr txBox="1"/>
      </xdr:nvSpPr>
      <xdr:spPr>
        <a:xfrm>
          <a:off x="19985990" y="6570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374" name="フローチャート: 判断 373">
          <a:extLst>
            <a:ext uri="{FF2B5EF4-FFF2-40B4-BE49-F238E27FC236}">
              <a16:creationId xmlns:a16="http://schemas.microsoft.com/office/drawing/2014/main" id="{723B6391-E30B-4CCA-8995-0EF2E5BDFB6B}"/>
            </a:ext>
          </a:extLst>
        </xdr:cNvPr>
        <xdr:cNvSpPr/>
      </xdr:nvSpPr>
      <xdr:spPr>
        <a:xfrm>
          <a:off x="19904710" y="67135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375" name="フローチャート: 判断 374">
          <a:extLst>
            <a:ext uri="{FF2B5EF4-FFF2-40B4-BE49-F238E27FC236}">
              <a16:creationId xmlns:a16="http://schemas.microsoft.com/office/drawing/2014/main" id="{22D8B0C3-6B9F-4B8F-9996-A4280752C3A3}"/>
            </a:ext>
          </a:extLst>
        </xdr:cNvPr>
        <xdr:cNvSpPr/>
      </xdr:nvSpPr>
      <xdr:spPr>
        <a:xfrm>
          <a:off x="19161760" y="67876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376" name="フローチャート: 判断 375">
          <a:extLst>
            <a:ext uri="{FF2B5EF4-FFF2-40B4-BE49-F238E27FC236}">
              <a16:creationId xmlns:a16="http://schemas.microsoft.com/office/drawing/2014/main" id="{4B484AFD-7820-425D-BC7A-E9EBC5D5C07C}"/>
            </a:ext>
          </a:extLst>
        </xdr:cNvPr>
        <xdr:cNvSpPr/>
      </xdr:nvSpPr>
      <xdr:spPr>
        <a:xfrm>
          <a:off x="18345150" y="679812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377" name="フローチャート: 判断 376">
          <a:extLst>
            <a:ext uri="{FF2B5EF4-FFF2-40B4-BE49-F238E27FC236}">
              <a16:creationId xmlns:a16="http://schemas.microsoft.com/office/drawing/2014/main" id="{75D35C49-0980-4FD6-8E44-C8AEC980A519}"/>
            </a:ext>
          </a:extLst>
        </xdr:cNvPr>
        <xdr:cNvSpPr/>
      </xdr:nvSpPr>
      <xdr:spPr>
        <a:xfrm>
          <a:off x="17547590" y="680781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378" name="フローチャート: 判断 377">
          <a:extLst>
            <a:ext uri="{FF2B5EF4-FFF2-40B4-BE49-F238E27FC236}">
              <a16:creationId xmlns:a16="http://schemas.microsoft.com/office/drawing/2014/main" id="{76583ACF-E855-4FE4-A812-D38307D8B236}"/>
            </a:ext>
          </a:extLst>
        </xdr:cNvPr>
        <xdr:cNvSpPr/>
      </xdr:nvSpPr>
      <xdr:spPr>
        <a:xfrm>
          <a:off x="16761460" y="68192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79AEB9AF-45B3-4906-969A-FBD1BDC81A5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948E77B-0BFA-4F09-AC8E-54530C53D21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E865FBF-FDFF-451B-AAF2-457152EDC49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377F9AB-1747-4F05-8436-644CB2B4C9B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093B1C8-E3F4-4E06-AE51-5D526CA1AF3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94558</xdr:rowOff>
    </xdr:from>
    <xdr:to>
      <xdr:col>116</xdr:col>
      <xdr:colOff>114300</xdr:colOff>
      <xdr:row>42</xdr:row>
      <xdr:rowOff>24708</xdr:rowOff>
    </xdr:to>
    <xdr:sp macro="" textlink="">
      <xdr:nvSpPr>
        <xdr:cNvPr id="384" name="楕円 383">
          <a:extLst>
            <a:ext uri="{FF2B5EF4-FFF2-40B4-BE49-F238E27FC236}">
              <a16:creationId xmlns:a16="http://schemas.microsoft.com/office/drawing/2014/main" id="{74A7D312-9A42-474C-8747-8D77728ACB17}"/>
            </a:ext>
          </a:extLst>
        </xdr:cNvPr>
        <xdr:cNvSpPr/>
      </xdr:nvSpPr>
      <xdr:spPr>
        <a:xfrm>
          <a:off x="19904710" y="71278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9485</xdr:rowOff>
    </xdr:from>
    <xdr:ext cx="534377" cy="259045"/>
    <xdr:sp macro="" textlink="">
      <xdr:nvSpPr>
        <xdr:cNvPr id="385" name="【一般廃棄物処理施設】&#10;一人当たり有形固定資産（償却資産）額該当値テキスト">
          <a:extLst>
            <a:ext uri="{FF2B5EF4-FFF2-40B4-BE49-F238E27FC236}">
              <a16:creationId xmlns:a16="http://schemas.microsoft.com/office/drawing/2014/main" id="{EB492C41-9E02-4DB3-B92D-39421F35BD7A}"/>
            </a:ext>
          </a:extLst>
        </xdr:cNvPr>
        <xdr:cNvSpPr txBox="1"/>
      </xdr:nvSpPr>
      <xdr:spPr>
        <a:xfrm>
          <a:off x="19985990" y="70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98043</xdr:rowOff>
    </xdr:from>
    <xdr:to>
      <xdr:col>112</xdr:col>
      <xdr:colOff>38100</xdr:colOff>
      <xdr:row>42</xdr:row>
      <xdr:rowOff>28193</xdr:rowOff>
    </xdr:to>
    <xdr:sp macro="" textlink="">
      <xdr:nvSpPr>
        <xdr:cNvPr id="386" name="楕円 385">
          <a:extLst>
            <a:ext uri="{FF2B5EF4-FFF2-40B4-BE49-F238E27FC236}">
              <a16:creationId xmlns:a16="http://schemas.microsoft.com/office/drawing/2014/main" id="{5D6B8B4C-34D3-4848-8FFE-B491616927FA}"/>
            </a:ext>
          </a:extLst>
        </xdr:cNvPr>
        <xdr:cNvSpPr/>
      </xdr:nvSpPr>
      <xdr:spPr>
        <a:xfrm>
          <a:off x="19161760" y="712368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145358</xdr:rowOff>
    </xdr:from>
    <xdr:to>
      <xdr:col>116</xdr:col>
      <xdr:colOff>63500</xdr:colOff>
      <xdr:row>41</xdr:row>
      <xdr:rowOff>148843</xdr:rowOff>
    </xdr:to>
    <xdr:cxnSp macro="">
      <xdr:nvCxnSpPr>
        <xdr:cNvPr id="387" name="直線コネクタ 386">
          <a:extLst>
            <a:ext uri="{FF2B5EF4-FFF2-40B4-BE49-F238E27FC236}">
              <a16:creationId xmlns:a16="http://schemas.microsoft.com/office/drawing/2014/main" id="{7D048F8C-7BA5-4E61-96F6-E3EBBE70CCD6}"/>
            </a:ext>
          </a:extLst>
        </xdr:cNvPr>
        <xdr:cNvCxnSpPr/>
      </xdr:nvCxnSpPr>
      <xdr:spPr>
        <a:xfrm flipV="1">
          <a:off x="19204940" y="7172903"/>
          <a:ext cx="74295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98947</xdr:rowOff>
    </xdr:from>
    <xdr:to>
      <xdr:col>107</xdr:col>
      <xdr:colOff>101600</xdr:colOff>
      <xdr:row>42</xdr:row>
      <xdr:rowOff>29097</xdr:rowOff>
    </xdr:to>
    <xdr:sp macro="" textlink="">
      <xdr:nvSpPr>
        <xdr:cNvPr id="388" name="楕円 387">
          <a:extLst>
            <a:ext uri="{FF2B5EF4-FFF2-40B4-BE49-F238E27FC236}">
              <a16:creationId xmlns:a16="http://schemas.microsoft.com/office/drawing/2014/main" id="{3AD5B796-AE4D-450E-99B1-D22867A8F017}"/>
            </a:ext>
          </a:extLst>
        </xdr:cNvPr>
        <xdr:cNvSpPr/>
      </xdr:nvSpPr>
      <xdr:spPr>
        <a:xfrm>
          <a:off x="18345150" y="71245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148843</xdr:rowOff>
    </xdr:from>
    <xdr:to>
      <xdr:col>111</xdr:col>
      <xdr:colOff>177800</xdr:colOff>
      <xdr:row>41</xdr:row>
      <xdr:rowOff>149747</xdr:rowOff>
    </xdr:to>
    <xdr:cxnSp macro="">
      <xdr:nvCxnSpPr>
        <xdr:cNvPr id="389" name="直線コネクタ 388">
          <a:extLst>
            <a:ext uri="{FF2B5EF4-FFF2-40B4-BE49-F238E27FC236}">
              <a16:creationId xmlns:a16="http://schemas.microsoft.com/office/drawing/2014/main" id="{2F6B0C36-918B-4DAC-9F9D-C0CB21CE5036}"/>
            </a:ext>
          </a:extLst>
        </xdr:cNvPr>
        <xdr:cNvCxnSpPr/>
      </xdr:nvCxnSpPr>
      <xdr:spPr>
        <a:xfrm flipV="1">
          <a:off x="18399760" y="7178293"/>
          <a:ext cx="80518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390" name="n_1aveValue【一般廃棄物処理施設】&#10;一人当たり有形固定資産（償却資産）額">
          <a:extLst>
            <a:ext uri="{FF2B5EF4-FFF2-40B4-BE49-F238E27FC236}">
              <a16:creationId xmlns:a16="http://schemas.microsoft.com/office/drawing/2014/main" id="{9F869192-5EB8-4AA1-8CE1-7124AF685435}"/>
            </a:ext>
          </a:extLst>
        </xdr:cNvPr>
        <xdr:cNvSpPr txBox="1"/>
      </xdr:nvSpPr>
      <xdr:spPr>
        <a:xfrm>
          <a:off x="18919405" y="65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391" name="n_2aveValue【一般廃棄物処理施設】&#10;一人当たり有形固定資産（償却資産）額">
          <a:extLst>
            <a:ext uri="{FF2B5EF4-FFF2-40B4-BE49-F238E27FC236}">
              <a16:creationId xmlns:a16="http://schemas.microsoft.com/office/drawing/2014/main" id="{4577AE90-DE65-4B70-B703-B3185F269BC9}"/>
            </a:ext>
          </a:extLst>
        </xdr:cNvPr>
        <xdr:cNvSpPr txBox="1"/>
      </xdr:nvSpPr>
      <xdr:spPr>
        <a:xfrm>
          <a:off x="18138355" y="65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392" name="n_3aveValue【一般廃棄物処理施設】&#10;一人当たり有形固定資産（償却資産）額">
          <a:extLst>
            <a:ext uri="{FF2B5EF4-FFF2-40B4-BE49-F238E27FC236}">
              <a16:creationId xmlns:a16="http://schemas.microsoft.com/office/drawing/2014/main" id="{8A0B3C36-0759-4A67-85BE-C9FEA46186EE}"/>
            </a:ext>
          </a:extLst>
        </xdr:cNvPr>
        <xdr:cNvSpPr txBox="1"/>
      </xdr:nvSpPr>
      <xdr:spPr>
        <a:xfrm>
          <a:off x="17323650" y="657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393" name="n_4aveValue【一般廃棄物処理施設】&#10;一人当たり有形固定資産（償却資産）額">
          <a:extLst>
            <a:ext uri="{FF2B5EF4-FFF2-40B4-BE49-F238E27FC236}">
              <a16:creationId xmlns:a16="http://schemas.microsoft.com/office/drawing/2014/main" id="{BE76776B-7BFA-4096-A46A-090B843C9399}"/>
            </a:ext>
          </a:extLst>
        </xdr:cNvPr>
        <xdr:cNvSpPr txBox="1"/>
      </xdr:nvSpPr>
      <xdr:spPr>
        <a:xfrm>
          <a:off x="16526090" y="660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19320</xdr:rowOff>
    </xdr:from>
    <xdr:ext cx="534377" cy="259045"/>
    <xdr:sp macro="" textlink="">
      <xdr:nvSpPr>
        <xdr:cNvPr id="394" name="n_1mainValue【一般廃棄物処理施設】&#10;一人当たり有形固定資産（償却資産）額">
          <a:extLst>
            <a:ext uri="{FF2B5EF4-FFF2-40B4-BE49-F238E27FC236}">
              <a16:creationId xmlns:a16="http://schemas.microsoft.com/office/drawing/2014/main" id="{CA974AA6-4A17-43C6-AF38-5B6847E48C94}"/>
            </a:ext>
          </a:extLst>
        </xdr:cNvPr>
        <xdr:cNvSpPr txBox="1"/>
      </xdr:nvSpPr>
      <xdr:spPr>
        <a:xfrm>
          <a:off x="18951721" y="72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20224</xdr:rowOff>
    </xdr:from>
    <xdr:ext cx="534377" cy="259045"/>
    <xdr:sp macro="" textlink="">
      <xdr:nvSpPr>
        <xdr:cNvPr id="395" name="n_2mainValue【一般廃棄物処理施設】&#10;一人当たり有形固定資産（償却資産）額">
          <a:extLst>
            <a:ext uri="{FF2B5EF4-FFF2-40B4-BE49-F238E27FC236}">
              <a16:creationId xmlns:a16="http://schemas.microsoft.com/office/drawing/2014/main" id="{2FE4B9EB-14FF-4F7B-B349-5B71141815CE}"/>
            </a:ext>
          </a:extLst>
        </xdr:cNvPr>
        <xdr:cNvSpPr txBox="1"/>
      </xdr:nvSpPr>
      <xdr:spPr>
        <a:xfrm>
          <a:off x="18170671" y="72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933C5A6C-6699-41B9-B3FE-D43EE57BE1E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E837AC3D-3908-4F2B-A7D1-3EB5F7B4EC4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07434CF4-8ABF-40EC-8995-E4BCD84F8FB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C3849B04-94B4-4B53-86F1-F14484E8479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1CF50F90-2725-401B-B279-9F0CD760581E}"/>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F96169FA-A835-435F-B3F1-E3EF55C659A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A2123F96-0A51-45B1-B940-E5D4E783218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63BD25AD-D976-42E3-9644-4A7A2E263A0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934A524C-BC1A-4208-BDEE-EF67ED0B692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ABB02583-CB70-495C-BA8A-F5B64618490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806BE162-1B96-4B09-972C-4C52535311B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7" name="直線コネクタ 406">
          <a:extLst>
            <a:ext uri="{FF2B5EF4-FFF2-40B4-BE49-F238E27FC236}">
              <a16:creationId xmlns:a16="http://schemas.microsoft.com/office/drawing/2014/main" id="{1B944ADB-85A7-4345-876C-EE9616E76B81}"/>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8" name="テキスト ボックス 407">
          <a:extLst>
            <a:ext uri="{FF2B5EF4-FFF2-40B4-BE49-F238E27FC236}">
              <a16:creationId xmlns:a16="http://schemas.microsoft.com/office/drawing/2014/main" id="{4117E105-6943-4121-B231-B4B5F14E726E}"/>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9" name="直線コネクタ 408">
          <a:extLst>
            <a:ext uri="{FF2B5EF4-FFF2-40B4-BE49-F238E27FC236}">
              <a16:creationId xmlns:a16="http://schemas.microsoft.com/office/drawing/2014/main" id="{F2770B7C-8309-4012-A9CD-E693B03CA662}"/>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0" name="テキスト ボックス 409">
          <a:extLst>
            <a:ext uri="{FF2B5EF4-FFF2-40B4-BE49-F238E27FC236}">
              <a16:creationId xmlns:a16="http://schemas.microsoft.com/office/drawing/2014/main" id="{6E08BF63-9BBC-415D-8F59-C9BB0547B043}"/>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1" name="直線コネクタ 410">
          <a:extLst>
            <a:ext uri="{FF2B5EF4-FFF2-40B4-BE49-F238E27FC236}">
              <a16:creationId xmlns:a16="http://schemas.microsoft.com/office/drawing/2014/main" id="{2950A9FF-56E6-43F0-8382-7A5C1B0C4598}"/>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2" name="テキスト ボックス 411">
          <a:extLst>
            <a:ext uri="{FF2B5EF4-FFF2-40B4-BE49-F238E27FC236}">
              <a16:creationId xmlns:a16="http://schemas.microsoft.com/office/drawing/2014/main" id="{B8F88388-EE0B-452D-B3CD-C809E357FB7F}"/>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3" name="直線コネクタ 412">
          <a:extLst>
            <a:ext uri="{FF2B5EF4-FFF2-40B4-BE49-F238E27FC236}">
              <a16:creationId xmlns:a16="http://schemas.microsoft.com/office/drawing/2014/main" id="{DC551196-1A48-405B-967C-CB5CE3D0CD24}"/>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4" name="テキスト ボックス 413">
          <a:extLst>
            <a:ext uri="{FF2B5EF4-FFF2-40B4-BE49-F238E27FC236}">
              <a16:creationId xmlns:a16="http://schemas.microsoft.com/office/drawing/2014/main" id="{B84A51DE-A137-41CA-AFC7-F6E29215355F}"/>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A3C4ED73-F70B-47AE-A148-8057D9409AE4}"/>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6" name="テキスト ボックス 415">
          <a:extLst>
            <a:ext uri="{FF2B5EF4-FFF2-40B4-BE49-F238E27FC236}">
              <a16:creationId xmlns:a16="http://schemas.microsoft.com/office/drawing/2014/main" id="{BE3B3B87-1603-45A8-BDA9-8FDABDECC310}"/>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a:extLst>
            <a:ext uri="{FF2B5EF4-FFF2-40B4-BE49-F238E27FC236}">
              <a16:creationId xmlns:a16="http://schemas.microsoft.com/office/drawing/2014/main" id="{3B5D27FC-133A-4E0F-8B8B-BCC9A035456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418" name="直線コネクタ 417">
          <a:extLst>
            <a:ext uri="{FF2B5EF4-FFF2-40B4-BE49-F238E27FC236}">
              <a16:creationId xmlns:a16="http://schemas.microsoft.com/office/drawing/2014/main" id="{8BBD850D-97A5-41C8-A3F5-381B7BC82385}"/>
            </a:ext>
          </a:extLst>
        </xdr:cNvPr>
        <xdr:cNvCxnSpPr/>
      </xdr:nvCxnSpPr>
      <xdr:spPr>
        <a:xfrm flipV="1">
          <a:off x="14703424" y="9601200"/>
          <a:ext cx="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19" name="【保健センター・保健所】&#10;有形固定資産減価償却率最小値テキスト">
          <a:extLst>
            <a:ext uri="{FF2B5EF4-FFF2-40B4-BE49-F238E27FC236}">
              <a16:creationId xmlns:a16="http://schemas.microsoft.com/office/drawing/2014/main" id="{6D736C41-D64F-4EC0-AD9C-5B14638085D2}"/>
            </a:ext>
          </a:extLst>
        </xdr:cNvPr>
        <xdr:cNvSpPr txBox="1"/>
      </xdr:nvSpPr>
      <xdr:spPr>
        <a:xfrm>
          <a:off x="1474216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20" name="直線コネクタ 419">
          <a:extLst>
            <a:ext uri="{FF2B5EF4-FFF2-40B4-BE49-F238E27FC236}">
              <a16:creationId xmlns:a16="http://schemas.microsoft.com/office/drawing/2014/main" id="{FE6C9165-CB4D-4B9C-B1FC-264604D7ACCB}"/>
            </a:ext>
          </a:extLst>
        </xdr:cNvPr>
        <xdr:cNvCxnSpPr/>
      </xdr:nvCxnSpPr>
      <xdr:spPr>
        <a:xfrm>
          <a:off x="14611350" y="10974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21" name="【保健センター・保健所】&#10;有形固定資産減価償却率最大値テキスト">
          <a:extLst>
            <a:ext uri="{FF2B5EF4-FFF2-40B4-BE49-F238E27FC236}">
              <a16:creationId xmlns:a16="http://schemas.microsoft.com/office/drawing/2014/main" id="{BB44990D-127C-4CC6-B9AD-C2A6A0DD083B}"/>
            </a:ext>
          </a:extLst>
        </xdr:cNvPr>
        <xdr:cNvSpPr txBox="1"/>
      </xdr:nvSpPr>
      <xdr:spPr>
        <a:xfrm>
          <a:off x="1474216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22" name="直線コネクタ 421">
          <a:extLst>
            <a:ext uri="{FF2B5EF4-FFF2-40B4-BE49-F238E27FC236}">
              <a16:creationId xmlns:a16="http://schemas.microsoft.com/office/drawing/2014/main" id="{33514C21-CAE7-4F0D-A832-4FD71A2DD7FA}"/>
            </a:ext>
          </a:extLst>
        </xdr:cNvPr>
        <xdr:cNvCxnSpPr/>
      </xdr:nvCxnSpPr>
      <xdr:spPr>
        <a:xfrm>
          <a:off x="14611350" y="960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28211</xdr:rowOff>
    </xdr:from>
    <xdr:ext cx="405111" cy="259045"/>
    <xdr:sp macro="" textlink="">
      <xdr:nvSpPr>
        <xdr:cNvPr id="423" name="【保健センター・保健所】&#10;有形固定資産減価償却率平均値テキスト">
          <a:extLst>
            <a:ext uri="{FF2B5EF4-FFF2-40B4-BE49-F238E27FC236}">
              <a16:creationId xmlns:a16="http://schemas.microsoft.com/office/drawing/2014/main" id="{A2C2F9E1-6E1E-4816-9378-1228A8E3DB0B}"/>
            </a:ext>
          </a:extLst>
        </xdr:cNvPr>
        <xdr:cNvSpPr txBox="1"/>
      </xdr:nvSpPr>
      <xdr:spPr>
        <a:xfrm>
          <a:off x="14742160" y="9798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424" name="フローチャート: 判断 423">
          <a:extLst>
            <a:ext uri="{FF2B5EF4-FFF2-40B4-BE49-F238E27FC236}">
              <a16:creationId xmlns:a16="http://schemas.microsoft.com/office/drawing/2014/main" id="{37DBD5C2-6AEC-4208-805D-FFD97259EEA3}"/>
            </a:ext>
          </a:extLst>
        </xdr:cNvPr>
        <xdr:cNvSpPr/>
      </xdr:nvSpPr>
      <xdr:spPr>
        <a:xfrm>
          <a:off x="14649450" y="98262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425" name="フローチャート: 判断 424">
          <a:extLst>
            <a:ext uri="{FF2B5EF4-FFF2-40B4-BE49-F238E27FC236}">
              <a16:creationId xmlns:a16="http://schemas.microsoft.com/office/drawing/2014/main" id="{E50DB33A-7FC3-428C-8E2D-55D42D35C91E}"/>
            </a:ext>
          </a:extLst>
        </xdr:cNvPr>
        <xdr:cNvSpPr/>
      </xdr:nvSpPr>
      <xdr:spPr>
        <a:xfrm>
          <a:off x="13887450" y="98498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426" name="フローチャート: 判断 425">
          <a:extLst>
            <a:ext uri="{FF2B5EF4-FFF2-40B4-BE49-F238E27FC236}">
              <a16:creationId xmlns:a16="http://schemas.microsoft.com/office/drawing/2014/main" id="{F5B26C27-5116-493F-801B-90DB22CC7F9E}"/>
            </a:ext>
          </a:extLst>
        </xdr:cNvPr>
        <xdr:cNvSpPr/>
      </xdr:nvSpPr>
      <xdr:spPr>
        <a:xfrm>
          <a:off x="13089890" y="97626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427" name="フローチャート: 判断 426">
          <a:extLst>
            <a:ext uri="{FF2B5EF4-FFF2-40B4-BE49-F238E27FC236}">
              <a16:creationId xmlns:a16="http://schemas.microsoft.com/office/drawing/2014/main" id="{791064E1-ED02-4F8C-9DAD-5124380E2C21}"/>
            </a:ext>
          </a:extLst>
        </xdr:cNvPr>
        <xdr:cNvSpPr/>
      </xdr:nvSpPr>
      <xdr:spPr>
        <a:xfrm>
          <a:off x="12303760" y="97283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428" name="フローチャート: 判断 427">
          <a:extLst>
            <a:ext uri="{FF2B5EF4-FFF2-40B4-BE49-F238E27FC236}">
              <a16:creationId xmlns:a16="http://schemas.microsoft.com/office/drawing/2014/main" id="{4C8194B9-48B8-40D3-A38E-754F11E4F7FB}"/>
            </a:ext>
          </a:extLst>
        </xdr:cNvPr>
        <xdr:cNvSpPr/>
      </xdr:nvSpPr>
      <xdr:spPr>
        <a:xfrm>
          <a:off x="11487150" y="97085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D3556B5B-E192-4BE8-836A-D8E1138A648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93783E86-EB58-454C-9184-DAB0C5428A50}"/>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4F14A390-D9B1-4A30-9891-D03F2681638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1B900033-2DFF-43FA-AC33-1DC2C67E8E3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E0304799-5BF4-4975-AD31-932AF0F3A8B6}"/>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434" name="楕円 433">
          <a:extLst>
            <a:ext uri="{FF2B5EF4-FFF2-40B4-BE49-F238E27FC236}">
              <a16:creationId xmlns:a16="http://schemas.microsoft.com/office/drawing/2014/main" id="{0DEBBBD3-626C-4574-B6F1-20ED98429494}"/>
            </a:ext>
          </a:extLst>
        </xdr:cNvPr>
        <xdr:cNvSpPr/>
      </xdr:nvSpPr>
      <xdr:spPr>
        <a:xfrm>
          <a:off x="14649450" y="96894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435" name="【保健センター・保健所】&#10;有形固定資産減価償却率該当値テキスト">
          <a:extLst>
            <a:ext uri="{FF2B5EF4-FFF2-40B4-BE49-F238E27FC236}">
              <a16:creationId xmlns:a16="http://schemas.microsoft.com/office/drawing/2014/main" id="{DDB6BC0B-C009-451F-8A85-73EEA68FC0AB}"/>
            </a:ext>
          </a:extLst>
        </xdr:cNvPr>
        <xdr:cNvSpPr txBox="1"/>
      </xdr:nvSpPr>
      <xdr:spPr>
        <a:xfrm>
          <a:off x="14742160"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436" name="楕円 435">
          <a:extLst>
            <a:ext uri="{FF2B5EF4-FFF2-40B4-BE49-F238E27FC236}">
              <a16:creationId xmlns:a16="http://schemas.microsoft.com/office/drawing/2014/main" id="{0C116D6C-37E7-41C2-BEF8-F452439541D4}"/>
            </a:ext>
          </a:extLst>
        </xdr:cNvPr>
        <xdr:cNvSpPr/>
      </xdr:nvSpPr>
      <xdr:spPr>
        <a:xfrm>
          <a:off x="13887450" y="96418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137160</xdr:rowOff>
    </xdr:to>
    <xdr:cxnSp macro="">
      <xdr:nvCxnSpPr>
        <xdr:cNvPr id="437" name="直線コネクタ 436">
          <a:extLst>
            <a:ext uri="{FF2B5EF4-FFF2-40B4-BE49-F238E27FC236}">
              <a16:creationId xmlns:a16="http://schemas.microsoft.com/office/drawing/2014/main" id="{8314E60F-C9F4-497C-A2E1-D5408EB82EB6}"/>
            </a:ext>
          </a:extLst>
        </xdr:cNvPr>
        <xdr:cNvCxnSpPr/>
      </xdr:nvCxnSpPr>
      <xdr:spPr>
        <a:xfrm>
          <a:off x="13942060" y="969645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438" name="楕円 437">
          <a:extLst>
            <a:ext uri="{FF2B5EF4-FFF2-40B4-BE49-F238E27FC236}">
              <a16:creationId xmlns:a16="http://schemas.microsoft.com/office/drawing/2014/main" id="{0EF14FE9-A9EC-436C-8537-25850FC85845}"/>
            </a:ext>
          </a:extLst>
        </xdr:cNvPr>
        <xdr:cNvSpPr/>
      </xdr:nvSpPr>
      <xdr:spPr>
        <a:xfrm>
          <a:off x="13089890" y="95999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91440</xdr:rowOff>
    </xdr:to>
    <xdr:cxnSp macro="">
      <xdr:nvCxnSpPr>
        <xdr:cNvPr id="439" name="直線コネクタ 438">
          <a:extLst>
            <a:ext uri="{FF2B5EF4-FFF2-40B4-BE49-F238E27FC236}">
              <a16:creationId xmlns:a16="http://schemas.microsoft.com/office/drawing/2014/main" id="{2AE6AE6B-F031-47BF-A4C2-5B990B44BF25}"/>
            </a:ext>
          </a:extLst>
        </xdr:cNvPr>
        <xdr:cNvCxnSpPr/>
      </xdr:nvCxnSpPr>
      <xdr:spPr>
        <a:xfrm>
          <a:off x="13144500" y="964882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440" name="楕円 439">
          <a:extLst>
            <a:ext uri="{FF2B5EF4-FFF2-40B4-BE49-F238E27FC236}">
              <a16:creationId xmlns:a16="http://schemas.microsoft.com/office/drawing/2014/main" id="{FCF0FE7E-42C5-4302-B13B-EE726846E5E3}"/>
            </a:ext>
          </a:extLst>
        </xdr:cNvPr>
        <xdr:cNvSpPr/>
      </xdr:nvSpPr>
      <xdr:spPr>
        <a:xfrm>
          <a:off x="12303760" y="95523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45720</xdr:rowOff>
    </xdr:to>
    <xdr:cxnSp macro="">
      <xdr:nvCxnSpPr>
        <xdr:cNvPr id="441" name="直線コネクタ 440">
          <a:extLst>
            <a:ext uri="{FF2B5EF4-FFF2-40B4-BE49-F238E27FC236}">
              <a16:creationId xmlns:a16="http://schemas.microsoft.com/office/drawing/2014/main" id="{DB0EB3EB-3464-450A-879E-62C486CF046E}"/>
            </a:ext>
          </a:extLst>
        </xdr:cNvPr>
        <xdr:cNvCxnSpPr/>
      </xdr:nvCxnSpPr>
      <xdr:spPr>
        <a:xfrm>
          <a:off x="12346940" y="960120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442" name="楕円 441">
          <a:extLst>
            <a:ext uri="{FF2B5EF4-FFF2-40B4-BE49-F238E27FC236}">
              <a16:creationId xmlns:a16="http://schemas.microsoft.com/office/drawing/2014/main" id="{77DD89F5-A5BD-4AD8-999C-6AE79307F5AD}"/>
            </a:ext>
          </a:extLst>
        </xdr:cNvPr>
        <xdr:cNvSpPr/>
      </xdr:nvSpPr>
      <xdr:spPr>
        <a:xfrm>
          <a:off x="11487150" y="9504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0</xdr:rowOff>
    </xdr:to>
    <xdr:cxnSp macro="">
      <xdr:nvCxnSpPr>
        <xdr:cNvPr id="443" name="直線コネクタ 442">
          <a:extLst>
            <a:ext uri="{FF2B5EF4-FFF2-40B4-BE49-F238E27FC236}">
              <a16:creationId xmlns:a16="http://schemas.microsoft.com/office/drawing/2014/main" id="{84B2BFC2-E97F-4D9A-8C94-66FEF8272821}"/>
            </a:ext>
          </a:extLst>
        </xdr:cNvPr>
        <xdr:cNvCxnSpPr/>
      </xdr:nvCxnSpPr>
      <xdr:spPr>
        <a:xfrm>
          <a:off x="11541760" y="955929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169943</xdr:rowOff>
    </xdr:from>
    <xdr:ext cx="405111" cy="259045"/>
    <xdr:sp macro="" textlink="">
      <xdr:nvSpPr>
        <xdr:cNvPr id="444" name="n_1aveValue【保健センター・保健所】&#10;有形固定資産減価償却率">
          <a:extLst>
            <a:ext uri="{FF2B5EF4-FFF2-40B4-BE49-F238E27FC236}">
              <a16:creationId xmlns:a16="http://schemas.microsoft.com/office/drawing/2014/main" id="{34F2FE48-A79C-4A2A-A6E8-F7499FBE4234}"/>
            </a:ext>
          </a:extLst>
        </xdr:cNvPr>
        <xdr:cNvSpPr txBox="1"/>
      </xdr:nvSpPr>
      <xdr:spPr>
        <a:xfrm>
          <a:off x="13738234" y="994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80789</xdr:rowOff>
    </xdr:from>
    <xdr:ext cx="405111" cy="259045"/>
    <xdr:sp macro="" textlink="">
      <xdr:nvSpPr>
        <xdr:cNvPr id="445" name="n_2aveValue【保健センター・保健所】&#10;有形固定資産減価償却率">
          <a:extLst>
            <a:ext uri="{FF2B5EF4-FFF2-40B4-BE49-F238E27FC236}">
              <a16:creationId xmlns:a16="http://schemas.microsoft.com/office/drawing/2014/main" id="{A974D6AA-3006-4A26-B60A-B954DB83DA69}"/>
            </a:ext>
          </a:extLst>
        </xdr:cNvPr>
        <xdr:cNvSpPr txBox="1"/>
      </xdr:nvSpPr>
      <xdr:spPr>
        <a:xfrm>
          <a:off x="12957184" y="985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46499</xdr:rowOff>
    </xdr:from>
    <xdr:ext cx="405111" cy="259045"/>
    <xdr:sp macro="" textlink="">
      <xdr:nvSpPr>
        <xdr:cNvPr id="446" name="n_3aveValue【保健センター・保健所】&#10;有形固定資産減価償却率">
          <a:extLst>
            <a:ext uri="{FF2B5EF4-FFF2-40B4-BE49-F238E27FC236}">
              <a16:creationId xmlns:a16="http://schemas.microsoft.com/office/drawing/2014/main" id="{F66D6496-4501-40CE-9961-A77DF6844B8A}"/>
            </a:ext>
          </a:extLst>
        </xdr:cNvPr>
        <xdr:cNvSpPr txBox="1"/>
      </xdr:nvSpPr>
      <xdr:spPr>
        <a:xfrm>
          <a:off x="12171054" y="982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30497</xdr:rowOff>
    </xdr:from>
    <xdr:ext cx="405111" cy="259045"/>
    <xdr:sp macro="" textlink="">
      <xdr:nvSpPr>
        <xdr:cNvPr id="447" name="n_4aveValue【保健センター・保健所】&#10;有形固定資産減価償却率">
          <a:extLst>
            <a:ext uri="{FF2B5EF4-FFF2-40B4-BE49-F238E27FC236}">
              <a16:creationId xmlns:a16="http://schemas.microsoft.com/office/drawing/2014/main" id="{4D70C0E7-2F17-42DD-8FEC-3169EE8C9065}"/>
            </a:ext>
          </a:extLst>
        </xdr:cNvPr>
        <xdr:cNvSpPr txBox="1"/>
      </xdr:nvSpPr>
      <xdr:spPr>
        <a:xfrm>
          <a:off x="11354444"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448" name="n_1mainValue【保健センター・保健所】&#10;有形固定資産減価償却率">
          <a:extLst>
            <a:ext uri="{FF2B5EF4-FFF2-40B4-BE49-F238E27FC236}">
              <a16:creationId xmlns:a16="http://schemas.microsoft.com/office/drawing/2014/main" id="{5F1452B2-9191-4A01-92F0-AAB9299FC099}"/>
            </a:ext>
          </a:extLst>
        </xdr:cNvPr>
        <xdr:cNvSpPr txBox="1"/>
      </xdr:nvSpPr>
      <xdr:spPr>
        <a:xfrm>
          <a:off x="1373823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449" name="n_2mainValue【保健センター・保健所】&#10;有形固定資産減価償却率">
          <a:extLst>
            <a:ext uri="{FF2B5EF4-FFF2-40B4-BE49-F238E27FC236}">
              <a16:creationId xmlns:a16="http://schemas.microsoft.com/office/drawing/2014/main" id="{6DB745FA-2CF4-4CCC-A6DE-EC3BF5D4FFE2}"/>
            </a:ext>
          </a:extLst>
        </xdr:cNvPr>
        <xdr:cNvSpPr txBox="1"/>
      </xdr:nvSpPr>
      <xdr:spPr>
        <a:xfrm>
          <a:off x="1295718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450" name="n_3mainValue【保健センター・保健所】&#10;有形固定資産減価償却率">
          <a:extLst>
            <a:ext uri="{FF2B5EF4-FFF2-40B4-BE49-F238E27FC236}">
              <a16:creationId xmlns:a16="http://schemas.microsoft.com/office/drawing/2014/main" id="{22663E49-68ED-4DB5-AD81-49F8F4874BC5}"/>
            </a:ext>
          </a:extLst>
        </xdr:cNvPr>
        <xdr:cNvSpPr txBox="1"/>
      </xdr:nvSpPr>
      <xdr:spPr>
        <a:xfrm>
          <a:off x="12171054" y="932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451" name="n_4mainValue【保健センター・保健所】&#10;有形固定資産減価償却率">
          <a:extLst>
            <a:ext uri="{FF2B5EF4-FFF2-40B4-BE49-F238E27FC236}">
              <a16:creationId xmlns:a16="http://schemas.microsoft.com/office/drawing/2014/main" id="{B1EFEE64-A9EF-497A-B59D-F74A76E07517}"/>
            </a:ext>
          </a:extLst>
        </xdr:cNvPr>
        <xdr:cNvSpPr txBox="1"/>
      </xdr:nvSpPr>
      <xdr:spPr>
        <a:xfrm>
          <a:off x="113544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CE4F697F-C0F7-4611-B66D-197F3843837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8BB1CA3D-6F69-49F4-B72C-D7B5285B3CE4}"/>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D3F4BD64-4ABE-4C63-A8DF-B59192FFA03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DF6EFFBF-20E9-459E-AFD3-6BF01F34839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1C5A300C-5601-425F-9E2E-0EF13783B57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24711B5D-CA50-4446-99A1-EE611FA55BF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60108A25-D72F-4AED-8D05-28763792D3B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31CCF6D7-37D1-4636-B979-A7881C6BB7CE}"/>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54F6D9B3-924D-4205-9E0B-9E361BDFB6A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52580151-E430-4A71-8E27-F20001695039}"/>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2" name="直線コネクタ 461">
          <a:extLst>
            <a:ext uri="{FF2B5EF4-FFF2-40B4-BE49-F238E27FC236}">
              <a16:creationId xmlns:a16="http://schemas.microsoft.com/office/drawing/2014/main" id="{4703F180-E968-4E26-B9CB-A3D35D5053F9}"/>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a:extLst>
            <a:ext uri="{FF2B5EF4-FFF2-40B4-BE49-F238E27FC236}">
              <a16:creationId xmlns:a16="http://schemas.microsoft.com/office/drawing/2014/main" id="{B8422528-B753-4C14-8892-E7571615C645}"/>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a:extLst>
            <a:ext uri="{FF2B5EF4-FFF2-40B4-BE49-F238E27FC236}">
              <a16:creationId xmlns:a16="http://schemas.microsoft.com/office/drawing/2014/main" id="{BB9D8E2E-D806-44DB-ADF1-1C79314D046C}"/>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a:extLst>
            <a:ext uri="{FF2B5EF4-FFF2-40B4-BE49-F238E27FC236}">
              <a16:creationId xmlns:a16="http://schemas.microsoft.com/office/drawing/2014/main" id="{10296388-543A-4F07-98CB-30650522F8F1}"/>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a:extLst>
            <a:ext uri="{FF2B5EF4-FFF2-40B4-BE49-F238E27FC236}">
              <a16:creationId xmlns:a16="http://schemas.microsoft.com/office/drawing/2014/main" id="{2BA8DF64-13CC-4ECA-A8E4-C18D812BBD04}"/>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a:extLst>
            <a:ext uri="{FF2B5EF4-FFF2-40B4-BE49-F238E27FC236}">
              <a16:creationId xmlns:a16="http://schemas.microsoft.com/office/drawing/2014/main" id="{E7C6B825-62BC-4E42-8900-97713F671776}"/>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a:extLst>
            <a:ext uri="{FF2B5EF4-FFF2-40B4-BE49-F238E27FC236}">
              <a16:creationId xmlns:a16="http://schemas.microsoft.com/office/drawing/2014/main" id="{84558961-3657-4DA5-B475-A7357C0823BD}"/>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a:extLst>
            <a:ext uri="{FF2B5EF4-FFF2-40B4-BE49-F238E27FC236}">
              <a16:creationId xmlns:a16="http://schemas.microsoft.com/office/drawing/2014/main" id="{D01F261C-1C7A-445A-8FAC-FF6CF3528E76}"/>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C5179669-85C1-4485-9EEB-53B00587701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E02410A6-0DFB-47A2-84DD-14D3E674E5D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258149A5-E474-4992-8C5D-F152EF8EB3E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473" name="直線コネクタ 472">
          <a:extLst>
            <a:ext uri="{FF2B5EF4-FFF2-40B4-BE49-F238E27FC236}">
              <a16:creationId xmlns:a16="http://schemas.microsoft.com/office/drawing/2014/main" id="{84123065-7262-4297-9445-EE27E7B7690E}"/>
            </a:ext>
          </a:extLst>
        </xdr:cNvPr>
        <xdr:cNvCxnSpPr/>
      </xdr:nvCxnSpPr>
      <xdr:spPr>
        <a:xfrm flipV="1">
          <a:off x="1994725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C70C3106-27D8-4B4E-85E8-DC7C5F183D4C}"/>
            </a:ext>
          </a:extLst>
        </xdr:cNvPr>
        <xdr:cNvSpPr txBox="1"/>
      </xdr:nvSpPr>
      <xdr:spPr>
        <a:xfrm>
          <a:off x="1998599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475" name="直線コネクタ 474">
          <a:extLst>
            <a:ext uri="{FF2B5EF4-FFF2-40B4-BE49-F238E27FC236}">
              <a16:creationId xmlns:a16="http://schemas.microsoft.com/office/drawing/2014/main" id="{C1E9706B-78A6-46E5-A19E-B57E5D4B45A6}"/>
            </a:ext>
          </a:extLst>
        </xdr:cNvPr>
        <xdr:cNvCxnSpPr/>
      </xdr:nvCxnSpPr>
      <xdr:spPr>
        <a:xfrm>
          <a:off x="19885660" y="10874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5A1A8940-7015-4E0B-A67E-BD2ADDAC447E}"/>
            </a:ext>
          </a:extLst>
        </xdr:cNvPr>
        <xdr:cNvSpPr txBox="1"/>
      </xdr:nvSpPr>
      <xdr:spPr>
        <a:xfrm>
          <a:off x="19985990" y="935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477" name="直線コネクタ 476">
          <a:extLst>
            <a:ext uri="{FF2B5EF4-FFF2-40B4-BE49-F238E27FC236}">
              <a16:creationId xmlns:a16="http://schemas.microsoft.com/office/drawing/2014/main" id="{5A50C726-AA57-477C-998B-27FA7B7FC347}"/>
            </a:ext>
          </a:extLst>
        </xdr:cNvPr>
        <xdr:cNvCxnSpPr/>
      </xdr:nvCxnSpPr>
      <xdr:spPr>
        <a:xfrm>
          <a:off x="19885660" y="9580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95E74146-E681-4BCE-B576-65C22F13981F}"/>
            </a:ext>
          </a:extLst>
        </xdr:cNvPr>
        <xdr:cNvSpPr txBox="1"/>
      </xdr:nvSpPr>
      <xdr:spPr>
        <a:xfrm>
          <a:off x="19985990" y="1045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79" name="フローチャート: 判断 478">
          <a:extLst>
            <a:ext uri="{FF2B5EF4-FFF2-40B4-BE49-F238E27FC236}">
              <a16:creationId xmlns:a16="http://schemas.microsoft.com/office/drawing/2014/main" id="{63F9018A-A89A-43B4-87B4-E019CDEABA65}"/>
            </a:ext>
          </a:extLst>
        </xdr:cNvPr>
        <xdr:cNvSpPr/>
      </xdr:nvSpPr>
      <xdr:spPr>
        <a:xfrm>
          <a:off x="1990471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480" name="フローチャート: 判断 479">
          <a:extLst>
            <a:ext uri="{FF2B5EF4-FFF2-40B4-BE49-F238E27FC236}">
              <a16:creationId xmlns:a16="http://schemas.microsoft.com/office/drawing/2014/main" id="{4B9C5256-9938-4058-8B8D-0D0E73F4C1E0}"/>
            </a:ext>
          </a:extLst>
        </xdr:cNvPr>
        <xdr:cNvSpPr/>
      </xdr:nvSpPr>
      <xdr:spPr>
        <a:xfrm>
          <a:off x="19161760" y="10677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481" name="フローチャート: 判断 480">
          <a:extLst>
            <a:ext uri="{FF2B5EF4-FFF2-40B4-BE49-F238E27FC236}">
              <a16:creationId xmlns:a16="http://schemas.microsoft.com/office/drawing/2014/main" id="{9D65C469-103F-4090-9337-0399F67B966F}"/>
            </a:ext>
          </a:extLst>
        </xdr:cNvPr>
        <xdr:cNvSpPr/>
      </xdr:nvSpPr>
      <xdr:spPr>
        <a:xfrm>
          <a:off x="18345150" y="106404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482" name="フローチャート: 判断 481">
          <a:extLst>
            <a:ext uri="{FF2B5EF4-FFF2-40B4-BE49-F238E27FC236}">
              <a16:creationId xmlns:a16="http://schemas.microsoft.com/office/drawing/2014/main" id="{FBA3FB02-E103-43F0-83C2-5DC75F904A78}"/>
            </a:ext>
          </a:extLst>
        </xdr:cNvPr>
        <xdr:cNvSpPr/>
      </xdr:nvSpPr>
      <xdr:spPr>
        <a:xfrm>
          <a:off x="17547590" y="106111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483" name="フローチャート: 判断 482">
          <a:extLst>
            <a:ext uri="{FF2B5EF4-FFF2-40B4-BE49-F238E27FC236}">
              <a16:creationId xmlns:a16="http://schemas.microsoft.com/office/drawing/2014/main" id="{DBBB8094-02CA-4629-A37C-BFF2F7899FA6}"/>
            </a:ext>
          </a:extLst>
        </xdr:cNvPr>
        <xdr:cNvSpPr/>
      </xdr:nvSpPr>
      <xdr:spPr>
        <a:xfrm>
          <a:off x="16761460" y="10646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2F5470D6-CC29-4E5A-BBFF-7EB4065C017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C13ED026-68B5-4A91-85DF-C669165798F4}"/>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1482C29-EFDD-4403-B6AF-45098CC57A11}"/>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E693B2F4-D68E-471F-9F48-7F08B70AE63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CA7EC2D9-EC29-4541-A549-D8363CC7561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89" name="楕円 488">
          <a:extLst>
            <a:ext uri="{FF2B5EF4-FFF2-40B4-BE49-F238E27FC236}">
              <a16:creationId xmlns:a16="http://schemas.microsoft.com/office/drawing/2014/main" id="{CF73C9FC-3B01-4771-BBCD-818AACDCE679}"/>
            </a:ext>
          </a:extLst>
        </xdr:cNvPr>
        <xdr:cNvSpPr/>
      </xdr:nvSpPr>
      <xdr:spPr>
        <a:xfrm>
          <a:off x="19904710" y="107612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490" name="【保健センター・保健所】&#10;一人当たり面積該当値テキスト">
          <a:extLst>
            <a:ext uri="{FF2B5EF4-FFF2-40B4-BE49-F238E27FC236}">
              <a16:creationId xmlns:a16="http://schemas.microsoft.com/office/drawing/2014/main" id="{49C723CF-4603-44B8-9598-F0C34E7BDED4}"/>
            </a:ext>
          </a:extLst>
        </xdr:cNvPr>
        <xdr:cNvSpPr txBox="1"/>
      </xdr:nvSpPr>
      <xdr:spPr>
        <a:xfrm>
          <a:off x="19985990" y="106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91" name="楕円 490">
          <a:extLst>
            <a:ext uri="{FF2B5EF4-FFF2-40B4-BE49-F238E27FC236}">
              <a16:creationId xmlns:a16="http://schemas.microsoft.com/office/drawing/2014/main" id="{CDCC5469-2755-4E0B-8B9B-1B7A850B4DC5}"/>
            </a:ext>
          </a:extLst>
        </xdr:cNvPr>
        <xdr:cNvSpPr/>
      </xdr:nvSpPr>
      <xdr:spPr>
        <a:xfrm>
          <a:off x="19161760" y="10765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11430</xdr:rowOff>
    </xdr:to>
    <xdr:cxnSp macro="">
      <xdr:nvCxnSpPr>
        <xdr:cNvPr id="492" name="直線コネクタ 491">
          <a:extLst>
            <a:ext uri="{FF2B5EF4-FFF2-40B4-BE49-F238E27FC236}">
              <a16:creationId xmlns:a16="http://schemas.microsoft.com/office/drawing/2014/main" id="{9934DB4D-5BD3-4020-8CE0-FE624046CF0A}"/>
            </a:ext>
          </a:extLst>
        </xdr:cNvPr>
        <xdr:cNvCxnSpPr/>
      </xdr:nvCxnSpPr>
      <xdr:spPr>
        <a:xfrm flipV="1">
          <a:off x="19204940" y="10810113"/>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493" name="楕円 492">
          <a:extLst>
            <a:ext uri="{FF2B5EF4-FFF2-40B4-BE49-F238E27FC236}">
              <a16:creationId xmlns:a16="http://schemas.microsoft.com/office/drawing/2014/main" id="{9B6A5226-58B9-4D81-87FC-56C44FAC2E90}"/>
            </a:ext>
          </a:extLst>
        </xdr:cNvPr>
        <xdr:cNvSpPr/>
      </xdr:nvSpPr>
      <xdr:spPr>
        <a:xfrm>
          <a:off x="18345150" y="107604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13716</xdr:rowOff>
    </xdr:to>
    <xdr:cxnSp macro="">
      <xdr:nvCxnSpPr>
        <xdr:cNvPr id="494" name="直線コネクタ 493">
          <a:extLst>
            <a:ext uri="{FF2B5EF4-FFF2-40B4-BE49-F238E27FC236}">
              <a16:creationId xmlns:a16="http://schemas.microsoft.com/office/drawing/2014/main" id="{780751AE-1E76-4E66-9DC0-7E3B8E6D86DC}"/>
            </a:ext>
          </a:extLst>
        </xdr:cNvPr>
        <xdr:cNvCxnSpPr/>
      </xdr:nvCxnSpPr>
      <xdr:spPr>
        <a:xfrm flipV="1">
          <a:off x="18399760" y="10816590"/>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138938</xdr:rowOff>
    </xdr:from>
    <xdr:to>
      <xdr:col>102</xdr:col>
      <xdr:colOff>165100</xdr:colOff>
      <xdr:row>63</xdr:row>
      <xdr:rowOff>69088</xdr:rowOff>
    </xdr:to>
    <xdr:sp macro="" textlink="">
      <xdr:nvSpPr>
        <xdr:cNvPr id="495" name="楕円 494">
          <a:extLst>
            <a:ext uri="{FF2B5EF4-FFF2-40B4-BE49-F238E27FC236}">
              <a16:creationId xmlns:a16="http://schemas.microsoft.com/office/drawing/2014/main" id="{B0F37E8E-DC47-4432-AF89-3552973E73A0}"/>
            </a:ext>
          </a:extLst>
        </xdr:cNvPr>
        <xdr:cNvSpPr/>
      </xdr:nvSpPr>
      <xdr:spPr>
        <a:xfrm>
          <a:off x="17547590" y="107650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xdr:rowOff>
    </xdr:from>
    <xdr:to>
      <xdr:col>107</xdr:col>
      <xdr:colOff>50800</xdr:colOff>
      <xdr:row>63</xdr:row>
      <xdr:rowOff>18288</xdr:rowOff>
    </xdr:to>
    <xdr:cxnSp macro="">
      <xdr:nvCxnSpPr>
        <xdr:cNvPr id="496" name="直線コネクタ 495">
          <a:extLst>
            <a:ext uri="{FF2B5EF4-FFF2-40B4-BE49-F238E27FC236}">
              <a16:creationId xmlns:a16="http://schemas.microsoft.com/office/drawing/2014/main" id="{B85D1340-DAAB-48AC-A9BD-3B73DAB72F8C}"/>
            </a:ext>
          </a:extLst>
        </xdr:cNvPr>
        <xdr:cNvCxnSpPr/>
      </xdr:nvCxnSpPr>
      <xdr:spPr>
        <a:xfrm flipV="1">
          <a:off x="17602200" y="1081887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497" name="楕円 496">
          <a:extLst>
            <a:ext uri="{FF2B5EF4-FFF2-40B4-BE49-F238E27FC236}">
              <a16:creationId xmlns:a16="http://schemas.microsoft.com/office/drawing/2014/main" id="{1749339F-C9C5-4FD4-BC1C-5055378DBC7F}"/>
            </a:ext>
          </a:extLst>
        </xdr:cNvPr>
        <xdr:cNvSpPr/>
      </xdr:nvSpPr>
      <xdr:spPr>
        <a:xfrm>
          <a:off x="16761460" y="107692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18288</xdr:rowOff>
    </xdr:from>
    <xdr:to>
      <xdr:col>102</xdr:col>
      <xdr:colOff>114300</xdr:colOff>
      <xdr:row>63</xdr:row>
      <xdr:rowOff>20574</xdr:rowOff>
    </xdr:to>
    <xdr:cxnSp macro="">
      <xdr:nvCxnSpPr>
        <xdr:cNvPr id="498" name="直線コネクタ 497">
          <a:extLst>
            <a:ext uri="{FF2B5EF4-FFF2-40B4-BE49-F238E27FC236}">
              <a16:creationId xmlns:a16="http://schemas.microsoft.com/office/drawing/2014/main" id="{ACB25D92-E467-4158-BE51-2570A5B2418C}"/>
            </a:ext>
          </a:extLst>
        </xdr:cNvPr>
        <xdr:cNvCxnSpPr/>
      </xdr:nvCxnSpPr>
      <xdr:spPr>
        <a:xfrm flipV="1">
          <a:off x="16804640" y="108234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499" name="n_1aveValue【保健センター・保健所】&#10;一人当たり面積">
          <a:extLst>
            <a:ext uri="{FF2B5EF4-FFF2-40B4-BE49-F238E27FC236}">
              <a16:creationId xmlns:a16="http://schemas.microsoft.com/office/drawing/2014/main" id="{F185031D-0900-48CF-8B26-3DE58AB32DEB}"/>
            </a:ext>
          </a:extLst>
        </xdr:cNvPr>
        <xdr:cNvSpPr txBox="1"/>
      </xdr:nvSpPr>
      <xdr:spPr>
        <a:xfrm>
          <a:off x="18982132" y="104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500" name="n_2aveValue【保健センター・保健所】&#10;一人当たり面積">
          <a:extLst>
            <a:ext uri="{FF2B5EF4-FFF2-40B4-BE49-F238E27FC236}">
              <a16:creationId xmlns:a16="http://schemas.microsoft.com/office/drawing/2014/main" id="{6BC46861-A6E8-4E5F-BDD6-BD8FB7DBCF69}"/>
            </a:ext>
          </a:extLst>
        </xdr:cNvPr>
        <xdr:cNvSpPr txBox="1"/>
      </xdr:nvSpPr>
      <xdr:spPr>
        <a:xfrm>
          <a:off x="18182032" y="1041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01" name="n_3aveValue【保健センター・保健所】&#10;一人当たり面積">
          <a:extLst>
            <a:ext uri="{FF2B5EF4-FFF2-40B4-BE49-F238E27FC236}">
              <a16:creationId xmlns:a16="http://schemas.microsoft.com/office/drawing/2014/main" id="{1FBD368A-E024-4C68-877B-E9BCF30FE61D}"/>
            </a:ext>
          </a:extLst>
        </xdr:cNvPr>
        <xdr:cNvSpPr txBox="1"/>
      </xdr:nvSpPr>
      <xdr:spPr>
        <a:xfrm>
          <a:off x="1738447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502" name="n_4aveValue【保健センター・保健所】&#10;一人当たり面積">
          <a:extLst>
            <a:ext uri="{FF2B5EF4-FFF2-40B4-BE49-F238E27FC236}">
              <a16:creationId xmlns:a16="http://schemas.microsoft.com/office/drawing/2014/main" id="{1025A623-B4AF-4685-A250-D5B89ED58D8E}"/>
            </a:ext>
          </a:extLst>
        </xdr:cNvPr>
        <xdr:cNvSpPr txBox="1"/>
      </xdr:nvSpPr>
      <xdr:spPr>
        <a:xfrm>
          <a:off x="16588817" y="1042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03" name="n_1mainValue【保健センター・保健所】&#10;一人当たり面積">
          <a:extLst>
            <a:ext uri="{FF2B5EF4-FFF2-40B4-BE49-F238E27FC236}">
              <a16:creationId xmlns:a16="http://schemas.microsoft.com/office/drawing/2014/main" id="{A29300C0-F638-4D16-AD31-0239DA25654A}"/>
            </a:ext>
          </a:extLst>
        </xdr:cNvPr>
        <xdr:cNvSpPr txBox="1"/>
      </xdr:nvSpPr>
      <xdr:spPr>
        <a:xfrm>
          <a:off x="1898213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504" name="n_2mainValue【保健センター・保健所】&#10;一人当たり面積">
          <a:extLst>
            <a:ext uri="{FF2B5EF4-FFF2-40B4-BE49-F238E27FC236}">
              <a16:creationId xmlns:a16="http://schemas.microsoft.com/office/drawing/2014/main" id="{811D4E3D-16C6-450A-992E-7BB4543B2012}"/>
            </a:ext>
          </a:extLst>
        </xdr:cNvPr>
        <xdr:cNvSpPr txBox="1"/>
      </xdr:nvSpPr>
      <xdr:spPr>
        <a:xfrm>
          <a:off x="18182032" y="108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60215</xdr:rowOff>
    </xdr:from>
    <xdr:ext cx="469744" cy="259045"/>
    <xdr:sp macro="" textlink="">
      <xdr:nvSpPr>
        <xdr:cNvPr id="505" name="n_3mainValue【保健センター・保健所】&#10;一人当たり面積">
          <a:extLst>
            <a:ext uri="{FF2B5EF4-FFF2-40B4-BE49-F238E27FC236}">
              <a16:creationId xmlns:a16="http://schemas.microsoft.com/office/drawing/2014/main" id="{9475FA04-9717-42F0-BD82-DC2DB3538815}"/>
            </a:ext>
          </a:extLst>
        </xdr:cNvPr>
        <xdr:cNvSpPr txBox="1"/>
      </xdr:nvSpPr>
      <xdr:spPr>
        <a:xfrm>
          <a:off x="17384472"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506" name="n_4mainValue【保健センター・保健所】&#10;一人当たり面積">
          <a:extLst>
            <a:ext uri="{FF2B5EF4-FFF2-40B4-BE49-F238E27FC236}">
              <a16:creationId xmlns:a16="http://schemas.microsoft.com/office/drawing/2014/main" id="{510B74DF-F302-4F58-A6DD-140A71774E6D}"/>
            </a:ext>
          </a:extLst>
        </xdr:cNvPr>
        <xdr:cNvSpPr txBox="1"/>
      </xdr:nvSpPr>
      <xdr:spPr>
        <a:xfrm>
          <a:off x="16588817" y="108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08211F95-2961-4E75-AE27-C45FB6BE9DA7}"/>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3C2CCCE9-A849-425D-9E2F-ACF5BBA53AB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E7F0B1FE-3A56-4608-9A32-58DF7951F03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07833EB4-AB3C-4A4F-BC8A-FFBC96086C8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054F9B5F-245F-4384-BB05-EA8F099BC0E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7CAD5865-F5C0-4F97-985F-628B7AE99D1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2C2D948D-C7A2-42E5-9B4D-127F884E2B8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DB21C8A3-40DC-4980-A19F-E03C62B9DF7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a:extLst>
            <a:ext uri="{FF2B5EF4-FFF2-40B4-BE49-F238E27FC236}">
              <a16:creationId xmlns:a16="http://schemas.microsoft.com/office/drawing/2014/main" id="{13061468-E982-413F-990E-240253CD340B}"/>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a:extLst>
            <a:ext uri="{FF2B5EF4-FFF2-40B4-BE49-F238E27FC236}">
              <a16:creationId xmlns:a16="http://schemas.microsoft.com/office/drawing/2014/main" id="{FF1408BD-20C7-4DF6-B946-86560141072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a:extLst>
            <a:ext uri="{FF2B5EF4-FFF2-40B4-BE49-F238E27FC236}">
              <a16:creationId xmlns:a16="http://schemas.microsoft.com/office/drawing/2014/main" id="{BCB80E15-3769-4425-A702-3E289DA8318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a:extLst>
            <a:ext uri="{FF2B5EF4-FFF2-40B4-BE49-F238E27FC236}">
              <a16:creationId xmlns:a16="http://schemas.microsoft.com/office/drawing/2014/main" id="{2EF3F6B4-7836-4B6C-AC16-7E432E61E6A3}"/>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9" name="テキスト ボックス 518">
          <a:extLst>
            <a:ext uri="{FF2B5EF4-FFF2-40B4-BE49-F238E27FC236}">
              <a16:creationId xmlns:a16="http://schemas.microsoft.com/office/drawing/2014/main" id="{6727EE6D-DA0D-4FD0-BE11-0AB4C219CC85}"/>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a:extLst>
            <a:ext uri="{FF2B5EF4-FFF2-40B4-BE49-F238E27FC236}">
              <a16:creationId xmlns:a16="http://schemas.microsoft.com/office/drawing/2014/main" id="{AFF1CD29-C501-43D5-9701-DC846041BD2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a:extLst>
            <a:ext uri="{FF2B5EF4-FFF2-40B4-BE49-F238E27FC236}">
              <a16:creationId xmlns:a16="http://schemas.microsoft.com/office/drawing/2014/main" id="{44F399C3-F2E4-4246-89D4-AD5254C28049}"/>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a:extLst>
            <a:ext uri="{FF2B5EF4-FFF2-40B4-BE49-F238E27FC236}">
              <a16:creationId xmlns:a16="http://schemas.microsoft.com/office/drawing/2014/main" id="{41EBC8E6-9E83-4238-BA9D-A996512450A4}"/>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a:extLst>
            <a:ext uri="{FF2B5EF4-FFF2-40B4-BE49-F238E27FC236}">
              <a16:creationId xmlns:a16="http://schemas.microsoft.com/office/drawing/2014/main" id="{EDB0FB96-C024-4A8B-81BD-562583EA7056}"/>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a:extLst>
            <a:ext uri="{FF2B5EF4-FFF2-40B4-BE49-F238E27FC236}">
              <a16:creationId xmlns:a16="http://schemas.microsoft.com/office/drawing/2014/main" id="{3776D068-D896-478A-BB1A-4CD0A579E100}"/>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a:extLst>
            <a:ext uri="{FF2B5EF4-FFF2-40B4-BE49-F238E27FC236}">
              <a16:creationId xmlns:a16="http://schemas.microsoft.com/office/drawing/2014/main" id="{25002C26-66F9-4926-B3CD-785D81D96593}"/>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a:extLst>
            <a:ext uri="{FF2B5EF4-FFF2-40B4-BE49-F238E27FC236}">
              <a16:creationId xmlns:a16="http://schemas.microsoft.com/office/drawing/2014/main" id="{CC9245FC-B9EA-4455-8A3D-503E45F2A134}"/>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a:extLst>
            <a:ext uri="{FF2B5EF4-FFF2-40B4-BE49-F238E27FC236}">
              <a16:creationId xmlns:a16="http://schemas.microsoft.com/office/drawing/2014/main" id="{2BFBEE12-31F1-4957-AB91-923E28883CCA}"/>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a:extLst>
            <a:ext uri="{FF2B5EF4-FFF2-40B4-BE49-F238E27FC236}">
              <a16:creationId xmlns:a16="http://schemas.microsoft.com/office/drawing/2014/main" id="{052AF39C-5C31-4292-9E16-69C5E4B3F808}"/>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9" name="テキスト ボックス 528">
          <a:extLst>
            <a:ext uri="{FF2B5EF4-FFF2-40B4-BE49-F238E27FC236}">
              <a16:creationId xmlns:a16="http://schemas.microsoft.com/office/drawing/2014/main" id="{DFBBB951-E3AD-466B-AD76-B6CA1FF10D36}"/>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a:extLst>
            <a:ext uri="{FF2B5EF4-FFF2-40B4-BE49-F238E27FC236}">
              <a16:creationId xmlns:a16="http://schemas.microsoft.com/office/drawing/2014/main" id="{6DDF298F-EFF1-480D-A740-E1635508F5A6}"/>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a:extLst>
            <a:ext uri="{FF2B5EF4-FFF2-40B4-BE49-F238E27FC236}">
              <a16:creationId xmlns:a16="http://schemas.microsoft.com/office/drawing/2014/main" id="{A6D4B92B-7BE6-44FF-8623-05571A9E967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532" name="直線コネクタ 531">
          <a:extLst>
            <a:ext uri="{FF2B5EF4-FFF2-40B4-BE49-F238E27FC236}">
              <a16:creationId xmlns:a16="http://schemas.microsoft.com/office/drawing/2014/main" id="{166A5848-38F2-4C64-B933-C40EAA21F770}"/>
            </a:ext>
          </a:extLst>
        </xdr:cNvPr>
        <xdr:cNvCxnSpPr/>
      </xdr:nvCxnSpPr>
      <xdr:spPr>
        <a:xfrm flipV="1">
          <a:off x="14703424" y="13471071"/>
          <a:ext cx="0" cy="144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3" name="【消防施設】&#10;有形固定資産減価償却率最小値テキスト">
          <a:extLst>
            <a:ext uri="{FF2B5EF4-FFF2-40B4-BE49-F238E27FC236}">
              <a16:creationId xmlns:a16="http://schemas.microsoft.com/office/drawing/2014/main" id="{8964372E-7DCE-4B7F-A37C-2E0DB90568F0}"/>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4" name="直線コネクタ 533">
          <a:extLst>
            <a:ext uri="{FF2B5EF4-FFF2-40B4-BE49-F238E27FC236}">
              <a16:creationId xmlns:a16="http://schemas.microsoft.com/office/drawing/2014/main" id="{CFDD2E70-A62A-4D26-9FED-D5EA7BE44D61}"/>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35" name="【消防施設】&#10;有形固定資産減価償却率最大値テキスト">
          <a:extLst>
            <a:ext uri="{FF2B5EF4-FFF2-40B4-BE49-F238E27FC236}">
              <a16:creationId xmlns:a16="http://schemas.microsoft.com/office/drawing/2014/main" id="{969DCA67-87B0-4890-BEA1-8A4533A2E417}"/>
            </a:ext>
          </a:extLst>
        </xdr:cNvPr>
        <xdr:cNvSpPr txBox="1"/>
      </xdr:nvSpPr>
      <xdr:spPr>
        <a:xfrm>
          <a:off x="14742160" y="132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36" name="直線コネクタ 535">
          <a:extLst>
            <a:ext uri="{FF2B5EF4-FFF2-40B4-BE49-F238E27FC236}">
              <a16:creationId xmlns:a16="http://schemas.microsoft.com/office/drawing/2014/main" id="{23D3ACA4-CEB6-4B30-9F77-E86265F34A8A}"/>
            </a:ext>
          </a:extLst>
        </xdr:cNvPr>
        <xdr:cNvCxnSpPr/>
      </xdr:nvCxnSpPr>
      <xdr:spPr>
        <a:xfrm>
          <a:off x="14611350" y="13471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37" name="【消防施設】&#10;有形固定資産減価償却率平均値テキスト">
          <a:extLst>
            <a:ext uri="{FF2B5EF4-FFF2-40B4-BE49-F238E27FC236}">
              <a16:creationId xmlns:a16="http://schemas.microsoft.com/office/drawing/2014/main" id="{1608AB67-1972-440E-BF71-C9705DDCB149}"/>
            </a:ext>
          </a:extLst>
        </xdr:cNvPr>
        <xdr:cNvSpPr txBox="1"/>
      </xdr:nvSpPr>
      <xdr:spPr>
        <a:xfrm>
          <a:off x="14742160" y="1415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38" name="フローチャート: 判断 537">
          <a:extLst>
            <a:ext uri="{FF2B5EF4-FFF2-40B4-BE49-F238E27FC236}">
              <a16:creationId xmlns:a16="http://schemas.microsoft.com/office/drawing/2014/main" id="{410F50AB-5CF9-4133-BC7E-A90664538776}"/>
            </a:ext>
          </a:extLst>
        </xdr:cNvPr>
        <xdr:cNvSpPr/>
      </xdr:nvSpPr>
      <xdr:spPr>
        <a:xfrm>
          <a:off x="14649450" y="1418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539" name="フローチャート: 判断 538">
          <a:extLst>
            <a:ext uri="{FF2B5EF4-FFF2-40B4-BE49-F238E27FC236}">
              <a16:creationId xmlns:a16="http://schemas.microsoft.com/office/drawing/2014/main" id="{8878B623-6F06-44CF-B82C-CB3F27AFFFEE}"/>
            </a:ext>
          </a:extLst>
        </xdr:cNvPr>
        <xdr:cNvSpPr/>
      </xdr:nvSpPr>
      <xdr:spPr>
        <a:xfrm>
          <a:off x="13887450" y="1408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40" name="フローチャート: 判断 539">
          <a:extLst>
            <a:ext uri="{FF2B5EF4-FFF2-40B4-BE49-F238E27FC236}">
              <a16:creationId xmlns:a16="http://schemas.microsoft.com/office/drawing/2014/main" id="{A23A5C0A-BD89-4990-BB65-C8DE1CFC6846}"/>
            </a:ext>
          </a:extLst>
        </xdr:cNvPr>
        <xdr:cNvSpPr/>
      </xdr:nvSpPr>
      <xdr:spPr>
        <a:xfrm>
          <a:off x="13089890" y="141893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541" name="フローチャート: 判断 540">
          <a:extLst>
            <a:ext uri="{FF2B5EF4-FFF2-40B4-BE49-F238E27FC236}">
              <a16:creationId xmlns:a16="http://schemas.microsoft.com/office/drawing/2014/main" id="{ABB50FBB-5B38-4CED-9DD1-4824FDCE7299}"/>
            </a:ext>
          </a:extLst>
        </xdr:cNvPr>
        <xdr:cNvSpPr/>
      </xdr:nvSpPr>
      <xdr:spPr>
        <a:xfrm>
          <a:off x="12303760" y="141920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542" name="フローチャート: 判断 541">
          <a:extLst>
            <a:ext uri="{FF2B5EF4-FFF2-40B4-BE49-F238E27FC236}">
              <a16:creationId xmlns:a16="http://schemas.microsoft.com/office/drawing/2014/main" id="{E7F845B9-F446-4236-B252-BA61F5233846}"/>
            </a:ext>
          </a:extLst>
        </xdr:cNvPr>
        <xdr:cNvSpPr/>
      </xdr:nvSpPr>
      <xdr:spPr>
        <a:xfrm>
          <a:off x="11487150" y="1423071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414FA30B-3AF5-428A-AD50-6E6347267D2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21635A14-1EA8-4780-98D4-E4B6149658F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4CF002F3-14F8-4AA2-B508-C5A1399CC13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663628CD-7C9C-477F-B7F0-6FF36A897C5F}"/>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D541484A-30AD-4F92-A63C-018614768A8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166914</xdr:rowOff>
    </xdr:from>
    <xdr:to>
      <xdr:col>85</xdr:col>
      <xdr:colOff>177800</xdr:colOff>
      <xdr:row>79</xdr:row>
      <xdr:rowOff>97064</xdr:rowOff>
    </xdr:to>
    <xdr:sp macro="" textlink="">
      <xdr:nvSpPr>
        <xdr:cNvPr id="548" name="楕円 547">
          <a:extLst>
            <a:ext uri="{FF2B5EF4-FFF2-40B4-BE49-F238E27FC236}">
              <a16:creationId xmlns:a16="http://schemas.microsoft.com/office/drawing/2014/main" id="{6A7B2592-7F84-49E1-8F03-796A5D4B0E49}"/>
            </a:ext>
          </a:extLst>
        </xdr:cNvPr>
        <xdr:cNvSpPr/>
      </xdr:nvSpPr>
      <xdr:spPr>
        <a:xfrm>
          <a:off x="14649450" y="135438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81841</xdr:rowOff>
    </xdr:from>
    <xdr:ext cx="405111" cy="259045"/>
    <xdr:sp macro="" textlink="">
      <xdr:nvSpPr>
        <xdr:cNvPr id="549" name="【消防施設】&#10;有形固定資産減価償却率該当値テキスト">
          <a:extLst>
            <a:ext uri="{FF2B5EF4-FFF2-40B4-BE49-F238E27FC236}">
              <a16:creationId xmlns:a16="http://schemas.microsoft.com/office/drawing/2014/main" id="{143D2733-8FA9-4754-87D4-6E4335A66A49}"/>
            </a:ext>
          </a:extLst>
        </xdr:cNvPr>
        <xdr:cNvSpPr txBox="1"/>
      </xdr:nvSpPr>
      <xdr:spPr>
        <a:xfrm>
          <a:off x="14742160" y="1345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121194</xdr:rowOff>
    </xdr:from>
    <xdr:to>
      <xdr:col>81</xdr:col>
      <xdr:colOff>101600</xdr:colOff>
      <xdr:row>79</xdr:row>
      <xdr:rowOff>51344</xdr:rowOff>
    </xdr:to>
    <xdr:sp macro="" textlink="">
      <xdr:nvSpPr>
        <xdr:cNvPr id="550" name="楕円 549">
          <a:extLst>
            <a:ext uri="{FF2B5EF4-FFF2-40B4-BE49-F238E27FC236}">
              <a16:creationId xmlns:a16="http://schemas.microsoft.com/office/drawing/2014/main" id="{57DE6BE9-23AD-4816-A09E-5AEFD7A30661}"/>
            </a:ext>
          </a:extLst>
        </xdr:cNvPr>
        <xdr:cNvSpPr/>
      </xdr:nvSpPr>
      <xdr:spPr>
        <a:xfrm>
          <a:off x="13887450" y="134961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79</xdr:row>
      <xdr:rowOff>46264</xdr:rowOff>
    </xdr:to>
    <xdr:cxnSp macro="">
      <xdr:nvCxnSpPr>
        <xdr:cNvPr id="551" name="直線コネクタ 550">
          <a:extLst>
            <a:ext uri="{FF2B5EF4-FFF2-40B4-BE49-F238E27FC236}">
              <a16:creationId xmlns:a16="http://schemas.microsoft.com/office/drawing/2014/main" id="{FBF043E6-742B-4E6E-B84A-DC0CA3DAC20A}"/>
            </a:ext>
          </a:extLst>
        </xdr:cNvPr>
        <xdr:cNvCxnSpPr/>
      </xdr:nvCxnSpPr>
      <xdr:spPr>
        <a:xfrm>
          <a:off x="13942060" y="13545094"/>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77107</xdr:rowOff>
    </xdr:from>
    <xdr:to>
      <xdr:col>76</xdr:col>
      <xdr:colOff>165100</xdr:colOff>
      <xdr:row>79</xdr:row>
      <xdr:rowOff>7257</xdr:rowOff>
    </xdr:to>
    <xdr:sp macro="" textlink="">
      <xdr:nvSpPr>
        <xdr:cNvPr id="552" name="楕円 551">
          <a:extLst>
            <a:ext uri="{FF2B5EF4-FFF2-40B4-BE49-F238E27FC236}">
              <a16:creationId xmlns:a16="http://schemas.microsoft.com/office/drawing/2014/main" id="{39B20E8A-3760-482B-8676-F89930367FF8}"/>
            </a:ext>
          </a:extLst>
        </xdr:cNvPr>
        <xdr:cNvSpPr/>
      </xdr:nvSpPr>
      <xdr:spPr>
        <a:xfrm>
          <a:off x="13089890" y="134502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127907</xdr:rowOff>
    </xdr:from>
    <xdr:to>
      <xdr:col>81</xdr:col>
      <xdr:colOff>50800</xdr:colOff>
      <xdr:row>79</xdr:row>
      <xdr:rowOff>544</xdr:rowOff>
    </xdr:to>
    <xdr:cxnSp macro="">
      <xdr:nvCxnSpPr>
        <xdr:cNvPr id="553" name="直線コネクタ 552">
          <a:extLst>
            <a:ext uri="{FF2B5EF4-FFF2-40B4-BE49-F238E27FC236}">
              <a16:creationId xmlns:a16="http://schemas.microsoft.com/office/drawing/2014/main" id="{E6FE5C7B-1F5A-4235-8E56-54E59B9A8180}"/>
            </a:ext>
          </a:extLst>
        </xdr:cNvPr>
        <xdr:cNvCxnSpPr/>
      </xdr:nvCxnSpPr>
      <xdr:spPr>
        <a:xfrm>
          <a:off x="13144500" y="13504817"/>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554" name="n_1aveValue【消防施設】&#10;有形固定資産減価償却率">
          <a:extLst>
            <a:ext uri="{FF2B5EF4-FFF2-40B4-BE49-F238E27FC236}">
              <a16:creationId xmlns:a16="http://schemas.microsoft.com/office/drawing/2014/main" id="{4339FBBD-A265-4E94-A6DE-AE2376710CD3}"/>
            </a:ext>
          </a:extLst>
        </xdr:cNvPr>
        <xdr:cNvSpPr txBox="1"/>
      </xdr:nvSpPr>
      <xdr:spPr>
        <a:xfrm>
          <a:off x="13738234" y="1418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555" name="n_2aveValue【消防施設】&#10;有形固定資産減価償却率">
          <a:extLst>
            <a:ext uri="{FF2B5EF4-FFF2-40B4-BE49-F238E27FC236}">
              <a16:creationId xmlns:a16="http://schemas.microsoft.com/office/drawing/2014/main" id="{1A0502D3-7859-426F-B24B-71438B8BAFB5}"/>
            </a:ext>
          </a:extLst>
        </xdr:cNvPr>
        <xdr:cNvSpPr txBox="1"/>
      </xdr:nvSpPr>
      <xdr:spPr>
        <a:xfrm>
          <a:off x="12957184" y="1428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556" name="n_3aveValue【消防施設】&#10;有形固定資産減価償却率">
          <a:extLst>
            <a:ext uri="{FF2B5EF4-FFF2-40B4-BE49-F238E27FC236}">
              <a16:creationId xmlns:a16="http://schemas.microsoft.com/office/drawing/2014/main" id="{DDBB9E33-5D01-4EE5-BD82-6658B334F45E}"/>
            </a:ext>
          </a:extLst>
        </xdr:cNvPr>
        <xdr:cNvSpPr txBox="1"/>
      </xdr:nvSpPr>
      <xdr:spPr>
        <a:xfrm>
          <a:off x="1217105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557" name="n_4aveValue【消防施設】&#10;有形固定資産減価償却率">
          <a:extLst>
            <a:ext uri="{FF2B5EF4-FFF2-40B4-BE49-F238E27FC236}">
              <a16:creationId xmlns:a16="http://schemas.microsoft.com/office/drawing/2014/main" id="{8131CAEA-8D3B-45BD-B12D-E1C9C01F2CE3}"/>
            </a:ext>
          </a:extLst>
        </xdr:cNvPr>
        <xdr:cNvSpPr txBox="1"/>
      </xdr:nvSpPr>
      <xdr:spPr>
        <a:xfrm>
          <a:off x="11354444" y="1400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67871</xdr:rowOff>
    </xdr:from>
    <xdr:ext cx="405111" cy="259045"/>
    <xdr:sp macro="" textlink="">
      <xdr:nvSpPr>
        <xdr:cNvPr id="558" name="n_1mainValue【消防施設】&#10;有形固定資産減価償却率">
          <a:extLst>
            <a:ext uri="{FF2B5EF4-FFF2-40B4-BE49-F238E27FC236}">
              <a16:creationId xmlns:a16="http://schemas.microsoft.com/office/drawing/2014/main" id="{E79E2758-964D-4E2A-B9AA-A2ABE166345F}"/>
            </a:ext>
          </a:extLst>
        </xdr:cNvPr>
        <xdr:cNvSpPr txBox="1"/>
      </xdr:nvSpPr>
      <xdr:spPr>
        <a:xfrm>
          <a:off x="13738234" y="1326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23784</xdr:rowOff>
    </xdr:from>
    <xdr:ext cx="405111" cy="259045"/>
    <xdr:sp macro="" textlink="">
      <xdr:nvSpPr>
        <xdr:cNvPr id="559" name="n_2mainValue【消防施設】&#10;有形固定資産減価償却率">
          <a:extLst>
            <a:ext uri="{FF2B5EF4-FFF2-40B4-BE49-F238E27FC236}">
              <a16:creationId xmlns:a16="http://schemas.microsoft.com/office/drawing/2014/main" id="{2AB3EC3D-3005-43CF-9B06-04FC0AFD3CC1}"/>
            </a:ext>
          </a:extLst>
        </xdr:cNvPr>
        <xdr:cNvSpPr txBox="1"/>
      </xdr:nvSpPr>
      <xdr:spPr>
        <a:xfrm>
          <a:off x="12957184" y="1322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CEE2D4D2-FC19-4B26-85B0-A247672E53D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A6394853-C34A-4FDD-BAA9-51D196F2C3F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E1F95B5A-B5C0-44D1-BDB9-4DC78E77AF3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C4661C38-0970-4351-A8DA-6A36F0418CA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401E8B17-A2E3-42CA-86E8-F97A0739CDC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FE353DC8-A305-423D-8D82-4559BBEC490D}"/>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6A7A3113-124B-4D9D-A1CA-3F9803D5B33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A7EA6E4A-08DB-4085-BE3C-C2C325D504B9}"/>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B98BB8C6-C447-464B-B3FE-23283E51E9FE}"/>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192C5961-F14B-49CE-87C4-8E489413691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a:extLst>
            <a:ext uri="{FF2B5EF4-FFF2-40B4-BE49-F238E27FC236}">
              <a16:creationId xmlns:a16="http://schemas.microsoft.com/office/drawing/2014/main" id="{700BEDAD-3364-4DAA-B059-063FECFE831E}"/>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id="{873A2F1F-937F-4DAD-A94C-49105700FC5E}"/>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a:extLst>
            <a:ext uri="{FF2B5EF4-FFF2-40B4-BE49-F238E27FC236}">
              <a16:creationId xmlns:a16="http://schemas.microsoft.com/office/drawing/2014/main" id="{9CB6628A-D107-4C8A-9327-DFF7B3F47682}"/>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a:extLst>
            <a:ext uri="{FF2B5EF4-FFF2-40B4-BE49-F238E27FC236}">
              <a16:creationId xmlns:a16="http://schemas.microsoft.com/office/drawing/2014/main" id="{3394D4C7-1933-4A1E-BA7F-34F27BCC8DCA}"/>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a:extLst>
            <a:ext uri="{FF2B5EF4-FFF2-40B4-BE49-F238E27FC236}">
              <a16:creationId xmlns:a16="http://schemas.microsoft.com/office/drawing/2014/main" id="{F1A5C123-DD00-428C-8B20-7E19062342B0}"/>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a:extLst>
            <a:ext uri="{FF2B5EF4-FFF2-40B4-BE49-F238E27FC236}">
              <a16:creationId xmlns:a16="http://schemas.microsoft.com/office/drawing/2014/main" id="{D80A9368-BBB3-40F6-81C0-7B5EE10F03FF}"/>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a:extLst>
            <a:ext uri="{FF2B5EF4-FFF2-40B4-BE49-F238E27FC236}">
              <a16:creationId xmlns:a16="http://schemas.microsoft.com/office/drawing/2014/main" id="{3F476557-68F2-4809-8732-01910181C1BE}"/>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a:extLst>
            <a:ext uri="{FF2B5EF4-FFF2-40B4-BE49-F238E27FC236}">
              <a16:creationId xmlns:a16="http://schemas.microsoft.com/office/drawing/2014/main" id="{BC978DAD-FB6D-4FD9-A4FD-2BC39AE371A4}"/>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a:extLst>
            <a:ext uri="{FF2B5EF4-FFF2-40B4-BE49-F238E27FC236}">
              <a16:creationId xmlns:a16="http://schemas.microsoft.com/office/drawing/2014/main" id="{8759B294-E841-41BA-B1D1-2F5F5243C66C}"/>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a:extLst>
            <a:ext uri="{FF2B5EF4-FFF2-40B4-BE49-F238E27FC236}">
              <a16:creationId xmlns:a16="http://schemas.microsoft.com/office/drawing/2014/main" id="{D3EC709D-DDF5-454E-9DD5-1B6E34B8CF8F}"/>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a:extLst>
            <a:ext uri="{FF2B5EF4-FFF2-40B4-BE49-F238E27FC236}">
              <a16:creationId xmlns:a16="http://schemas.microsoft.com/office/drawing/2014/main" id="{DD7DD652-2E35-4B7F-96E7-F61596DBC0F4}"/>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id="{73C334C2-3CEE-4595-A556-98C99D171E71}"/>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A21A070B-5A44-46B8-AA2D-3DB4414D3ED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658D3C70-8FBB-4F56-ABCB-CFC246AD6F95}"/>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13E9AD85-5A65-4DF5-9770-6E07DAB266A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85" name="直線コネクタ 584">
          <a:extLst>
            <a:ext uri="{FF2B5EF4-FFF2-40B4-BE49-F238E27FC236}">
              <a16:creationId xmlns:a16="http://schemas.microsoft.com/office/drawing/2014/main" id="{43F5A6A0-6622-43DB-B18B-F651EC3ECB1E}"/>
            </a:ext>
          </a:extLst>
        </xdr:cNvPr>
        <xdr:cNvCxnSpPr/>
      </xdr:nvCxnSpPr>
      <xdr:spPr>
        <a:xfrm flipV="1">
          <a:off x="1994725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86" name="【消防施設】&#10;一人当たり面積最小値テキスト">
          <a:extLst>
            <a:ext uri="{FF2B5EF4-FFF2-40B4-BE49-F238E27FC236}">
              <a16:creationId xmlns:a16="http://schemas.microsoft.com/office/drawing/2014/main" id="{2F431BF0-8F3E-427E-B09C-EE63E7DC4F59}"/>
            </a:ext>
          </a:extLst>
        </xdr:cNvPr>
        <xdr:cNvSpPr txBox="1"/>
      </xdr:nvSpPr>
      <xdr:spPr>
        <a:xfrm>
          <a:off x="19985990" y="1490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87" name="直線コネクタ 586">
          <a:extLst>
            <a:ext uri="{FF2B5EF4-FFF2-40B4-BE49-F238E27FC236}">
              <a16:creationId xmlns:a16="http://schemas.microsoft.com/office/drawing/2014/main" id="{C21D481F-E6F0-48E9-94CA-61FA3B71890F}"/>
            </a:ext>
          </a:extLst>
        </xdr:cNvPr>
        <xdr:cNvCxnSpPr/>
      </xdr:nvCxnSpPr>
      <xdr:spPr>
        <a:xfrm>
          <a:off x="19885660" y="14900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588" name="【消防施設】&#10;一人当たり面積最大値テキスト">
          <a:extLst>
            <a:ext uri="{FF2B5EF4-FFF2-40B4-BE49-F238E27FC236}">
              <a16:creationId xmlns:a16="http://schemas.microsoft.com/office/drawing/2014/main" id="{BF360A2A-136A-4094-812F-E60D61640EAA}"/>
            </a:ext>
          </a:extLst>
        </xdr:cNvPr>
        <xdr:cNvSpPr txBox="1"/>
      </xdr:nvSpPr>
      <xdr:spPr>
        <a:xfrm>
          <a:off x="19985990" y="1312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589" name="直線コネクタ 588">
          <a:extLst>
            <a:ext uri="{FF2B5EF4-FFF2-40B4-BE49-F238E27FC236}">
              <a16:creationId xmlns:a16="http://schemas.microsoft.com/office/drawing/2014/main" id="{C2D359F5-3711-4808-BB38-9B512E64D70E}"/>
            </a:ext>
          </a:extLst>
        </xdr:cNvPr>
        <xdr:cNvCxnSpPr/>
      </xdr:nvCxnSpPr>
      <xdr:spPr>
        <a:xfrm>
          <a:off x="19885660" y="13355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590" name="【消防施設】&#10;一人当たり面積平均値テキスト">
          <a:extLst>
            <a:ext uri="{FF2B5EF4-FFF2-40B4-BE49-F238E27FC236}">
              <a16:creationId xmlns:a16="http://schemas.microsoft.com/office/drawing/2014/main" id="{48D0F5BC-2000-42E0-8516-79845D24A35E}"/>
            </a:ext>
          </a:extLst>
        </xdr:cNvPr>
        <xdr:cNvSpPr txBox="1"/>
      </xdr:nvSpPr>
      <xdr:spPr>
        <a:xfrm>
          <a:off x="19985990" y="1416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591" name="フローチャート: 判断 590">
          <a:extLst>
            <a:ext uri="{FF2B5EF4-FFF2-40B4-BE49-F238E27FC236}">
              <a16:creationId xmlns:a16="http://schemas.microsoft.com/office/drawing/2014/main" id="{B0D9887D-DC74-47D3-B1E6-AEAB6795ED1A}"/>
            </a:ext>
          </a:extLst>
        </xdr:cNvPr>
        <xdr:cNvSpPr/>
      </xdr:nvSpPr>
      <xdr:spPr>
        <a:xfrm>
          <a:off x="19904710" y="143126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592" name="フローチャート: 判断 591">
          <a:extLst>
            <a:ext uri="{FF2B5EF4-FFF2-40B4-BE49-F238E27FC236}">
              <a16:creationId xmlns:a16="http://schemas.microsoft.com/office/drawing/2014/main" id="{A31B40CA-F07E-4822-9B7D-1F0AD243D65E}"/>
            </a:ext>
          </a:extLst>
        </xdr:cNvPr>
        <xdr:cNvSpPr/>
      </xdr:nvSpPr>
      <xdr:spPr>
        <a:xfrm>
          <a:off x="19161760" y="1425983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93" name="フローチャート: 判断 592">
          <a:extLst>
            <a:ext uri="{FF2B5EF4-FFF2-40B4-BE49-F238E27FC236}">
              <a16:creationId xmlns:a16="http://schemas.microsoft.com/office/drawing/2014/main" id="{7B40C21C-5353-487A-8015-F5320FE7B1ED}"/>
            </a:ext>
          </a:extLst>
        </xdr:cNvPr>
        <xdr:cNvSpPr/>
      </xdr:nvSpPr>
      <xdr:spPr>
        <a:xfrm>
          <a:off x="1834515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594" name="フローチャート: 判断 593">
          <a:extLst>
            <a:ext uri="{FF2B5EF4-FFF2-40B4-BE49-F238E27FC236}">
              <a16:creationId xmlns:a16="http://schemas.microsoft.com/office/drawing/2014/main" id="{6E35B0F3-BBDE-410B-9146-1161F6381292}"/>
            </a:ext>
          </a:extLst>
        </xdr:cNvPr>
        <xdr:cNvSpPr/>
      </xdr:nvSpPr>
      <xdr:spPr>
        <a:xfrm>
          <a:off x="175475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595" name="フローチャート: 判断 594">
          <a:extLst>
            <a:ext uri="{FF2B5EF4-FFF2-40B4-BE49-F238E27FC236}">
              <a16:creationId xmlns:a16="http://schemas.microsoft.com/office/drawing/2014/main" id="{F2C41EC5-877C-4026-B707-8EDD342709CE}"/>
            </a:ext>
          </a:extLst>
        </xdr:cNvPr>
        <xdr:cNvSpPr/>
      </xdr:nvSpPr>
      <xdr:spPr>
        <a:xfrm>
          <a:off x="16761460" y="143635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FF803047-4F73-432B-9409-7633779EF9C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4E040FBC-366A-42E3-A735-64B17C2AF34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BFA7A1F2-C606-431A-8AB5-C9ECC5984E3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700D47FD-10C4-4B09-9A0B-5B21D737B60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F78541BE-0829-44E5-B93F-9AD311EC0A8D}"/>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601" name="楕円 600">
          <a:extLst>
            <a:ext uri="{FF2B5EF4-FFF2-40B4-BE49-F238E27FC236}">
              <a16:creationId xmlns:a16="http://schemas.microsoft.com/office/drawing/2014/main" id="{BCC3E152-525A-4CE5-B669-EB7D5C9552BE}"/>
            </a:ext>
          </a:extLst>
        </xdr:cNvPr>
        <xdr:cNvSpPr/>
      </xdr:nvSpPr>
      <xdr:spPr>
        <a:xfrm>
          <a:off x="19904710" y="1463021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602" name="【消防施設】&#10;一人当たり面積該当値テキスト">
          <a:extLst>
            <a:ext uri="{FF2B5EF4-FFF2-40B4-BE49-F238E27FC236}">
              <a16:creationId xmlns:a16="http://schemas.microsoft.com/office/drawing/2014/main" id="{325B0F85-1BFB-4AEF-B478-F0E6AE81997B}"/>
            </a:ext>
          </a:extLst>
        </xdr:cNvPr>
        <xdr:cNvSpPr txBox="1"/>
      </xdr:nvSpPr>
      <xdr:spPr>
        <a:xfrm>
          <a:off x="1998599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03" name="楕円 602">
          <a:extLst>
            <a:ext uri="{FF2B5EF4-FFF2-40B4-BE49-F238E27FC236}">
              <a16:creationId xmlns:a16="http://schemas.microsoft.com/office/drawing/2014/main" id="{AA050834-8F82-4283-A59B-7FA16422D66C}"/>
            </a:ext>
          </a:extLst>
        </xdr:cNvPr>
        <xdr:cNvSpPr/>
      </xdr:nvSpPr>
      <xdr:spPr>
        <a:xfrm>
          <a:off x="19161760" y="146386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118111</xdr:rowOff>
    </xdr:to>
    <xdr:cxnSp macro="">
      <xdr:nvCxnSpPr>
        <xdr:cNvPr id="604" name="直線コネクタ 603">
          <a:extLst>
            <a:ext uri="{FF2B5EF4-FFF2-40B4-BE49-F238E27FC236}">
              <a16:creationId xmlns:a16="http://schemas.microsoft.com/office/drawing/2014/main" id="{9C293579-7AD4-4A2B-9472-FE00E8E5DC3F}"/>
            </a:ext>
          </a:extLst>
        </xdr:cNvPr>
        <xdr:cNvCxnSpPr/>
      </xdr:nvCxnSpPr>
      <xdr:spPr>
        <a:xfrm flipV="1">
          <a:off x="19204940" y="14684829"/>
          <a:ext cx="74295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70576</xdr:rowOff>
    </xdr:from>
    <xdr:to>
      <xdr:col>107</xdr:col>
      <xdr:colOff>101600</xdr:colOff>
      <xdr:row>86</xdr:row>
      <xdr:rowOff>726</xdr:rowOff>
    </xdr:to>
    <xdr:sp macro="" textlink="">
      <xdr:nvSpPr>
        <xdr:cNvPr id="605" name="楕円 604">
          <a:extLst>
            <a:ext uri="{FF2B5EF4-FFF2-40B4-BE49-F238E27FC236}">
              <a16:creationId xmlns:a16="http://schemas.microsoft.com/office/drawing/2014/main" id="{0CDCAEB5-E645-4FB2-8A84-FA62EB7D1E0A}"/>
            </a:ext>
          </a:extLst>
        </xdr:cNvPr>
        <xdr:cNvSpPr/>
      </xdr:nvSpPr>
      <xdr:spPr>
        <a:xfrm>
          <a:off x="18345150" y="146419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121376</xdr:rowOff>
    </xdr:to>
    <xdr:cxnSp macro="">
      <xdr:nvCxnSpPr>
        <xdr:cNvPr id="606" name="直線コネクタ 605">
          <a:extLst>
            <a:ext uri="{FF2B5EF4-FFF2-40B4-BE49-F238E27FC236}">
              <a16:creationId xmlns:a16="http://schemas.microsoft.com/office/drawing/2014/main" id="{BE327074-595F-46F5-8576-6E19B52FE880}"/>
            </a:ext>
          </a:extLst>
        </xdr:cNvPr>
        <xdr:cNvCxnSpPr/>
      </xdr:nvCxnSpPr>
      <xdr:spPr>
        <a:xfrm flipV="1">
          <a:off x="18399760" y="14693266"/>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607" name="n_1aveValue【消防施設】&#10;一人当たり面積">
          <a:extLst>
            <a:ext uri="{FF2B5EF4-FFF2-40B4-BE49-F238E27FC236}">
              <a16:creationId xmlns:a16="http://schemas.microsoft.com/office/drawing/2014/main" id="{6254DEFB-8862-4A94-B782-19A7685E9D93}"/>
            </a:ext>
          </a:extLst>
        </xdr:cNvPr>
        <xdr:cNvSpPr txBox="1"/>
      </xdr:nvSpPr>
      <xdr:spPr>
        <a:xfrm>
          <a:off x="18982132"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08" name="n_2aveValue【消防施設】&#10;一人当たり面積">
          <a:extLst>
            <a:ext uri="{FF2B5EF4-FFF2-40B4-BE49-F238E27FC236}">
              <a16:creationId xmlns:a16="http://schemas.microsoft.com/office/drawing/2014/main" id="{D2948E73-321A-40F9-AD51-3C5CC00FAB25}"/>
            </a:ext>
          </a:extLst>
        </xdr:cNvPr>
        <xdr:cNvSpPr txBox="1"/>
      </xdr:nvSpPr>
      <xdr:spPr>
        <a:xfrm>
          <a:off x="1818203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609" name="n_3aveValue【消防施設】&#10;一人当たり面積">
          <a:extLst>
            <a:ext uri="{FF2B5EF4-FFF2-40B4-BE49-F238E27FC236}">
              <a16:creationId xmlns:a16="http://schemas.microsoft.com/office/drawing/2014/main" id="{60CA7082-27E9-4108-8F38-3844A623EDC3}"/>
            </a:ext>
          </a:extLst>
        </xdr:cNvPr>
        <xdr:cNvSpPr txBox="1"/>
      </xdr:nvSpPr>
      <xdr:spPr>
        <a:xfrm>
          <a:off x="17384472" y="141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610" name="n_4aveValue【消防施設】&#10;一人当たり面積">
          <a:extLst>
            <a:ext uri="{FF2B5EF4-FFF2-40B4-BE49-F238E27FC236}">
              <a16:creationId xmlns:a16="http://schemas.microsoft.com/office/drawing/2014/main" id="{74599777-729B-405C-87B0-DEFD95506FDC}"/>
            </a:ext>
          </a:extLst>
        </xdr:cNvPr>
        <xdr:cNvSpPr txBox="1"/>
      </xdr:nvSpPr>
      <xdr:spPr>
        <a:xfrm>
          <a:off x="1658881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11" name="n_1mainValue【消防施設】&#10;一人当たり面積">
          <a:extLst>
            <a:ext uri="{FF2B5EF4-FFF2-40B4-BE49-F238E27FC236}">
              <a16:creationId xmlns:a16="http://schemas.microsoft.com/office/drawing/2014/main" id="{03BC90A1-19B7-439D-88D8-2C3275B74D4C}"/>
            </a:ext>
          </a:extLst>
        </xdr:cNvPr>
        <xdr:cNvSpPr txBox="1"/>
      </xdr:nvSpPr>
      <xdr:spPr>
        <a:xfrm>
          <a:off x="18982132" y="1473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163303</xdr:rowOff>
    </xdr:from>
    <xdr:ext cx="469744" cy="259045"/>
    <xdr:sp macro="" textlink="">
      <xdr:nvSpPr>
        <xdr:cNvPr id="612" name="n_2mainValue【消防施設】&#10;一人当たり面積">
          <a:extLst>
            <a:ext uri="{FF2B5EF4-FFF2-40B4-BE49-F238E27FC236}">
              <a16:creationId xmlns:a16="http://schemas.microsoft.com/office/drawing/2014/main" id="{8AF26E8B-136A-4A6F-A223-DF60F7FBA4F1}"/>
            </a:ext>
          </a:extLst>
        </xdr:cNvPr>
        <xdr:cNvSpPr txBox="1"/>
      </xdr:nvSpPr>
      <xdr:spPr>
        <a:xfrm>
          <a:off x="18182032" y="1473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FFC3C793-4C8F-4758-B8A9-6192E8AC1A0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F39519F9-68D5-41D4-A38E-290FBFBE5A4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56A42C1-90BA-40F6-BC7B-8DD21CBC067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ED90AA45-0264-4F62-8783-CDCEBBE829B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CEE08D9A-8A65-4673-AA5A-E98B6DD7CEC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FCFB5D1F-6ADB-4FBD-815B-644F17F7E8D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4C8E60EC-C09F-44A3-9B0E-D94C7BC6990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FDE91A89-143E-4CF6-9E93-E63D6EB4A32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5527D86C-FF8A-43A3-B80E-C786F167D8A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D8A44FDE-0745-47D1-B58C-CD527415013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A5D0D84F-BC3B-4AE7-A71D-665A4680E52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a:extLst>
            <a:ext uri="{FF2B5EF4-FFF2-40B4-BE49-F238E27FC236}">
              <a16:creationId xmlns:a16="http://schemas.microsoft.com/office/drawing/2014/main" id="{BE6438B5-E964-49F3-9C19-6CDFB86037F0}"/>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E6DF0CA8-9018-464D-8142-E138D483080E}"/>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a:extLst>
            <a:ext uri="{FF2B5EF4-FFF2-40B4-BE49-F238E27FC236}">
              <a16:creationId xmlns:a16="http://schemas.microsoft.com/office/drawing/2014/main" id="{EAE242E9-1B0E-4F76-9CCD-B6A2008272A4}"/>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a:extLst>
            <a:ext uri="{FF2B5EF4-FFF2-40B4-BE49-F238E27FC236}">
              <a16:creationId xmlns:a16="http://schemas.microsoft.com/office/drawing/2014/main" id="{49CE021C-1201-4B95-BBF2-AA8EACDC4D1A}"/>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a:extLst>
            <a:ext uri="{FF2B5EF4-FFF2-40B4-BE49-F238E27FC236}">
              <a16:creationId xmlns:a16="http://schemas.microsoft.com/office/drawing/2014/main" id="{5CB0396B-C87F-4D2B-AD7E-685E77A2B36B}"/>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a:extLst>
            <a:ext uri="{FF2B5EF4-FFF2-40B4-BE49-F238E27FC236}">
              <a16:creationId xmlns:a16="http://schemas.microsoft.com/office/drawing/2014/main" id="{1EB3EFD2-6F60-4EA9-AA2B-514C6CBF45BD}"/>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a:extLst>
            <a:ext uri="{FF2B5EF4-FFF2-40B4-BE49-F238E27FC236}">
              <a16:creationId xmlns:a16="http://schemas.microsoft.com/office/drawing/2014/main" id="{08B1B2DF-C7BB-4FDB-9EAF-C1A95857B7EC}"/>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a:extLst>
            <a:ext uri="{FF2B5EF4-FFF2-40B4-BE49-F238E27FC236}">
              <a16:creationId xmlns:a16="http://schemas.microsoft.com/office/drawing/2014/main" id="{41D7AC85-871A-43A2-B693-B4AF87735EF2}"/>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a:extLst>
            <a:ext uri="{FF2B5EF4-FFF2-40B4-BE49-F238E27FC236}">
              <a16:creationId xmlns:a16="http://schemas.microsoft.com/office/drawing/2014/main" id="{D5464117-FFF4-447C-B926-D377E183256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3" name="テキスト ボックス 632">
          <a:extLst>
            <a:ext uri="{FF2B5EF4-FFF2-40B4-BE49-F238E27FC236}">
              <a16:creationId xmlns:a16="http://schemas.microsoft.com/office/drawing/2014/main" id="{01EFF47A-36B2-421E-B317-1C782B653015}"/>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73DE105E-EAED-43A3-A9BF-989F338A5F9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5" name="テキスト ボックス 634">
          <a:extLst>
            <a:ext uri="{FF2B5EF4-FFF2-40B4-BE49-F238E27FC236}">
              <a16:creationId xmlns:a16="http://schemas.microsoft.com/office/drawing/2014/main" id="{422DA768-69FD-4CAC-A8FF-4BA6D165B257}"/>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a:extLst>
            <a:ext uri="{FF2B5EF4-FFF2-40B4-BE49-F238E27FC236}">
              <a16:creationId xmlns:a16="http://schemas.microsoft.com/office/drawing/2014/main" id="{67111AFB-B08D-4493-8030-EEEC5F75060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637" name="直線コネクタ 636">
          <a:extLst>
            <a:ext uri="{FF2B5EF4-FFF2-40B4-BE49-F238E27FC236}">
              <a16:creationId xmlns:a16="http://schemas.microsoft.com/office/drawing/2014/main" id="{AB6E1778-8012-4837-8D53-C35199B26C07}"/>
            </a:ext>
          </a:extLst>
        </xdr:cNvPr>
        <xdr:cNvCxnSpPr/>
      </xdr:nvCxnSpPr>
      <xdr:spPr>
        <a:xfrm flipV="1">
          <a:off x="14703424" y="17169765"/>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38" name="【庁舎】&#10;有形固定資産減価償却率最小値テキスト">
          <a:extLst>
            <a:ext uri="{FF2B5EF4-FFF2-40B4-BE49-F238E27FC236}">
              <a16:creationId xmlns:a16="http://schemas.microsoft.com/office/drawing/2014/main" id="{93123101-8F9D-4A0E-A486-99A268F796D6}"/>
            </a:ext>
          </a:extLst>
        </xdr:cNvPr>
        <xdr:cNvSpPr txBox="1"/>
      </xdr:nvSpPr>
      <xdr:spPr>
        <a:xfrm>
          <a:off x="1474216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39" name="直線コネクタ 638">
          <a:extLst>
            <a:ext uri="{FF2B5EF4-FFF2-40B4-BE49-F238E27FC236}">
              <a16:creationId xmlns:a16="http://schemas.microsoft.com/office/drawing/2014/main" id="{EC0BCDBC-5B82-450F-8000-590224918F6A}"/>
            </a:ext>
          </a:extLst>
        </xdr:cNvPr>
        <xdr:cNvCxnSpPr/>
      </xdr:nvCxnSpPr>
      <xdr:spPr>
        <a:xfrm>
          <a:off x="14611350" y="18661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40" name="【庁舎】&#10;有形固定資産減価償却率最大値テキスト">
          <a:extLst>
            <a:ext uri="{FF2B5EF4-FFF2-40B4-BE49-F238E27FC236}">
              <a16:creationId xmlns:a16="http://schemas.microsoft.com/office/drawing/2014/main" id="{BD11C93E-8A35-4ED3-A6F1-0C576E1E553D}"/>
            </a:ext>
          </a:extLst>
        </xdr:cNvPr>
        <xdr:cNvSpPr txBox="1"/>
      </xdr:nvSpPr>
      <xdr:spPr>
        <a:xfrm>
          <a:off x="14742160" y="1694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41" name="直線コネクタ 640">
          <a:extLst>
            <a:ext uri="{FF2B5EF4-FFF2-40B4-BE49-F238E27FC236}">
              <a16:creationId xmlns:a16="http://schemas.microsoft.com/office/drawing/2014/main" id="{BD18745F-B4F0-4494-BA83-C80B458982BD}"/>
            </a:ext>
          </a:extLst>
        </xdr:cNvPr>
        <xdr:cNvCxnSpPr/>
      </xdr:nvCxnSpPr>
      <xdr:spPr>
        <a:xfrm>
          <a:off x="14611350" y="1716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642" name="【庁舎】&#10;有形固定資産減価償却率平均値テキスト">
          <a:extLst>
            <a:ext uri="{FF2B5EF4-FFF2-40B4-BE49-F238E27FC236}">
              <a16:creationId xmlns:a16="http://schemas.microsoft.com/office/drawing/2014/main" id="{EF16B45D-AA64-4891-946C-7B568F28D7FF}"/>
            </a:ext>
          </a:extLst>
        </xdr:cNvPr>
        <xdr:cNvSpPr txBox="1"/>
      </xdr:nvSpPr>
      <xdr:spPr>
        <a:xfrm>
          <a:off x="1474216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43" name="フローチャート: 判断 642">
          <a:extLst>
            <a:ext uri="{FF2B5EF4-FFF2-40B4-BE49-F238E27FC236}">
              <a16:creationId xmlns:a16="http://schemas.microsoft.com/office/drawing/2014/main" id="{BC3A91E2-409D-409B-B269-E95148D2ECD0}"/>
            </a:ext>
          </a:extLst>
        </xdr:cNvPr>
        <xdr:cNvSpPr/>
      </xdr:nvSpPr>
      <xdr:spPr>
        <a:xfrm>
          <a:off x="14649450" y="178885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44" name="フローチャート: 判断 643">
          <a:extLst>
            <a:ext uri="{FF2B5EF4-FFF2-40B4-BE49-F238E27FC236}">
              <a16:creationId xmlns:a16="http://schemas.microsoft.com/office/drawing/2014/main" id="{CF10966D-91D7-42E4-8A39-3D58CD20023B}"/>
            </a:ext>
          </a:extLst>
        </xdr:cNvPr>
        <xdr:cNvSpPr/>
      </xdr:nvSpPr>
      <xdr:spPr>
        <a:xfrm>
          <a:off x="13887450" y="177952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45" name="フローチャート: 判断 644">
          <a:extLst>
            <a:ext uri="{FF2B5EF4-FFF2-40B4-BE49-F238E27FC236}">
              <a16:creationId xmlns:a16="http://schemas.microsoft.com/office/drawing/2014/main" id="{B989295E-9FC4-4ABF-9FC3-36982BAAA33B}"/>
            </a:ext>
          </a:extLst>
        </xdr:cNvPr>
        <xdr:cNvSpPr/>
      </xdr:nvSpPr>
      <xdr:spPr>
        <a:xfrm>
          <a:off x="13089890" y="1784857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46" name="フローチャート: 判断 645">
          <a:extLst>
            <a:ext uri="{FF2B5EF4-FFF2-40B4-BE49-F238E27FC236}">
              <a16:creationId xmlns:a16="http://schemas.microsoft.com/office/drawing/2014/main" id="{EA7BB4E6-DFDA-4C85-924E-DD47F133F25A}"/>
            </a:ext>
          </a:extLst>
        </xdr:cNvPr>
        <xdr:cNvSpPr/>
      </xdr:nvSpPr>
      <xdr:spPr>
        <a:xfrm>
          <a:off x="12303760" y="17850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47" name="フローチャート: 判断 646">
          <a:extLst>
            <a:ext uri="{FF2B5EF4-FFF2-40B4-BE49-F238E27FC236}">
              <a16:creationId xmlns:a16="http://schemas.microsoft.com/office/drawing/2014/main" id="{25189F22-1235-40E1-9112-B82DAFECF08E}"/>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BC67A8BC-2015-4999-A822-EB94A023A0F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E2F0DEE-4987-4249-83C5-2DA642F1904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7215581-360F-4C58-9D2B-1BD7163FB2D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E22BBB80-6D2F-4F91-9C67-97E5C1D0929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A566161-AD1C-40C3-A69B-A8789F9463A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653" name="楕円 652">
          <a:extLst>
            <a:ext uri="{FF2B5EF4-FFF2-40B4-BE49-F238E27FC236}">
              <a16:creationId xmlns:a16="http://schemas.microsoft.com/office/drawing/2014/main" id="{931CB1C7-DC1F-42C9-BC4C-5A55AD89DA27}"/>
            </a:ext>
          </a:extLst>
        </xdr:cNvPr>
        <xdr:cNvSpPr/>
      </xdr:nvSpPr>
      <xdr:spPr>
        <a:xfrm>
          <a:off x="14649450" y="181362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654" name="【庁舎】&#10;有形固定資産減価償却率該当値テキスト">
          <a:extLst>
            <a:ext uri="{FF2B5EF4-FFF2-40B4-BE49-F238E27FC236}">
              <a16:creationId xmlns:a16="http://schemas.microsoft.com/office/drawing/2014/main" id="{859E1BFB-F42B-4C53-AB63-D53C1166B8C8}"/>
            </a:ext>
          </a:extLst>
        </xdr:cNvPr>
        <xdr:cNvSpPr txBox="1"/>
      </xdr:nvSpPr>
      <xdr:spPr>
        <a:xfrm>
          <a:off x="147421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655" name="楕円 654">
          <a:extLst>
            <a:ext uri="{FF2B5EF4-FFF2-40B4-BE49-F238E27FC236}">
              <a16:creationId xmlns:a16="http://schemas.microsoft.com/office/drawing/2014/main" id="{44656270-CCE7-4FE7-9235-55BEC94C67F3}"/>
            </a:ext>
          </a:extLst>
        </xdr:cNvPr>
        <xdr:cNvSpPr/>
      </xdr:nvSpPr>
      <xdr:spPr>
        <a:xfrm>
          <a:off x="13887450" y="18103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154305</xdr:rowOff>
    </xdr:from>
    <xdr:to>
      <xdr:col>85</xdr:col>
      <xdr:colOff>127000</xdr:colOff>
      <xdr:row>106</xdr:row>
      <xdr:rowOff>17145</xdr:rowOff>
    </xdr:to>
    <xdr:cxnSp macro="">
      <xdr:nvCxnSpPr>
        <xdr:cNvPr id="656" name="直線コネクタ 655">
          <a:extLst>
            <a:ext uri="{FF2B5EF4-FFF2-40B4-BE49-F238E27FC236}">
              <a16:creationId xmlns:a16="http://schemas.microsoft.com/office/drawing/2014/main" id="{77103372-5B51-4CFA-820D-B081A95BBC4A}"/>
            </a:ext>
          </a:extLst>
        </xdr:cNvPr>
        <xdr:cNvCxnSpPr/>
      </xdr:nvCxnSpPr>
      <xdr:spPr>
        <a:xfrm>
          <a:off x="13942060" y="1815655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114936</xdr:rowOff>
    </xdr:from>
    <xdr:to>
      <xdr:col>76</xdr:col>
      <xdr:colOff>165100</xdr:colOff>
      <xdr:row>106</xdr:row>
      <xdr:rowOff>45086</xdr:rowOff>
    </xdr:to>
    <xdr:sp macro="" textlink="">
      <xdr:nvSpPr>
        <xdr:cNvPr id="657" name="楕円 656">
          <a:extLst>
            <a:ext uri="{FF2B5EF4-FFF2-40B4-BE49-F238E27FC236}">
              <a16:creationId xmlns:a16="http://schemas.microsoft.com/office/drawing/2014/main" id="{A041946C-7495-49B9-B372-F475D7591F68}"/>
            </a:ext>
          </a:extLst>
        </xdr:cNvPr>
        <xdr:cNvSpPr/>
      </xdr:nvSpPr>
      <xdr:spPr>
        <a:xfrm>
          <a:off x="13089890" y="181171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154305</xdr:rowOff>
    </xdr:from>
    <xdr:to>
      <xdr:col>81</xdr:col>
      <xdr:colOff>50800</xdr:colOff>
      <xdr:row>105</xdr:row>
      <xdr:rowOff>165736</xdr:rowOff>
    </xdr:to>
    <xdr:cxnSp macro="">
      <xdr:nvCxnSpPr>
        <xdr:cNvPr id="658" name="直線コネクタ 657">
          <a:extLst>
            <a:ext uri="{FF2B5EF4-FFF2-40B4-BE49-F238E27FC236}">
              <a16:creationId xmlns:a16="http://schemas.microsoft.com/office/drawing/2014/main" id="{418965AA-C6F9-4043-82BA-809C8430590C}"/>
            </a:ext>
          </a:extLst>
        </xdr:cNvPr>
        <xdr:cNvCxnSpPr/>
      </xdr:nvCxnSpPr>
      <xdr:spPr>
        <a:xfrm flipV="1">
          <a:off x="13144500" y="18156555"/>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59" name="楕円 658">
          <a:extLst>
            <a:ext uri="{FF2B5EF4-FFF2-40B4-BE49-F238E27FC236}">
              <a16:creationId xmlns:a16="http://schemas.microsoft.com/office/drawing/2014/main" id="{1CA07C35-9888-414E-91CE-52257A3E723B}"/>
            </a:ext>
          </a:extLst>
        </xdr:cNvPr>
        <xdr:cNvSpPr/>
      </xdr:nvSpPr>
      <xdr:spPr>
        <a:xfrm>
          <a:off x="12303760" y="180962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105</xdr:row>
      <xdr:rowOff>165736</xdr:rowOff>
    </xdr:to>
    <xdr:cxnSp macro="">
      <xdr:nvCxnSpPr>
        <xdr:cNvPr id="660" name="直線コネクタ 659">
          <a:extLst>
            <a:ext uri="{FF2B5EF4-FFF2-40B4-BE49-F238E27FC236}">
              <a16:creationId xmlns:a16="http://schemas.microsoft.com/office/drawing/2014/main" id="{A0562800-F128-4A70-9FF7-8F112360EA1B}"/>
            </a:ext>
          </a:extLst>
        </xdr:cNvPr>
        <xdr:cNvCxnSpPr/>
      </xdr:nvCxnSpPr>
      <xdr:spPr>
        <a:xfrm>
          <a:off x="12346940" y="18141315"/>
          <a:ext cx="7975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67311</xdr:rowOff>
    </xdr:from>
    <xdr:to>
      <xdr:col>67</xdr:col>
      <xdr:colOff>101600</xdr:colOff>
      <xdr:row>105</xdr:row>
      <xdr:rowOff>168911</xdr:rowOff>
    </xdr:to>
    <xdr:sp macro="" textlink="">
      <xdr:nvSpPr>
        <xdr:cNvPr id="661" name="楕円 660">
          <a:extLst>
            <a:ext uri="{FF2B5EF4-FFF2-40B4-BE49-F238E27FC236}">
              <a16:creationId xmlns:a16="http://schemas.microsoft.com/office/drawing/2014/main" id="{084A0C81-8F7D-4562-9571-7C766C526608}"/>
            </a:ext>
          </a:extLst>
        </xdr:cNvPr>
        <xdr:cNvSpPr/>
      </xdr:nvSpPr>
      <xdr:spPr>
        <a:xfrm>
          <a:off x="11487150" y="180676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118111</xdr:rowOff>
    </xdr:from>
    <xdr:to>
      <xdr:col>71</xdr:col>
      <xdr:colOff>177800</xdr:colOff>
      <xdr:row>105</xdr:row>
      <xdr:rowOff>140970</xdr:rowOff>
    </xdr:to>
    <xdr:cxnSp macro="">
      <xdr:nvCxnSpPr>
        <xdr:cNvPr id="662" name="直線コネクタ 661">
          <a:extLst>
            <a:ext uri="{FF2B5EF4-FFF2-40B4-BE49-F238E27FC236}">
              <a16:creationId xmlns:a16="http://schemas.microsoft.com/office/drawing/2014/main" id="{737C4619-62E2-4E66-BD30-FF8124B9BAC0}"/>
            </a:ext>
          </a:extLst>
        </xdr:cNvPr>
        <xdr:cNvCxnSpPr/>
      </xdr:nvCxnSpPr>
      <xdr:spPr>
        <a:xfrm>
          <a:off x="11541760" y="18122266"/>
          <a:ext cx="80518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63" name="n_1aveValue【庁舎】&#10;有形固定資産減価償却率">
          <a:extLst>
            <a:ext uri="{FF2B5EF4-FFF2-40B4-BE49-F238E27FC236}">
              <a16:creationId xmlns:a16="http://schemas.microsoft.com/office/drawing/2014/main" id="{547E3815-1426-4B45-95E7-DCFECED1B1F7}"/>
            </a:ext>
          </a:extLst>
        </xdr:cNvPr>
        <xdr:cNvSpPr txBox="1"/>
      </xdr:nvSpPr>
      <xdr:spPr>
        <a:xfrm>
          <a:off x="1373823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64" name="n_2aveValue【庁舎】&#10;有形固定資産減価償却率">
          <a:extLst>
            <a:ext uri="{FF2B5EF4-FFF2-40B4-BE49-F238E27FC236}">
              <a16:creationId xmlns:a16="http://schemas.microsoft.com/office/drawing/2014/main" id="{191FAF66-8E89-4F10-B02A-FAABCE180D7F}"/>
            </a:ext>
          </a:extLst>
        </xdr:cNvPr>
        <xdr:cNvSpPr txBox="1"/>
      </xdr:nvSpPr>
      <xdr:spPr>
        <a:xfrm>
          <a:off x="12957184" y="1762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65" name="n_3aveValue【庁舎】&#10;有形固定資産減価償却率">
          <a:extLst>
            <a:ext uri="{FF2B5EF4-FFF2-40B4-BE49-F238E27FC236}">
              <a16:creationId xmlns:a16="http://schemas.microsoft.com/office/drawing/2014/main" id="{29927271-25A9-4BEC-99B4-050301239BE5}"/>
            </a:ext>
          </a:extLst>
        </xdr:cNvPr>
        <xdr:cNvSpPr txBox="1"/>
      </xdr:nvSpPr>
      <xdr:spPr>
        <a:xfrm>
          <a:off x="12171054" y="1761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66" name="n_4aveValue【庁舎】&#10;有形固定資産減価償却率">
          <a:extLst>
            <a:ext uri="{FF2B5EF4-FFF2-40B4-BE49-F238E27FC236}">
              <a16:creationId xmlns:a16="http://schemas.microsoft.com/office/drawing/2014/main" id="{80E74C64-932E-44C9-8298-EF3D2A65FA1B}"/>
            </a:ext>
          </a:extLst>
        </xdr:cNvPr>
        <xdr:cNvSpPr txBox="1"/>
      </xdr:nvSpPr>
      <xdr:spPr>
        <a:xfrm>
          <a:off x="113544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667" name="n_1mainValue【庁舎】&#10;有形固定資産減価償却率">
          <a:extLst>
            <a:ext uri="{FF2B5EF4-FFF2-40B4-BE49-F238E27FC236}">
              <a16:creationId xmlns:a16="http://schemas.microsoft.com/office/drawing/2014/main" id="{869CB437-33AD-469C-97F8-4F7AE484AC87}"/>
            </a:ext>
          </a:extLst>
        </xdr:cNvPr>
        <xdr:cNvSpPr txBox="1"/>
      </xdr:nvSpPr>
      <xdr:spPr>
        <a:xfrm>
          <a:off x="1373823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36213</xdr:rowOff>
    </xdr:from>
    <xdr:ext cx="405111" cy="259045"/>
    <xdr:sp macro="" textlink="">
      <xdr:nvSpPr>
        <xdr:cNvPr id="668" name="n_2mainValue【庁舎】&#10;有形固定資産減価償却率">
          <a:extLst>
            <a:ext uri="{FF2B5EF4-FFF2-40B4-BE49-F238E27FC236}">
              <a16:creationId xmlns:a16="http://schemas.microsoft.com/office/drawing/2014/main" id="{EFF9A809-F04F-421D-ABBB-8A53AA7D6D63}"/>
            </a:ext>
          </a:extLst>
        </xdr:cNvPr>
        <xdr:cNvSpPr txBox="1"/>
      </xdr:nvSpPr>
      <xdr:spPr>
        <a:xfrm>
          <a:off x="1295718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69" name="n_3mainValue【庁舎】&#10;有形固定資産減価償却率">
          <a:extLst>
            <a:ext uri="{FF2B5EF4-FFF2-40B4-BE49-F238E27FC236}">
              <a16:creationId xmlns:a16="http://schemas.microsoft.com/office/drawing/2014/main" id="{DCF8A1D6-131E-417A-A769-9891DB8FDA1C}"/>
            </a:ext>
          </a:extLst>
        </xdr:cNvPr>
        <xdr:cNvSpPr txBox="1"/>
      </xdr:nvSpPr>
      <xdr:spPr>
        <a:xfrm>
          <a:off x="1217105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160038</xdr:rowOff>
    </xdr:from>
    <xdr:ext cx="405111" cy="259045"/>
    <xdr:sp macro="" textlink="">
      <xdr:nvSpPr>
        <xdr:cNvPr id="670" name="n_4mainValue【庁舎】&#10;有形固定資産減価償却率">
          <a:extLst>
            <a:ext uri="{FF2B5EF4-FFF2-40B4-BE49-F238E27FC236}">
              <a16:creationId xmlns:a16="http://schemas.microsoft.com/office/drawing/2014/main" id="{82EC5BA5-4E91-4537-84AA-9448C9D326E5}"/>
            </a:ext>
          </a:extLst>
        </xdr:cNvPr>
        <xdr:cNvSpPr txBox="1"/>
      </xdr:nvSpPr>
      <xdr:spPr>
        <a:xfrm>
          <a:off x="11354444" y="1816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a:extLst>
            <a:ext uri="{FF2B5EF4-FFF2-40B4-BE49-F238E27FC236}">
              <a16:creationId xmlns:a16="http://schemas.microsoft.com/office/drawing/2014/main" id="{AFFFCBD3-D08F-43E5-ABFE-0FCF726FF67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a:extLst>
            <a:ext uri="{FF2B5EF4-FFF2-40B4-BE49-F238E27FC236}">
              <a16:creationId xmlns:a16="http://schemas.microsoft.com/office/drawing/2014/main" id="{D92E0B35-03FC-48C5-B04F-3A46471621F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a:extLst>
            <a:ext uri="{FF2B5EF4-FFF2-40B4-BE49-F238E27FC236}">
              <a16:creationId xmlns:a16="http://schemas.microsoft.com/office/drawing/2014/main" id="{843009C1-EBA9-4936-9E12-62B198E9068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a:extLst>
            <a:ext uri="{FF2B5EF4-FFF2-40B4-BE49-F238E27FC236}">
              <a16:creationId xmlns:a16="http://schemas.microsoft.com/office/drawing/2014/main" id="{752711CE-D4EF-40A6-A61A-760F3ACD39F9}"/>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a:extLst>
            <a:ext uri="{FF2B5EF4-FFF2-40B4-BE49-F238E27FC236}">
              <a16:creationId xmlns:a16="http://schemas.microsoft.com/office/drawing/2014/main" id="{FBC6E1F5-42EB-4FAC-A4F8-8A3AB9E6CA9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a:extLst>
            <a:ext uri="{FF2B5EF4-FFF2-40B4-BE49-F238E27FC236}">
              <a16:creationId xmlns:a16="http://schemas.microsoft.com/office/drawing/2014/main" id="{855B4F5C-A78D-44AA-9D36-A2CAE6523AE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a:extLst>
            <a:ext uri="{FF2B5EF4-FFF2-40B4-BE49-F238E27FC236}">
              <a16:creationId xmlns:a16="http://schemas.microsoft.com/office/drawing/2014/main" id="{935A334F-A085-4E11-B460-2C2780006DB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a:extLst>
            <a:ext uri="{FF2B5EF4-FFF2-40B4-BE49-F238E27FC236}">
              <a16:creationId xmlns:a16="http://schemas.microsoft.com/office/drawing/2014/main" id="{0115A6C6-0E43-4F8D-8BD9-8B34BD3B430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a:extLst>
            <a:ext uri="{FF2B5EF4-FFF2-40B4-BE49-F238E27FC236}">
              <a16:creationId xmlns:a16="http://schemas.microsoft.com/office/drawing/2014/main" id="{23505098-B070-4D62-9749-35A3656BE3D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a:extLst>
            <a:ext uri="{FF2B5EF4-FFF2-40B4-BE49-F238E27FC236}">
              <a16:creationId xmlns:a16="http://schemas.microsoft.com/office/drawing/2014/main" id="{5D2FB005-6537-4DFA-860E-CE18C65D3B55}"/>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a:extLst>
            <a:ext uri="{FF2B5EF4-FFF2-40B4-BE49-F238E27FC236}">
              <a16:creationId xmlns:a16="http://schemas.microsoft.com/office/drawing/2014/main" id="{E68D569B-DDEB-42E5-851C-1A3908752B4C}"/>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a:extLst>
            <a:ext uri="{FF2B5EF4-FFF2-40B4-BE49-F238E27FC236}">
              <a16:creationId xmlns:a16="http://schemas.microsoft.com/office/drawing/2014/main" id="{82DB9F75-98BD-4CB7-BC16-0BAD58826F17}"/>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a:extLst>
            <a:ext uri="{FF2B5EF4-FFF2-40B4-BE49-F238E27FC236}">
              <a16:creationId xmlns:a16="http://schemas.microsoft.com/office/drawing/2014/main" id="{F561F48F-2B16-46A2-99F5-04F941898B0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a:extLst>
            <a:ext uri="{FF2B5EF4-FFF2-40B4-BE49-F238E27FC236}">
              <a16:creationId xmlns:a16="http://schemas.microsoft.com/office/drawing/2014/main" id="{5A7602F5-4A4F-47B3-BAF8-69ABED3CB5D1}"/>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a:extLst>
            <a:ext uri="{FF2B5EF4-FFF2-40B4-BE49-F238E27FC236}">
              <a16:creationId xmlns:a16="http://schemas.microsoft.com/office/drawing/2014/main" id="{E27EDEC7-982E-47CF-BE5D-07232CBCAC9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a:extLst>
            <a:ext uri="{FF2B5EF4-FFF2-40B4-BE49-F238E27FC236}">
              <a16:creationId xmlns:a16="http://schemas.microsoft.com/office/drawing/2014/main" id="{09025466-EE4C-46D9-9B17-D62DF32132FD}"/>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a:extLst>
            <a:ext uri="{FF2B5EF4-FFF2-40B4-BE49-F238E27FC236}">
              <a16:creationId xmlns:a16="http://schemas.microsoft.com/office/drawing/2014/main" id="{5E7C671B-EDBE-44F5-B5F6-5C50C4699FCA}"/>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a:extLst>
            <a:ext uri="{FF2B5EF4-FFF2-40B4-BE49-F238E27FC236}">
              <a16:creationId xmlns:a16="http://schemas.microsoft.com/office/drawing/2014/main" id="{5C1B84E2-3977-4BB9-B5C9-1F97583545AA}"/>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a:extLst>
            <a:ext uri="{FF2B5EF4-FFF2-40B4-BE49-F238E27FC236}">
              <a16:creationId xmlns:a16="http://schemas.microsoft.com/office/drawing/2014/main" id="{7AB6A733-C06D-4CE0-8820-FF99132DC138}"/>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a:extLst>
            <a:ext uri="{FF2B5EF4-FFF2-40B4-BE49-F238E27FC236}">
              <a16:creationId xmlns:a16="http://schemas.microsoft.com/office/drawing/2014/main" id="{B349FCC2-810B-4CEC-8797-F5D4A96F0864}"/>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BDB954E7-724B-48B8-9FD4-4E17DDB2595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DC67EAF9-4A9A-4F2F-8DC3-BF188D89A5A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a:extLst>
            <a:ext uri="{FF2B5EF4-FFF2-40B4-BE49-F238E27FC236}">
              <a16:creationId xmlns:a16="http://schemas.microsoft.com/office/drawing/2014/main" id="{607273E1-A6EF-4BAB-AB76-901105EAFCB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94" name="直線コネクタ 693">
          <a:extLst>
            <a:ext uri="{FF2B5EF4-FFF2-40B4-BE49-F238E27FC236}">
              <a16:creationId xmlns:a16="http://schemas.microsoft.com/office/drawing/2014/main" id="{7D84BF8E-F2B9-4489-991C-E81F98AE0A8C}"/>
            </a:ext>
          </a:extLst>
        </xdr:cNvPr>
        <xdr:cNvCxnSpPr/>
      </xdr:nvCxnSpPr>
      <xdr:spPr>
        <a:xfrm flipV="1">
          <a:off x="19947254" y="17106899"/>
          <a:ext cx="0" cy="129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95" name="【庁舎】&#10;一人当たり面積最小値テキスト">
          <a:extLst>
            <a:ext uri="{FF2B5EF4-FFF2-40B4-BE49-F238E27FC236}">
              <a16:creationId xmlns:a16="http://schemas.microsoft.com/office/drawing/2014/main" id="{8D65B021-FF9A-4AFA-8D90-F7285B233327}"/>
            </a:ext>
          </a:extLst>
        </xdr:cNvPr>
        <xdr:cNvSpPr txBox="1"/>
      </xdr:nvSpPr>
      <xdr:spPr>
        <a:xfrm>
          <a:off x="19985990"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96" name="直線コネクタ 695">
          <a:extLst>
            <a:ext uri="{FF2B5EF4-FFF2-40B4-BE49-F238E27FC236}">
              <a16:creationId xmlns:a16="http://schemas.microsoft.com/office/drawing/2014/main" id="{4B9E3333-8CB4-4923-801B-9E289D96119F}"/>
            </a:ext>
          </a:extLst>
        </xdr:cNvPr>
        <xdr:cNvCxnSpPr/>
      </xdr:nvCxnSpPr>
      <xdr:spPr>
        <a:xfrm>
          <a:off x="19885660" y="18400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97" name="【庁舎】&#10;一人当たり面積最大値テキスト">
          <a:extLst>
            <a:ext uri="{FF2B5EF4-FFF2-40B4-BE49-F238E27FC236}">
              <a16:creationId xmlns:a16="http://schemas.microsoft.com/office/drawing/2014/main" id="{16D1AA4F-62A7-452C-A1C1-B2F45C789B38}"/>
            </a:ext>
          </a:extLst>
        </xdr:cNvPr>
        <xdr:cNvSpPr txBox="1"/>
      </xdr:nvSpPr>
      <xdr:spPr>
        <a:xfrm>
          <a:off x="1998599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98" name="直線コネクタ 697">
          <a:extLst>
            <a:ext uri="{FF2B5EF4-FFF2-40B4-BE49-F238E27FC236}">
              <a16:creationId xmlns:a16="http://schemas.microsoft.com/office/drawing/2014/main" id="{AF8569B3-3FDC-4EF4-86A5-54569A9293C5}"/>
            </a:ext>
          </a:extLst>
        </xdr:cNvPr>
        <xdr:cNvCxnSpPr/>
      </xdr:nvCxnSpPr>
      <xdr:spPr>
        <a:xfrm>
          <a:off x="19885660" y="17106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699" name="【庁舎】&#10;一人当たり面積平均値テキスト">
          <a:extLst>
            <a:ext uri="{FF2B5EF4-FFF2-40B4-BE49-F238E27FC236}">
              <a16:creationId xmlns:a16="http://schemas.microsoft.com/office/drawing/2014/main" id="{0F55C28D-D40D-458D-906F-6C775C49DD2B}"/>
            </a:ext>
          </a:extLst>
        </xdr:cNvPr>
        <xdr:cNvSpPr txBox="1"/>
      </xdr:nvSpPr>
      <xdr:spPr>
        <a:xfrm>
          <a:off x="1998599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00" name="フローチャート: 判断 699">
          <a:extLst>
            <a:ext uri="{FF2B5EF4-FFF2-40B4-BE49-F238E27FC236}">
              <a16:creationId xmlns:a16="http://schemas.microsoft.com/office/drawing/2014/main" id="{416EF5ED-A0EE-451D-918C-1758BD6C9D3E}"/>
            </a:ext>
          </a:extLst>
        </xdr:cNvPr>
        <xdr:cNvSpPr/>
      </xdr:nvSpPr>
      <xdr:spPr>
        <a:xfrm>
          <a:off x="19904710" y="177933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01" name="フローチャート: 判断 700">
          <a:extLst>
            <a:ext uri="{FF2B5EF4-FFF2-40B4-BE49-F238E27FC236}">
              <a16:creationId xmlns:a16="http://schemas.microsoft.com/office/drawing/2014/main" id="{9A97F100-0579-447D-A3EF-366003F7C8CE}"/>
            </a:ext>
          </a:extLst>
        </xdr:cNvPr>
        <xdr:cNvSpPr/>
      </xdr:nvSpPr>
      <xdr:spPr>
        <a:xfrm>
          <a:off x="19161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702" name="フローチャート: 判断 701">
          <a:extLst>
            <a:ext uri="{FF2B5EF4-FFF2-40B4-BE49-F238E27FC236}">
              <a16:creationId xmlns:a16="http://schemas.microsoft.com/office/drawing/2014/main" id="{AC48CBBC-DBCC-42AF-9F2A-28CF8CA77CB1}"/>
            </a:ext>
          </a:extLst>
        </xdr:cNvPr>
        <xdr:cNvSpPr/>
      </xdr:nvSpPr>
      <xdr:spPr>
        <a:xfrm>
          <a:off x="18345150" y="177228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703" name="フローチャート: 判断 702">
          <a:extLst>
            <a:ext uri="{FF2B5EF4-FFF2-40B4-BE49-F238E27FC236}">
              <a16:creationId xmlns:a16="http://schemas.microsoft.com/office/drawing/2014/main" id="{5A102A7A-7A59-4C51-8A4F-2C70B587BDFC}"/>
            </a:ext>
          </a:extLst>
        </xdr:cNvPr>
        <xdr:cNvSpPr/>
      </xdr:nvSpPr>
      <xdr:spPr>
        <a:xfrm>
          <a:off x="17547590" y="1778952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704" name="フローチャート: 判断 703">
          <a:extLst>
            <a:ext uri="{FF2B5EF4-FFF2-40B4-BE49-F238E27FC236}">
              <a16:creationId xmlns:a16="http://schemas.microsoft.com/office/drawing/2014/main" id="{51F26FB7-3875-46EE-A388-BC560A4E7BE3}"/>
            </a:ext>
          </a:extLst>
        </xdr:cNvPr>
        <xdr:cNvSpPr/>
      </xdr:nvSpPr>
      <xdr:spPr>
        <a:xfrm>
          <a:off x="16761460" y="1777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56846FC-467E-431A-8401-59C3214E079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721B30D8-82E0-4CA0-AD79-77E31513F0A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D4A1E3F4-09E1-4111-A874-30F7163DD6A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1262E6BE-8A45-415C-9883-AA67864AA30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6DC3CEFF-5057-43AE-882F-37256E7472B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158750</xdr:rowOff>
    </xdr:from>
    <xdr:to>
      <xdr:col>116</xdr:col>
      <xdr:colOff>114300</xdr:colOff>
      <xdr:row>103</xdr:row>
      <xdr:rowOff>88900</xdr:rowOff>
    </xdr:to>
    <xdr:sp macro="" textlink="">
      <xdr:nvSpPr>
        <xdr:cNvPr id="710" name="楕円 709">
          <a:extLst>
            <a:ext uri="{FF2B5EF4-FFF2-40B4-BE49-F238E27FC236}">
              <a16:creationId xmlns:a16="http://schemas.microsoft.com/office/drawing/2014/main" id="{C3EFDF02-21E6-4958-A124-4A9FD1B97C42}"/>
            </a:ext>
          </a:extLst>
        </xdr:cNvPr>
        <xdr:cNvSpPr/>
      </xdr:nvSpPr>
      <xdr:spPr>
        <a:xfrm>
          <a:off x="19904710" y="17648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10177</xdr:rowOff>
    </xdr:from>
    <xdr:ext cx="469744" cy="259045"/>
    <xdr:sp macro="" textlink="">
      <xdr:nvSpPr>
        <xdr:cNvPr id="711" name="【庁舎】&#10;一人当たり面積該当値テキスト">
          <a:extLst>
            <a:ext uri="{FF2B5EF4-FFF2-40B4-BE49-F238E27FC236}">
              <a16:creationId xmlns:a16="http://schemas.microsoft.com/office/drawing/2014/main" id="{C3B8572C-A90B-4B52-9335-F63C0FB83543}"/>
            </a:ext>
          </a:extLst>
        </xdr:cNvPr>
        <xdr:cNvSpPr txBox="1"/>
      </xdr:nvSpPr>
      <xdr:spPr>
        <a:xfrm>
          <a:off x="19985990"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4445</xdr:rowOff>
    </xdr:from>
    <xdr:to>
      <xdr:col>112</xdr:col>
      <xdr:colOff>38100</xdr:colOff>
      <xdr:row>103</xdr:row>
      <xdr:rowOff>106045</xdr:rowOff>
    </xdr:to>
    <xdr:sp macro="" textlink="">
      <xdr:nvSpPr>
        <xdr:cNvPr id="712" name="楕円 711">
          <a:extLst>
            <a:ext uri="{FF2B5EF4-FFF2-40B4-BE49-F238E27FC236}">
              <a16:creationId xmlns:a16="http://schemas.microsoft.com/office/drawing/2014/main" id="{7A5DBA57-45EB-4EFB-BB1A-D810E6296F84}"/>
            </a:ext>
          </a:extLst>
        </xdr:cNvPr>
        <xdr:cNvSpPr/>
      </xdr:nvSpPr>
      <xdr:spPr>
        <a:xfrm>
          <a:off x="19161760" y="1766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38100</xdr:rowOff>
    </xdr:from>
    <xdr:to>
      <xdr:col>116</xdr:col>
      <xdr:colOff>63500</xdr:colOff>
      <xdr:row>103</xdr:row>
      <xdr:rowOff>55245</xdr:rowOff>
    </xdr:to>
    <xdr:cxnSp macro="">
      <xdr:nvCxnSpPr>
        <xdr:cNvPr id="713" name="直線コネクタ 712">
          <a:extLst>
            <a:ext uri="{FF2B5EF4-FFF2-40B4-BE49-F238E27FC236}">
              <a16:creationId xmlns:a16="http://schemas.microsoft.com/office/drawing/2014/main" id="{182F9E84-3E1B-4E8E-9648-CD657327A658}"/>
            </a:ext>
          </a:extLst>
        </xdr:cNvPr>
        <xdr:cNvCxnSpPr/>
      </xdr:nvCxnSpPr>
      <xdr:spPr>
        <a:xfrm flipV="1">
          <a:off x="19204940" y="17697450"/>
          <a:ext cx="7429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25400</xdr:rowOff>
    </xdr:from>
    <xdr:to>
      <xdr:col>107</xdr:col>
      <xdr:colOff>101600</xdr:colOff>
      <xdr:row>103</xdr:row>
      <xdr:rowOff>127000</xdr:rowOff>
    </xdr:to>
    <xdr:sp macro="" textlink="">
      <xdr:nvSpPr>
        <xdr:cNvPr id="714" name="楕円 713">
          <a:extLst>
            <a:ext uri="{FF2B5EF4-FFF2-40B4-BE49-F238E27FC236}">
              <a16:creationId xmlns:a16="http://schemas.microsoft.com/office/drawing/2014/main" id="{3B3675C9-4B43-488B-9503-1E6BE971FD85}"/>
            </a:ext>
          </a:extLst>
        </xdr:cNvPr>
        <xdr:cNvSpPr/>
      </xdr:nvSpPr>
      <xdr:spPr>
        <a:xfrm>
          <a:off x="18345150" y="17680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55245</xdr:rowOff>
    </xdr:from>
    <xdr:to>
      <xdr:col>111</xdr:col>
      <xdr:colOff>177800</xdr:colOff>
      <xdr:row>103</xdr:row>
      <xdr:rowOff>76200</xdr:rowOff>
    </xdr:to>
    <xdr:cxnSp macro="">
      <xdr:nvCxnSpPr>
        <xdr:cNvPr id="715" name="直線コネクタ 714">
          <a:extLst>
            <a:ext uri="{FF2B5EF4-FFF2-40B4-BE49-F238E27FC236}">
              <a16:creationId xmlns:a16="http://schemas.microsoft.com/office/drawing/2014/main" id="{2BA5D2B8-8FEB-43CE-8A39-D95503DDE225}"/>
            </a:ext>
          </a:extLst>
        </xdr:cNvPr>
        <xdr:cNvCxnSpPr/>
      </xdr:nvCxnSpPr>
      <xdr:spPr>
        <a:xfrm flipV="1">
          <a:off x="18399760" y="17718405"/>
          <a:ext cx="80518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44450</xdr:rowOff>
    </xdr:from>
    <xdr:to>
      <xdr:col>102</xdr:col>
      <xdr:colOff>165100</xdr:colOff>
      <xdr:row>103</xdr:row>
      <xdr:rowOff>146050</xdr:rowOff>
    </xdr:to>
    <xdr:sp macro="" textlink="">
      <xdr:nvSpPr>
        <xdr:cNvPr id="716" name="楕円 715">
          <a:extLst>
            <a:ext uri="{FF2B5EF4-FFF2-40B4-BE49-F238E27FC236}">
              <a16:creationId xmlns:a16="http://schemas.microsoft.com/office/drawing/2014/main" id="{36D49DA4-0797-46AE-A3AF-54CDD385E980}"/>
            </a:ext>
          </a:extLst>
        </xdr:cNvPr>
        <xdr:cNvSpPr/>
      </xdr:nvSpPr>
      <xdr:spPr>
        <a:xfrm>
          <a:off x="17547590" y="177057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76200</xdr:rowOff>
    </xdr:from>
    <xdr:to>
      <xdr:col>107</xdr:col>
      <xdr:colOff>50800</xdr:colOff>
      <xdr:row>103</xdr:row>
      <xdr:rowOff>95250</xdr:rowOff>
    </xdr:to>
    <xdr:cxnSp macro="">
      <xdr:nvCxnSpPr>
        <xdr:cNvPr id="717" name="直線コネクタ 716">
          <a:extLst>
            <a:ext uri="{FF2B5EF4-FFF2-40B4-BE49-F238E27FC236}">
              <a16:creationId xmlns:a16="http://schemas.microsoft.com/office/drawing/2014/main" id="{7AF0762F-1CE3-4F7B-BC18-96AAB5637541}"/>
            </a:ext>
          </a:extLst>
        </xdr:cNvPr>
        <xdr:cNvCxnSpPr/>
      </xdr:nvCxnSpPr>
      <xdr:spPr>
        <a:xfrm flipV="1">
          <a:off x="17602200" y="177355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57786</xdr:rowOff>
    </xdr:from>
    <xdr:to>
      <xdr:col>98</xdr:col>
      <xdr:colOff>38100</xdr:colOff>
      <xdr:row>103</xdr:row>
      <xdr:rowOff>159386</xdr:rowOff>
    </xdr:to>
    <xdr:sp macro="" textlink="">
      <xdr:nvSpPr>
        <xdr:cNvPr id="718" name="楕円 717">
          <a:extLst>
            <a:ext uri="{FF2B5EF4-FFF2-40B4-BE49-F238E27FC236}">
              <a16:creationId xmlns:a16="http://schemas.microsoft.com/office/drawing/2014/main" id="{B58B6951-9CD4-4115-8DE2-1CD814599ACB}"/>
            </a:ext>
          </a:extLst>
        </xdr:cNvPr>
        <xdr:cNvSpPr/>
      </xdr:nvSpPr>
      <xdr:spPr>
        <a:xfrm>
          <a:off x="16761460" y="1771332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95250</xdr:rowOff>
    </xdr:from>
    <xdr:to>
      <xdr:col>102</xdr:col>
      <xdr:colOff>114300</xdr:colOff>
      <xdr:row>103</xdr:row>
      <xdr:rowOff>108586</xdr:rowOff>
    </xdr:to>
    <xdr:cxnSp macro="">
      <xdr:nvCxnSpPr>
        <xdr:cNvPr id="719" name="直線コネクタ 718">
          <a:extLst>
            <a:ext uri="{FF2B5EF4-FFF2-40B4-BE49-F238E27FC236}">
              <a16:creationId xmlns:a16="http://schemas.microsoft.com/office/drawing/2014/main" id="{CE9CAFCD-7346-4E3C-9794-1BE6B89F0B5A}"/>
            </a:ext>
          </a:extLst>
        </xdr:cNvPr>
        <xdr:cNvCxnSpPr/>
      </xdr:nvCxnSpPr>
      <xdr:spPr>
        <a:xfrm flipV="1">
          <a:off x="16804640" y="17750790"/>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720" name="n_1aveValue【庁舎】&#10;一人当たり面積">
          <a:extLst>
            <a:ext uri="{FF2B5EF4-FFF2-40B4-BE49-F238E27FC236}">
              <a16:creationId xmlns:a16="http://schemas.microsoft.com/office/drawing/2014/main" id="{0D816A96-E935-4D83-B5A8-596F18A1DB09}"/>
            </a:ext>
          </a:extLst>
        </xdr:cNvPr>
        <xdr:cNvSpPr txBox="1"/>
      </xdr:nvSpPr>
      <xdr:spPr>
        <a:xfrm>
          <a:off x="18982132" y="178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158132</xdr:rowOff>
    </xdr:from>
    <xdr:ext cx="469744" cy="259045"/>
    <xdr:sp macro="" textlink="">
      <xdr:nvSpPr>
        <xdr:cNvPr id="721" name="n_2aveValue【庁舎】&#10;一人当たり面積">
          <a:extLst>
            <a:ext uri="{FF2B5EF4-FFF2-40B4-BE49-F238E27FC236}">
              <a16:creationId xmlns:a16="http://schemas.microsoft.com/office/drawing/2014/main" id="{8B3FE9CB-315A-462A-BD64-3EDD3BDFA319}"/>
            </a:ext>
          </a:extLst>
        </xdr:cNvPr>
        <xdr:cNvSpPr txBox="1"/>
      </xdr:nvSpPr>
      <xdr:spPr>
        <a:xfrm>
          <a:off x="18182032"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55263</xdr:rowOff>
    </xdr:from>
    <xdr:ext cx="469744" cy="259045"/>
    <xdr:sp macro="" textlink="">
      <xdr:nvSpPr>
        <xdr:cNvPr id="722" name="n_3aveValue【庁舎】&#10;一人当たり面積">
          <a:extLst>
            <a:ext uri="{FF2B5EF4-FFF2-40B4-BE49-F238E27FC236}">
              <a16:creationId xmlns:a16="http://schemas.microsoft.com/office/drawing/2014/main" id="{342879E9-BD7E-4DA9-9AAA-D44E6B9B06D4}"/>
            </a:ext>
          </a:extLst>
        </xdr:cNvPr>
        <xdr:cNvSpPr txBox="1"/>
      </xdr:nvSpPr>
      <xdr:spPr>
        <a:xfrm>
          <a:off x="17384472" y="178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32402</xdr:rowOff>
    </xdr:from>
    <xdr:ext cx="469744" cy="259045"/>
    <xdr:sp macro="" textlink="">
      <xdr:nvSpPr>
        <xdr:cNvPr id="723" name="n_4aveValue【庁舎】&#10;一人当たり面積">
          <a:extLst>
            <a:ext uri="{FF2B5EF4-FFF2-40B4-BE49-F238E27FC236}">
              <a16:creationId xmlns:a16="http://schemas.microsoft.com/office/drawing/2014/main" id="{0B620ADE-3965-432E-B829-755A26623363}"/>
            </a:ext>
          </a:extLst>
        </xdr:cNvPr>
        <xdr:cNvSpPr txBox="1"/>
      </xdr:nvSpPr>
      <xdr:spPr>
        <a:xfrm>
          <a:off x="1658881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122572</xdr:rowOff>
    </xdr:from>
    <xdr:ext cx="469744" cy="259045"/>
    <xdr:sp macro="" textlink="">
      <xdr:nvSpPr>
        <xdr:cNvPr id="724" name="n_1mainValue【庁舎】&#10;一人当たり面積">
          <a:extLst>
            <a:ext uri="{FF2B5EF4-FFF2-40B4-BE49-F238E27FC236}">
              <a16:creationId xmlns:a16="http://schemas.microsoft.com/office/drawing/2014/main" id="{13348EA4-18CB-4230-B387-21E49D47D98E}"/>
            </a:ext>
          </a:extLst>
        </xdr:cNvPr>
        <xdr:cNvSpPr txBox="1"/>
      </xdr:nvSpPr>
      <xdr:spPr>
        <a:xfrm>
          <a:off x="18982132"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143527</xdr:rowOff>
    </xdr:from>
    <xdr:ext cx="469744" cy="259045"/>
    <xdr:sp macro="" textlink="">
      <xdr:nvSpPr>
        <xdr:cNvPr id="725" name="n_2mainValue【庁舎】&#10;一人当たり面積">
          <a:extLst>
            <a:ext uri="{FF2B5EF4-FFF2-40B4-BE49-F238E27FC236}">
              <a16:creationId xmlns:a16="http://schemas.microsoft.com/office/drawing/2014/main" id="{41B34985-2BC5-4FC9-BB91-66B9DE8CB270}"/>
            </a:ext>
          </a:extLst>
        </xdr:cNvPr>
        <xdr:cNvSpPr txBox="1"/>
      </xdr:nvSpPr>
      <xdr:spPr>
        <a:xfrm>
          <a:off x="18182032"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162577</xdr:rowOff>
    </xdr:from>
    <xdr:ext cx="469744" cy="259045"/>
    <xdr:sp macro="" textlink="">
      <xdr:nvSpPr>
        <xdr:cNvPr id="726" name="n_3mainValue【庁舎】&#10;一人当たり面積">
          <a:extLst>
            <a:ext uri="{FF2B5EF4-FFF2-40B4-BE49-F238E27FC236}">
              <a16:creationId xmlns:a16="http://schemas.microsoft.com/office/drawing/2014/main" id="{D4DF2788-AE17-4005-8D23-AF357EF7A018}"/>
            </a:ext>
          </a:extLst>
        </xdr:cNvPr>
        <xdr:cNvSpPr txBox="1"/>
      </xdr:nvSpPr>
      <xdr:spPr>
        <a:xfrm>
          <a:off x="17384472"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4463</xdr:rowOff>
    </xdr:from>
    <xdr:ext cx="469744" cy="259045"/>
    <xdr:sp macro="" textlink="">
      <xdr:nvSpPr>
        <xdr:cNvPr id="727" name="n_4mainValue【庁舎】&#10;一人当たり面積">
          <a:extLst>
            <a:ext uri="{FF2B5EF4-FFF2-40B4-BE49-F238E27FC236}">
              <a16:creationId xmlns:a16="http://schemas.microsoft.com/office/drawing/2014/main" id="{CAB260C0-6282-45ED-8D23-1840B11227CF}"/>
            </a:ext>
          </a:extLst>
        </xdr:cNvPr>
        <xdr:cNvSpPr txBox="1"/>
      </xdr:nvSpPr>
      <xdr:spPr>
        <a:xfrm>
          <a:off x="16588817" y="1749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a:extLst>
            <a:ext uri="{FF2B5EF4-FFF2-40B4-BE49-F238E27FC236}">
              <a16:creationId xmlns:a16="http://schemas.microsoft.com/office/drawing/2014/main" id="{97CE6114-2FD4-4BEA-9076-CE94A7DD32B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a:extLst>
            <a:ext uri="{FF2B5EF4-FFF2-40B4-BE49-F238E27FC236}">
              <a16:creationId xmlns:a16="http://schemas.microsoft.com/office/drawing/2014/main" id="{196AA265-CCE4-40B7-9A02-D47DDFFD002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a:extLst>
            <a:ext uri="{FF2B5EF4-FFF2-40B4-BE49-F238E27FC236}">
              <a16:creationId xmlns:a16="http://schemas.microsoft.com/office/drawing/2014/main" id="{D3968AA8-8BBB-4E32-9277-FA205725551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一般廃棄物処理施設は類似団体の平均と比較して整備が進んでいるが、全国平均の有形固定資産減価償却率</a:t>
          </a:r>
          <a:r>
            <a:rPr kumimoji="1" lang="en-US" altLang="ja-JP" sz="1100">
              <a:solidFill>
                <a:schemeClr val="dk1"/>
              </a:solidFill>
              <a:effectLst/>
              <a:latin typeface="+mn-lt"/>
              <a:ea typeface="+mn-ea"/>
              <a:cs typeface="+mn-cs"/>
            </a:rPr>
            <a:t>61.5%</a:t>
          </a:r>
          <a:r>
            <a:rPr kumimoji="1" lang="ja-JP" altLang="ja-JP" sz="1100">
              <a:solidFill>
                <a:schemeClr val="dk1"/>
              </a:solidFill>
              <a:effectLst/>
              <a:latin typeface="+mn-lt"/>
              <a:ea typeface="+mn-ea"/>
              <a:cs typeface="+mn-cs"/>
            </a:rPr>
            <a:t>を上回っている。改修工事等の検討を計画的に行う必要がある。体育館・プールは類似団体の平均と比較して老朽化が進んでおり、改修工事等の検討を行う必要がある。また一人当たり面積が類似団体の平均より高いことから施設の統廃合等を検討する必要がある。保健センター・保健所、福祉施設、消防施設の有形固定資産減価償却率は類似団体の平均と比較して低く、整備が進んでいる。庁舎は類似団体の平均と比較して老朽化が進んでいる。庁舎の耐震化工事は完了しており当面使用可能な状況であると分析するが、将来の更新に向けての計画は他の施設の更新と合わせて常に念頭に置いておく必要がある。</a:t>
          </a:r>
          <a:endParaRPr lang="ja-JP" altLang="ja-JP" sz="1400">
            <a:effectLst/>
          </a:endParaRPr>
        </a:p>
        <a:p>
          <a:r>
            <a:rPr kumimoji="1" lang="ja-JP" altLang="ja-JP" sz="1100">
              <a:solidFill>
                <a:schemeClr val="dk1"/>
              </a:solidFill>
              <a:effectLst/>
              <a:latin typeface="+mn-lt"/>
              <a:ea typeface="+mn-ea"/>
              <a:cs typeface="+mn-cs"/>
            </a:rPr>
            <a:t>　今後、人口減少が進んでいく中、公共施設等総合管理計画の充実、精緻化、個別施設計画の策定を図りながら取り組んでいく。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11,619
237.54
10,201,649
9,791,555
323,999
5,211,285
6,834,763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43.89%</a:t>
          </a:r>
          <a:r>
            <a:rPr kumimoji="1" lang="ja-JP" altLang="en-US" sz="1300">
              <a:latin typeface="ＭＳ Ｐゴシック" panose="020B0600070205080204" pitchFamily="50" charset="-128"/>
              <a:ea typeface="ＭＳ Ｐゴシック" panose="020B0600070205080204" pitchFamily="50" charset="-128"/>
            </a:rPr>
            <a:t>）に加え、一次産業中心の経済構造であることにより慢性的に財政基盤が弱く類似団体平均を下回る状況である。一方で、恵まれた自然環境、世界農業遺産、ユネスコエコパークを活用し観光業・商工業・農林業等町全体で盛り上げようと機運が高まっている。個人、法人町民税その他の税収増につながるよう活力あるまちづくりを展開し、また、定員管理や給与の適正化等行財政改革に取り組むことにより合わせて財政健全化を図る必要がある。</a:t>
          </a:r>
          <a:endParaRPr kumimoji="1" lang="en-US" altLang="ja-JP" sz="1300" b="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を構成する項目のうち、維持補修費、繰出金が増額となったものの、人件費、物件費の減少額が上回り、全体で減となった。分母を構成する項目のうち、地方税で固定資産税の事業用家屋・償却資産分のコロナ減免分が減少したが、その分特定交付金が増となり、また各種交付金の各項目で増額、地方交付税も</a:t>
          </a:r>
          <a:r>
            <a:rPr kumimoji="1" lang="en-US" altLang="ja-JP" sz="1300">
              <a:latin typeface="ＭＳ Ｐゴシック" panose="020B0600070205080204" pitchFamily="50" charset="-128"/>
              <a:ea typeface="ＭＳ Ｐゴシック" panose="020B0600070205080204" pitchFamily="50" charset="-128"/>
            </a:rPr>
            <a:t>318,509</a:t>
          </a:r>
          <a:r>
            <a:rPr kumimoji="1" lang="ja-JP" altLang="en-US" sz="1300">
              <a:latin typeface="ＭＳ Ｐゴシック" panose="020B0600070205080204" pitchFamily="50" charset="-128"/>
              <a:ea typeface="ＭＳ Ｐゴシック" panose="020B0600070205080204" pitchFamily="50" charset="-128"/>
            </a:rPr>
            <a:t>千円の増額となったことから、全体で増となった。以上により、前年度比</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となったが、新型コロナウイルス感染症対応</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禍</a:t>
          </a:r>
          <a:r>
            <a:rPr kumimoji="1" lang="ja-JP" altLang="en-US" sz="1300">
              <a:latin typeface="ＭＳ Ｐゴシック" panose="020B0600070205080204" pitchFamily="50" charset="-128"/>
              <a:ea typeface="ＭＳ Ｐゴシック" panose="020B0600070205080204" pitchFamily="50" charset="-128"/>
            </a:rPr>
            <a:t>での特異的な影響もあり引き続き経常経費抑制に注視する必要がある。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42177"/>
          <a:ext cx="838200" cy="85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26246</xdr:rowOff>
    </xdr:from>
    <xdr:to>
      <xdr:col>19</xdr:col>
      <xdr:colOff>133350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3419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154940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419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154940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3419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人件費では一般職給</a:t>
          </a:r>
          <a:r>
            <a:rPr kumimoji="1" lang="en-US" altLang="ja-JP" sz="1300">
              <a:latin typeface="ＭＳ Ｐゴシック" panose="020B0600070205080204" pitchFamily="50" charset="-128"/>
              <a:ea typeface="ＭＳ Ｐゴシック" panose="020B0600070205080204" pitchFamily="50" charset="-128"/>
            </a:rPr>
            <a:t>36,600</a:t>
          </a:r>
          <a:r>
            <a:rPr kumimoji="1" lang="ja-JP" altLang="en-US" sz="1300">
              <a:latin typeface="ＭＳ Ｐゴシック" panose="020B0600070205080204" pitchFamily="50" charset="-128"/>
              <a:ea typeface="ＭＳ Ｐゴシック" panose="020B0600070205080204" pitchFamily="50" charset="-128"/>
            </a:rPr>
            <a:t>千円の増、会計年度任用職員を含む委員等報酬等</a:t>
          </a:r>
          <a:r>
            <a:rPr kumimoji="1" lang="en-US" altLang="ja-JP" sz="1300">
              <a:latin typeface="ＭＳ Ｐゴシック" panose="020B0600070205080204" pitchFamily="50" charset="-128"/>
              <a:ea typeface="ＭＳ Ｐゴシック" panose="020B0600070205080204" pitchFamily="50" charset="-128"/>
            </a:rPr>
            <a:t>20,585</a:t>
          </a:r>
          <a:r>
            <a:rPr kumimoji="1" lang="ja-JP" altLang="en-US" sz="1300">
              <a:latin typeface="ＭＳ Ｐゴシック" panose="020B0600070205080204" pitchFamily="50" charset="-128"/>
              <a:ea typeface="ＭＳ Ｐゴシック" panose="020B0600070205080204" pitchFamily="50" charset="-128"/>
            </a:rPr>
            <a:t>千円の増、共済組合負担金</a:t>
          </a:r>
          <a:r>
            <a:rPr kumimoji="1" lang="en-US" altLang="ja-JP" sz="1300">
              <a:latin typeface="ＭＳ Ｐゴシック" panose="020B0600070205080204" pitchFamily="50" charset="-128"/>
              <a:ea typeface="ＭＳ Ｐゴシック" panose="020B0600070205080204" pitchFamily="50" charset="-128"/>
            </a:rPr>
            <a:t>14,710</a:t>
          </a:r>
          <a:r>
            <a:rPr kumimoji="1" lang="ja-JP" altLang="en-US" sz="1300">
              <a:latin typeface="ＭＳ Ｐゴシック" panose="020B0600070205080204" pitchFamily="50" charset="-128"/>
              <a:ea typeface="ＭＳ Ｐゴシック" panose="020B0600070205080204" pitchFamily="50" charset="-128"/>
            </a:rPr>
            <a:t>千円の増等あるが、退職手当負担金が</a:t>
          </a:r>
          <a:r>
            <a:rPr kumimoji="1" lang="en-US" altLang="ja-JP" sz="1300">
              <a:latin typeface="ＭＳ Ｐゴシック" panose="020B0600070205080204" pitchFamily="50" charset="-128"/>
              <a:ea typeface="ＭＳ Ｐゴシック" panose="020B0600070205080204" pitchFamily="50" charset="-128"/>
            </a:rPr>
            <a:t>102,851</a:t>
          </a:r>
          <a:r>
            <a:rPr kumimoji="1" lang="ja-JP" altLang="en-US" sz="1300">
              <a:latin typeface="ＭＳ Ｐゴシック" panose="020B0600070205080204" pitchFamily="50" charset="-128"/>
              <a:ea typeface="ＭＳ Ｐゴシック" panose="020B0600070205080204" pitchFamily="50" charset="-128"/>
            </a:rPr>
            <a:t>千円の減となったことにより総額で</a:t>
          </a:r>
          <a:r>
            <a:rPr kumimoji="1" lang="en-US" altLang="ja-JP" sz="1300">
              <a:latin typeface="ＭＳ Ｐゴシック" panose="020B0600070205080204" pitchFamily="50" charset="-128"/>
              <a:ea typeface="ＭＳ Ｐゴシック" panose="020B0600070205080204" pitchFamily="50" charset="-128"/>
            </a:rPr>
            <a:t>32,292</a:t>
          </a:r>
          <a:r>
            <a:rPr kumimoji="1" lang="ja-JP" altLang="en-US" sz="1300">
              <a:latin typeface="ＭＳ Ｐゴシック" panose="020B0600070205080204" pitchFamily="50" charset="-128"/>
              <a:ea typeface="ＭＳ Ｐゴシック" panose="020B0600070205080204" pitchFamily="50" charset="-128"/>
            </a:rPr>
            <a:t>千円の減となった。物件費では、高千穂鉄道跡地公園化基本計画及び基本設計委託料</a:t>
          </a:r>
          <a:r>
            <a:rPr kumimoji="1" lang="en-US" altLang="ja-JP" sz="1300">
              <a:latin typeface="ＭＳ Ｐゴシック" panose="020B0600070205080204" pitchFamily="50" charset="-128"/>
              <a:ea typeface="ＭＳ Ｐゴシック" panose="020B0600070205080204" pitchFamily="50" charset="-128"/>
            </a:rPr>
            <a:t>44,568</a:t>
          </a:r>
          <a:r>
            <a:rPr kumimoji="1" lang="ja-JP" altLang="en-US" sz="1300">
              <a:latin typeface="ＭＳ Ｐゴシック" panose="020B0600070205080204" pitchFamily="50" charset="-128"/>
              <a:ea typeface="ＭＳ Ｐゴシック" panose="020B0600070205080204" pitchFamily="50" charset="-128"/>
            </a:rPr>
            <a:t>千円の増、小水力発電施設整備事業</a:t>
          </a:r>
          <a:r>
            <a:rPr kumimoji="1" lang="en-US" altLang="ja-JP" sz="1300">
              <a:latin typeface="ＭＳ Ｐゴシック" panose="020B0600070205080204" pitchFamily="50" charset="-128"/>
              <a:ea typeface="ＭＳ Ｐゴシック" panose="020B0600070205080204" pitchFamily="50" charset="-128"/>
            </a:rPr>
            <a:t>37,078</a:t>
          </a:r>
          <a:r>
            <a:rPr kumimoji="1" lang="ja-JP" altLang="en-US" sz="1300">
              <a:latin typeface="ＭＳ Ｐゴシック" panose="020B0600070205080204" pitchFamily="50" charset="-128"/>
              <a:ea typeface="ＭＳ Ｐゴシック" panose="020B0600070205080204" pitchFamily="50" charset="-128"/>
            </a:rPr>
            <a:t>千円の増、新型コロナウイルス接種体制確保事業委託料等</a:t>
          </a:r>
          <a:r>
            <a:rPr kumimoji="1" lang="en-US" altLang="ja-JP" sz="1300">
              <a:latin typeface="ＭＳ Ｐゴシック" panose="020B0600070205080204" pitchFamily="50" charset="-128"/>
              <a:ea typeface="ＭＳ Ｐゴシック" panose="020B0600070205080204" pitchFamily="50" charset="-128"/>
            </a:rPr>
            <a:t>53,399</a:t>
          </a:r>
          <a:r>
            <a:rPr kumimoji="1" lang="ja-JP" altLang="en-US" sz="1300">
              <a:latin typeface="ＭＳ Ｐゴシック" panose="020B0600070205080204" pitchFamily="50" charset="-128"/>
              <a:ea typeface="ＭＳ Ｐゴシック" panose="020B0600070205080204" pitchFamily="50" charset="-128"/>
            </a:rPr>
            <a:t>千円の増等により総額で</a:t>
          </a:r>
          <a:r>
            <a:rPr kumimoji="1" lang="en-US" altLang="ja-JP" sz="1300">
              <a:latin typeface="ＭＳ Ｐゴシック" panose="020B0600070205080204" pitchFamily="50" charset="-128"/>
              <a:ea typeface="ＭＳ Ｐゴシック" panose="020B0600070205080204" pitchFamily="50" charset="-128"/>
            </a:rPr>
            <a:t>121,674</a:t>
          </a:r>
          <a:r>
            <a:rPr kumimoji="1" lang="ja-JP" altLang="en-US" sz="1300">
              <a:latin typeface="ＭＳ Ｐゴシック" panose="020B0600070205080204" pitchFamily="50" charset="-128"/>
              <a:ea typeface="ＭＳ Ｐゴシック" panose="020B0600070205080204" pitchFamily="50" charset="-128"/>
            </a:rPr>
            <a:t>千円の増となった。年々上昇傾向にあるため、定員管理の適正化による適切な人件費支出、また物件費の節減に取り組む必要がある。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89546</xdr:rowOff>
    </xdr:from>
    <xdr:to>
      <xdr:col>23</xdr:col>
      <xdr:colOff>133350</xdr:colOff>
      <xdr:row>83</xdr:row>
      <xdr:rowOff>166540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19896"/>
          <a:ext cx="838200" cy="7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37333</xdr:rowOff>
    </xdr:from>
    <xdr:to>
      <xdr:col>19</xdr:col>
      <xdr:colOff>133350</xdr:colOff>
      <xdr:row>83</xdr:row>
      <xdr:rowOff>89546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7683"/>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29595</xdr:rowOff>
    </xdr:from>
    <xdr:to>
      <xdr:col>15</xdr:col>
      <xdr:colOff>82550</xdr:colOff>
      <xdr:row>83</xdr:row>
      <xdr:rowOff>37333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59945"/>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142804</xdr:rowOff>
    </xdr:from>
    <xdr:to>
      <xdr:col>11</xdr:col>
      <xdr:colOff>31750</xdr:colOff>
      <xdr:row>83</xdr:row>
      <xdr:rowOff>29595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01704"/>
          <a:ext cx="889000" cy="5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115740</xdr:rowOff>
    </xdr:from>
    <xdr:to>
      <xdr:col>23</xdr:col>
      <xdr:colOff>184150</xdr:colOff>
      <xdr:row>84</xdr:row>
      <xdr:rowOff>45890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132267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38746</xdr:rowOff>
    </xdr:from>
    <xdr:to>
      <xdr:col>19</xdr:col>
      <xdr:colOff>184150</xdr:colOff>
      <xdr:row>83</xdr:row>
      <xdr:rowOff>140346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150523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3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157983</xdr:rowOff>
    </xdr:from>
    <xdr:to>
      <xdr:col>15</xdr:col>
      <xdr:colOff>133350</xdr:colOff>
      <xdr:row>83</xdr:row>
      <xdr:rowOff>88133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72910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0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150245</xdr:rowOff>
    </xdr:from>
    <xdr:to>
      <xdr:col>11</xdr:col>
      <xdr:colOff>82550</xdr:colOff>
      <xdr:row>83</xdr:row>
      <xdr:rowOff>80395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65172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92004</xdr:rowOff>
    </xdr:from>
    <xdr:to>
      <xdr:col>7</xdr:col>
      <xdr:colOff>31750</xdr:colOff>
      <xdr:row>83</xdr:row>
      <xdr:rowOff>22154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32331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年度は、昨年度と同数値の</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である。令和元年度よりは若干低い数値を維持しているものの、依然として類似団体平均より高い水準である。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引き続き行財政改革や定員適正化計画等により課・係の業務効率化、一層の職員手当等の適正化に取り組む必要がある。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1393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69850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18143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27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月末日時点で、住民基本台帳人口は前年比</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人の減少である。職員数については、退職者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名の採用で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名の減員である。令和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12.36</a:t>
          </a:r>
          <a:r>
            <a:rPr kumimoji="1" lang="ja-JP" altLang="en-US" sz="1300">
              <a:latin typeface="ＭＳ Ｐゴシック" panose="020B0600070205080204" pitchFamily="50" charset="-128"/>
              <a:ea typeface="ＭＳ Ｐゴシック" panose="020B0600070205080204" pitchFamily="50" charset="-128"/>
            </a:rPr>
            <a:t>人と類似団体平均の</a:t>
          </a:r>
          <a:r>
            <a:rPr kumimoji="1" lang="en-US" altLang="ja-JP" sz="1300">
              <a:latin typeface="ＭＳ Ｐゴシック" panose="020B0600070205080204" pitchFamily="50" charset="-128"/>
              <a:ea typeface="ＭＳ Ｐゴシック" panose="020B0600070205080204" pitchFamily="50" charset="-128"/>
            </a:rPr>
            <a:t>12.43</a:t>
          </a:r>
          <a:r>
            <a:rPr kumimoji="1" lang="ja-JP" altLang="en-US" sz="1300">
              <a:latin typeface="ＭＳ Ｐゴシック" panose="020B0600070205080204" pitchFamily="50" charset="-128"/>
              <a:ea typeface="ＭＳ Ｐゴシック" panose="020B0600070205080204" pitchFamily="50" charset="-128"/>
            </a:rPr>
            <a:t>人を下回ったが、昨年度比較では</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今後も引き続き人口減少に対応しながら住民サービスの低下を招かないよう留意し業務の効率化、効率的な人員配置に取り組む人員管理を行っていく必要がある。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7680</xdr:rowOff>
    </xdr:from>
    <xdr:to>
      <xdr:col>81</xdr:col>
      <xdr:colOff>44450</xdr:colOff>
      <xdr:row>62</xdr:row>
      <xdr:rowOff>34109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37580"/>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92952</xdr:rowOff>
    </xdr:from>
    <xdr:to>
      <xdr:col>77</xdr:col>
      <xdr:colOff>44450</xdr:colOff>
      <xdr:row>62</xdr:row>
      <xdr:rowOff>7680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5140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56183</xdr:rowOff>
    </xdr:from>
    <xdr:to>
      <xdr:col>72</xdr:col>
      <xdr:colOff>203200</xdr:colOff>
      <xdr:row>61</xdr:row>
      <xdr:rowOff>92952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14633"/>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56183</xdr:rowOff>
    </xdr:from>
    <xdr:to>
      <xdr:col>68</xdr:col>
      <xdr:colOff>152400</xdr:colOff>
      <xdr:row>61</xdr:row>
      <xdr:rowOff>56183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14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171286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128330</xdr:rowOff>
    </xdr:from>
    <xdr:to>
      <xdr:col>77</xdr:col>
      <xdr:colOff>95250</xdr:colOff>
      <xdr:row>62</xdr:row>
      <xdr:rowOff>58480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43257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7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42152</xdr:rowOff>
    </xdr:from>
    <xdr:to>
      <xdr:col>73</xdr:col>
      <xdr:colOff>44450</xdr:colOff>
      <xdr:row>61</xdr:row>
      <xdr:rowOff>143752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153929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5383</xdr:rowOff>
    </xdr:from>
    <xdr:to>
      <xdr:col>68</xdr:col>
      <xdr:colOff>203200</xdr:colOff>
      <xdr:row>61</xdr:row>
      <xdr:rowOff>106983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117160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5383</xdr:rowOff>
    </xdr:from>
    <xdr:to>
      <xdr:col>64</xdr:col>
      <xdr:colOff>152400</xdr:colOff>
      <xdr:row>61</xdr:row>
      <xdr:rowOff>106983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117160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分子を構成する元利償還金は</a:t>
          </a:r>
          <a:r>
            <a:rPr kumimoji="1" lang="en-US" altLang="ja-JP" sz="1300">
              <a:latin typeface="ＭＳ Ｐゴシック" panose="020B0600070205080204" pitchFamily="50" charset="-128"/>
              <a:ea typeface="ＭＳ Ｐゴシック" panose="020B0600070205080204" pitchFamily="50" charset="-128"/>
            </a:rPr>
            <a:t>1,238</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784,089</a:t>
          </a:r>
          <a:r>
            <a:rPr kumimoji="1" lang="ja-JP" altLang="en-US" sz="1300">
              <a:latin typeface="ＭＳ Ｐゴシック" panose="020B0600070205080204" pitchFamily="50" charset="-128"/>
              <a:ea typeface="ＭＳ Ｐゴシック" panose="020B0600070205080204" pitchFamily="50" charset="-128"/>
            </a:rPr>
            <a:t>千円となった。近年は高金利時の起債分の償還が進み減少傾向であると考えられる。但し、一部事務組合への負担分が増加する傾向にあり合わせて注視する必要がある。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年度分平均）は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％であるが、実質公債費比率（単年度）は前年度比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である。当面は現在の水準で推移すると見込まれるが、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緊急度・住民サービスを的確に把握した事業の選択により、起債に頼ることのない財政運営に努める。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705</xdr:rowOff>
    </xdr:from>
    <xdr:to>
      <xdr:col>81</xdr:col>
      <xdr:colOff>44450</xdr:colOff>
      <xdr:row>38</xdr:row>
      <xdr:rowOff>27517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5158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705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50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27517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67733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121355</xdr:rowOff>
    </xdr:from>
    <xdr:to>
      <xdr:col>77</xdr:col>
      <xdr:colOff>95250</xdr:colOff>
      <xdr:row>38</xdr:row>
      <xdr:rowOff>51505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61682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将来負担比率は前年度に引き続きマイナスであり、数値がない状態である。（計算上は前年度の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へと減少した。）内訳としては、分子である将来負担額のうち、地方債の現在高が</a:t>
          </a:r>
          <a:r>
            <a:rPr kumimoji="1" lang="en-US" altLang="ja-JP" sz="1300">
              <a:latin typeface="ＭＳ Ｐゴシック" panose="020B0600070205080204" pitchFamily="50" charset="-128"/>
              <a:ea typeface="ＭＳ Ｐゴシック" panose="020B0600070205080204" pitchFamily="50" charset="-128"/>
            </a:rPr>
            <a:t>80,261</a:t>
          </a:r>
          <a:r>
            <a:rPr kumimoji="1" lang="ja-JP" altLang="en-US" sz="1300">
              <a:latin typeface="ＭＳ Ｐゴシック" panose="020B0600070205080204" pitchFamily="50" charset="-128"/>
              <a:ea typeface="ＭＳ Ｐゴシック" panose="020B0600070205080204" pitchFamily="50" charset="-128"/>
            </a:rPr>
            <a:t>千円の増、退職手当負担金見込額が</a:t>
          </a:r>
          <a:r>
            <a:rPr kumimoji="1" lang="en-US" altLang="ja-JP" sz="1300">
              <a:latin typeface="ＭＳ Ｐゴシック" panose="020B0600070205080204" pitchFamily="50" charset="-128"/>
              <a:ea typeface="ＭＳ Ｐゴシック" panose="020B0600070205080204" pitchFamily="50" charset="-128"/>
            </a:rPr>
            <a:t>60,888</a:t>
          </a:r>
          <a:r>
            <a:rPr kumimoji="1" lang="ja-JP" altLang="en-US" sz="1300">
              <a:latin typeface="ＭＳ Ｐゴシック" panose="020B0600070205080204" pitchFamily="50" charset="-128"/>
              <a:ea typeface="ＭＳ Ｐゴシック" panose="020B0600070205080204" pitchFamily="50" charset="-128"/>
            </a:rPr>
            <a:t>千円の増であるが、公営企業債等繰入見込額が</a:t>
          </a:r>
          <a:r>
            <a:rPr kumimoji="1" lang="en-US" altLang="ja-JP" sz="1300">
              <a:latin typeface="ＭＳ Ｐゴシック" panose="020B0600070205080204" pitchFamily="50" charset="-128"/>
              <a:ea typeface="ＭＳ Ｐゴシック" panose="020B0600070205080204" pitchFamily="50" charset="-128"/>
            </a:rPr>
            <a:t>123,856</a:t>
          </a:r>
          <a:r>
            <a:rPr kumimoji="1" lang="ja-JP" altLang="en-US" sz="1300">
              <a:latin typeface="ＭＳ Ｐゴシック" panose="020B0600070205080204" pitchFamily="50" charset="-128"/>
              <a:ea typeface="ＭＳ Ｐゴシック" panose="020B0600070205080204" pitchFamily="50" charset="-128"/>
            </a:rPr>
            <a:t>千円、組合負担等見込額が</a:t>
          </a:r>
          <a:r>
            <a:rPr kumimoji="1" lang="en-US" altLang="ja-JP" sz="1300">
              <a:latin typeface="ＭＳ Ｐゴシック" panose="020B0600070205080204" pitchFamily="50" charset="-128"/>
              <a:ea typeface="ＭＳ Ｐゴシック" panose="020B0600070205080204" pitchFamily="50" charset="-128"/>
            </a:rPr>
            <a:t>43,858</a:t>
          </a:r>
          <a:r>
            <a:rPr kumimoji="1" lang="ja-JP" altLang="en-US" sz="1300">
              <a:latin typeface="ＭＳ Ｐゴシック" panose="020B0600070205080204" pitchFamily="50" charset="-128"/>
              <a:ea typeface="ＭＳ Ｐゴシック" panose="020B0600070205080204" pitchFamily="50" charset="-128"/>
            </a:rPr>
            <a:t>千円の減となった。充当可能財源等については、基準財政需要額算入見込額が</a:t>
          </a:r>
          <a:r>
            <a:rPr kumimoji="1" lang="en-US" altLang="ja-JP" sz="1300">
              <a:latin typeface="ＭＳ Ｐゴシック" panose="020B0600070205080204" pitchFamily="50" charset="-128"/>
              <a:ea typeface="ＭＳ Ｐゴシック" panose="020B0600070205080204" pitchFamily="50" charset="-128"/>
            </a:rPr>
            <a:t>371,486</a:t>
          </a:r>
          <a:r>
            <a:rPr kumimoji="1" lang="ja-JP" altLang="en-US" sz="1300">
              <a:latin typeface="ＭＳ Ｐゴシック" panose="020B0600070205080204" pitchFamily="50" charset="-128"/>
              <a:ea typeface="ＭＳ Ｐゴシック" panose="020B0600070205080204" pitchFamily="50" charset="-128"/>
            </a:rPr>
            <a:t>千円減少したが、充当可能基金額が</a:t>
          </a:r>
          <a:r>
            <a:rPr kumimoji="1" lang="en-US" altLang="ja-JP" sz="1300">
              <a:latin typeface="ＭＳ Ｐゴシック" panose="020B0600070205080204" pitchFamily="50" charset="-128"/>
              <a:ea typeface="ＭＳ Ｐゴシック" panose="020B0600070205080204" pitchFamily="50" charset="-128"/>
            </a:rPr>
            <a:t>583,515</a:t>
          </a:r>
          <a:r>
            <a:rPr kumimoji="1" lang="ja-JP" altLang="en-US" sz="1300">
              <a:latin typeface="ＭＳ Ｐゴシック" panose="020B0600070205080204" pitchFamily="50" charset="-128"/>
              <a:ea typeface="ＭＳ Ｐゴシック" panose="020B0600070205080204" pitchFamily="50" charset="-128"/>
            </a:rPr>
            <a:t>千円増加した。将来負担比率（計算上の数値）は減少傾向であるが、引き続き注視する必要がある。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140423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154023</xdr:rowOff>
    </xdr:from>
    <xdr:to>
      <xdr:col>68</xdr:col>
      <xdr:colOff>203200</xdr:colOff>
      <xdr:row>14</xdr:row>
      <xdr:rowOff>84173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94350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1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11,619
237.54
10,201,649
9,791,555
323,999
5,211,285
6,834,763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年度の総額は、前年度比</a:t>
          </a:r>
          <a:r>
            <a:rPr kumimoji="1" lang="en-US" altLang="ja-JP" sz="1300">
              <a:latin typeface="ＭＳ Ｐゴシック" panose="020B0600070205080204" pitchFamily="50" charset="-128"/>
              <a:ea typeface="ＭＳ Ｐゴシック" panose="020B0600070205080204" pitchFamily="50" charset="-128"/>
            </a:rPr>
            <a:t>32,292</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1,376,498</a:t>
          </a:r>
          <a:r>
            <a:rPr kumimoji="1" lang="ja-JP" altLang="en-US" sz="1300">
              <a:latin typeface="ＭＳ Ｐゴシック" panose="020B0600070205080204" pitchFamily="50" charset="-128"/>
              <a:ea typeface="ＭＳ Ｐゴシック" panose="020B0600070205080204" pitchFamily="50" charset="-128"/>
            </a:rPr>
            <a:t>千円である。一般職員給</a:t>
          </a:r>
          <a:r>
            <a:rPr kumimoji="1" lang="en-US" altLang="ja-JP" sz="1300">
              <a:latin typeface="ＭＳ Ｐゴシック" panose="020B0600070205080204" pitchFamily="50" charset="-128"/>
              <a:ea typeface="ＭＳ Ｐゴシック" panose="020B0600070205080204" pitchFamily="50" charset="-128"/>
            </a:rPr>
            <a:t>36,600</a:t>
          </a:r>
          <a:r>
            <a:rPr kumimoji="1" lang="ja-JP" altLang="en-US" sz="1300">
              <a:latin typeface="ＭＳ Ｐゴシック" panose="020B0600070205080204" pitchFamily="50" charset="-128"/>
              <a:ea typeface="ＭＳ Ｐゴシック" panose="020B0600070205080204" pitchFamily="50" charset="-128"/>
            </a:rPr>
            <a:t>千円の増、会計年度任用職員を含む委員等報酬等</a:t>
          </a:r>
          <a:r>
            <a:rPr kumimoji="1" lang="en-US" altLang="ja-JP" sz="1300">
              <a:latin typeface="ＭＳ Ｐゴシック" panose="020B0600070205080204" pitchFamily="50" charset="-128"/>
              <a:ea typeface="ＭＳ Ｐゴシック" panose="020B0600070205080204" pitchFamily="50" charset="-128"/>
            </a:rPr>
            <a:t>20,585</a:t>
          </a:r>
          <a:r>
            <a:rPr kumimoji="1" lang="ja-JP" altLang="en-US" sz="1300">
              <a:latin typeface="ＭＳ Ｐゴシック" panose="020B0600070205080204" pitchFamily="50" charset="-128"/>
              <a:ea typeface="ＭＳ Ｐゴシック" panose="020B0600070205080204" pitchFamily="50" charset="-128"/>
            </a:rPr>
            <a:t>千円の増等あるが、退職手当負担金が</a:t>
          </a:r>
          <a:r>
            <a:rPr kumimoji="1" lang="en-US" altLang="ja-JP" sz="1300">
              <a:latin typeface="ＭＳ Ｐゴシック" panose="020B0600070205080204" pitchFamily="50" charset="-128"/>
              <a:ea typeface="ＭＳ Ｐゴシック" panose="020B0600070205080204" pitchFamily="50" charset="-128"/>
            </a:rPr>
            <a:t>102,851</a:t>
          </a:r>
          <a:r>
            <a:rPr kumimoji="1" lang="ja-JP" altLang="en-US" sz="1300">
              <a:latin typeface="ＭＳ Ｐゴシック" panose="020B0600070205080204" pitchFamily="50" charset="-128"/>
              <a:ea typeface="ＭＳ Ｐゴシック" panose="020B0600070205080204" pitchFamily="50" charset="-128"/>
            </a:rPr>
            <a:t>千円の減となったことによる。それにより、経常経費のうちの人件費は全体で</a:t>
          </a:r>
          <a:r>
            <a:rPr kumimoji="1" lang="en-US" altLang="ja-JP" sz="1300">
              <a:latin typeface="ＭＳ Ｐゴシック" panose="020B0600070205080204" pitchFamily="50" charset="-128"/>
              <a:ea typeface="ＭＳ Ｐゴシック" panose="020B0600070205080204" pitchFamily="50" charset="-128"/>
            </a:rPr>
            <a:t>37,023</a:t>
          </a:r>
          <a:r>
            <a:rPr kumimoji="1" lang="ja-JP" altLang="en-US" sz="1300">
              <a:latin typeface="ＭＳ Ｐゴシック" panose="020B0600070205080204" pitchFamily="50" charset="-128"/>
              <a:ea typeface="ＭＳ Ｐゴシック" panose="020B0600070205080204" pitchFamily="50" charset="-128"/>
            </a:rPr>
            <a:t>千円減で、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ポイント低くなった。引き続き定員管理の適正化に努めていく。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年度は、総額で</a:t>
          </a:r>
          <a:r>
            <a:rPr kumimoji="1" lang="en-US" altLang="ja-JP" sz="1300">
              <a:latin typeface="ＭＳ Ｐゴシック" panose="020B0600070205080204" pitchFamily="50" charset="-128"/>
              <a:ea typeface="ＭＳ Ｐゴシック" panose="020B0600070205080204" pitchFamily="50" charset="-128"/>
            </a:rPr>
            <a:t>121,674</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1,477,232</a:t>
          </a:r>
          <a:r>
            <a:rPr kumimoji="1" lang="ja-JP" altLang="en-US" sz="1300">
              <a:latin typeface="ＭＳ Ｐゴシック" panose="020B0600070205080204" pitchFamily="50" charset="-128"/>
              <a:ea typeface="ＭＳ Ｐゴシック" panose="020B0600070205080204" pitchFamily="50" charset="-128"/>
            </a:rPr>
            <a:t>千円となった。しかし、物件費に充当した経常経費一般財源等は、</a:t>
          </a:r>
          <a:r>
            <a:rPr kumimoji="1" lang="en-US" altLang="ja-JP" sz="1300">
              <a:latin typeface="ＭＳ Ｐゴシック" panose="020B0600070205080204" pitchFamily="50" charset="-128"/>
              <a:ea typeface="ＭＳ Ｐゴシック" panose="020B0600070205080204" pitchFamily="50" charset="-128"/>
            </a:rPr>
            <a:t>111,068</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734,395</a:t>
          </a:r>
          <a:r>
            <a:rPr kumimoji="1" lang="ja-JP" altLang="en-US" sz="1300">
              <a:latin typeface="ＭＳ Ｐゴシック" panose="020B0600070205080204" pitchFamily="50" charset="-128"/>
              <a:ea typeface="ＭＳ Ｐゴシック" panose="020B0600070205080204" pitchFamily="50" charset="-128"/>
            </a:rPr>
            <a:t>千円である。それにより経常収支比率は、前年度比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となった。新型コロナウイルス関係交付金等を充当する事業が増加したことによるものと考えられる。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一般的な事務経費は引き続き省エネや省資源化の徹底に努め、委託費等は適正な競争によるコスト削減に努めていく。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19</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06271"/>
          <a:ext cx="8382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91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91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18</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年度扶助費に充当した経常経費一般財源等は、</a:t>
          </a:r>
          <a:r>
            <a:rPr kumimoji="1" lang="en-US" altLang="ja-JP" sz="1300">
              <a:latin typeface="ＭＳ Ｐゴシック" panose="020B0600070205080204" pitchFamily="50" charset="-128"/>
              <a:ea typeface="ＭＳ Ｐゴシック" panose="020B0600070205080204" pitchFamily="50" charset="-128"/>
            </a:rPr>
            <a:t>3,061</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370,562</a:t>
          </a:r>
          <a:r>
            <a:rPr kumimoji="1" lang="ja-JP" altLang="en-US" sz="1300">
              <a:latin typeface="ＭＳ Ｐゴシック" panose="020B0600070205080204" pitchFamily="50" charset="-128"/>
              <a:ea typeface="ＭＳ Ｐゴシック" panose="020B0600070205080204" pitchFamily="50" charset="-128"/>
            </a:rPr>
            <a:t>千円である。経常収支比率は、前年度比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少子高齢化が進む本町では、今後扶助費の増加が懸念されるが、各種手当の必要性や給付要件の見直し等含め適正管理・支出に努めていく。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76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14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92710</xdr:rowOff>
    </xdr:from>
    <xdr:to>
      <xdr:col>15</xdr:col>
      <xdr:colOff>98425</xdr:colOff>
      <xdr:row>61</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551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161290</xdr:rowOff>
    </xdr:from>
    <xdr:to>
      <xdr:col>11</xdr:col>
      <xdr:colOff>9525</xdr:colOff>
      <xdr:row>61</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61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82567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41910</xdr:rowOff>
    </xdr:from>
    <xdr:to>
      <xdr:col>15</xdr:col>
      <xdr:colOff>149225</xdr:colOff>
      <xdr:row>61</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110490</xdr:rowOff>
    </xdr:from>
    <xdr:to>
      <xdr:col>11</xdr:col>
      <xdr:colOff>60325</xdr:colOff>
      <xdr:row>62</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110490</xdr:rowOff>
    </xdr:from>
    <xdr:to>
      <xdr:col>6</xdr:col>
      <xdr:colOff>171450</xdr:colOff>
      <xdr:row>62</xdr:row>
      <xdr:rowOff>40640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25417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会計や公営企業会計に対する繰出金については、各会計での収支状況を見極めながら精査を行っている。特に、国民健康保険や介護保険事業においては、予防事業に重点を置くことで保険給付を抑えるなど、普通会計の負担を軽減すべくなお一層の推進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前年度の特別定額給付金分</a:t>
          </a:r>
          <a:r>
            <a:rPr kumimoji="1" lang="en-US" altLang="ja-JP" sz="1300">
              <a:latin typeface="ＭＳ Ｐゴシック" panose="020B0600070205080204" pitchFamily="50" charset="-128"/>
              <a:ea typeface="ＭＳ Ｐゴシック" panose="020B0600070205080204" pitchFamily="50" charset="-128"/>
            </a:rPr>
            <a:t>1,194,100</a:t>
          </a:r>
          <a:r>
            <a:rPr kumimoji="1" lang="ja-JP" altLang="en-US" sz="1300">
              <a:latin typeface="ＭＳ Ｐゴシック" panose="020B0600070205080204" pitchFamily="50" charset="-128"/>
              <a:ea typeface="ＭＳ Ｐゴシック" panose="020B0600070205080204" pitchFamily="50" charset="-128"/>
            </a:rPr>
            <a:t>千円の減が影響し、総額で前年度比</a:t>
          </a:r>
          <a:r>
            <a:rPr kumimoji="1" lang="en-US" altLang="ja-JP" sz="1300">
              <a:latin typeface="ＭＳ Ｐゴシック" panose="020B0600070205080204" pitchFamily="50" charset="-128"/>
              <a:ea typeface="ＭＳ Ｐゴシック" panose="020B0600070205080204" pitchFamily="50" charset="-128"/>
            </a:rPr>
            <a:t>1,045,700</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2,066,932</a:t>
          </a:r>
          <a:r>
            <a:rPr kumimoji="1" lang="ja-JP" altLang="en-US" sz="1300">
              <a:latin typeface="ＭＳ Ｐゴシック" panose="020B0600070205080204" pitchFamily="50" charset="-128"/>
              <a:ea typeface="ＭＳ Ｐゴシック" panose="020B0600070205080204" pitchFamily="50" charset="-128"/>
            </a:rPr>
            <a:t>千円となった。補助費等に充当した経常経費一般財源等は、</a:t>
          </a:r>
          <a:r>
            <a:rPr kumimoji="1" lang="en-US" altLang="ja-JP" sz="1300">
              <a:latin typeface="ＭＳ Ｐゴシック" panose="020B0600070205080204" pitchFamily="50" charset="-128"/>
              <a:ea typeface="ＭＳ Ｐゴシック" panose="020B0600070205080204" pitchFamily="50" charset="-128"/>
            </a:rPr>
            <a:t>29,127</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783,463</a:t>
          </a:r>
          <a:r>
            <a:rPr kumimoji="1" lang="ja-JP" altLang="en-US" sz="1300">
              <a:latin typeface="ＭＳ Ｐゴシック" panose="020B0600070205080204" pitchFamily="50" charset="-128"/>
              <a:ea typeface="ＭＳ Ｐゴシック" panose="020B0600070205080204" pitchFamily="50" charset="-128"/>
            </a:rPr>
            <a:t>千円である。このことから経常収支比率が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となった。町からの各種団体運営・活動補助金は、その内容や収支の状況を精査しているところであり、引き続き適正な執行に努めていく必要がある。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36</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1048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xdr:rowOff>
    </xdr:from>
    <xdr:to>
      <xdr:col>73</xdr:col>
      <xdr:colOff>180975</xdr:colOff>
      <xdr:row>36</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79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xdr:rowOff>
    </xdr:from>
    <xdr:to>
      <xdr:col>69</xdr:col>
      <xdr:colOff>92075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1791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53340</xdr:rowOff>
    </xdr:from>
    <xdr:to>
      <xdr:col>82</xdr:col>
      <xdr:colOff>158750</xdr:colOff>
      <xdr:row>35</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69867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127635</xdr:rowOff>
    </xdr:from>
    <xdr:to>
      <xdr:col>69</xdr:col>
      <xdr:colOff>142875</xdr:colOff>
      <xdr:row>36</xdr:row>
      <xdr:rowOff>57785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地方債現在高は、前年度比</a:t>
          </a:r>
          <a:r>
            <a:rPr kumimoji="1" lang="en-US" altLang="ja-JP" sz="1300">
              <a:latin typeface="ＭＳ Ｐゴシック" panose="020B0600070205080204" pitchFamily="50" charset="-128"/>
              <a:ea typeface="ＭＳ Ｐゴシック" panose="020B0600070205080204" pitchFamily="50" charset="-128"/>
            </a:rPr>
            <a:t>80,261</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6,834,763</a:t>
          </a:r>
          <a:r>
            <a:rPr kumimoji="1" lang="ja-JP" altLang="en-US" sz="1300">
              <a:latin typeface="ＭＳ Ｐゴシック" panose="020B0600070205080204" pitchFamily="50" charset="-128"/>
              <a:ea typeface="ＭＳ Ｐゴシック" panose="020B0600070205080204" pitchFamily="50" charset="-128"/>
            </a:rPr>
            <a:t>千円である。公債費歳出額は長期債定時償還金</a:t>
          </a:r>
          <a:r>
            <a:rPr kumimoji="1" lang="en-US" altLang="ja-JP" sz="1300">
              <a:latin typeface="ＭＳ Ｐゴシック" panose="020B0600070205080204" pitchFamily="50" charset="-128"/>
              <a:ea typeface="ＭＳ Ｐゴシック" panose="020B0600070205080204" pitchFamily="50" charset="-128"/>
            </a:rPr>
            <a:t>4,911</a:t>
          </a:r>
          <a:r>
            <a:rPr kumimoji="1" lang="ja-JP" altLang="en-US" sz="1300">
              <a:latin typeface="ＭＳ Ｐゴシック" panose="020B0600070205080204" pitchFamily="50" charset="-128"/>
              <a:ea typeface="ＭＳ Ｐゴシック" panose="020B0600070205080204" pitchFamily="50" charset="-128"/>
            </a:rPr>
            <a:t>千円増、長期債利子償還金</a:t>
          </a:r>
          <a:r>
            <a:rPr kumimoji="1" lang="en-US" altLang="ja-JP" sz="1300">
              <a:latin typeface="ＭＳ Ｐゴシック" panose="020B0600070205080204" pitchFamily="50" charset="-128"/>
              <a:ea typeface="ＭＳ Ｐゴシック" panose="020B0600070205080204" pitchFamily="50" charset="-128"/>
            </a:rPr>
            <a:t>6,149</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784,089</a:t>
          </a:r>
          <a:r>
            <a:rPr kumimoji="1" lang="ja-JP" altLang="en-US" sz="1300">
              <a:latin typeface="ＭＳ Ｐゴシック" panose="020B0600070205080204" pitchFamily="50" charset="-128"/>
              <a:ea typeface="ＭＳ Ｐゴシック" panose="020B0600070205080204" pitchFamily="50" charset="-128"/>
            </a:rPr>
            <a:t>千円となった。公債費に充当した経常経費一般財源等は</a:t>
          </a:r>
          <a:r>
            <a:rPr kumimoji="1" lang="en-US" altLang="ja-JP" sz="1300">
              <a:latin typeface="ＭＳ Ｐゴシック" panose="020B0600070205080204" pitchFamily="50" charset="-128"/>
              <a:ea typeface="ＭＳ Ｐゴシック" panose="020B0600070205080204" pitchFamily="50" charset="-128"/>
            </a:rPr>
            <a:t>1,463</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769,736</a:t>
          </a:r>
          <a:r>
            <a:rPr kumimoji="1" lang="ja-JP" altLang="en-US" sz="1300">
              <a:latin typeface="ＭＳ Ｐゴシック" panose="020B0600070205080204" pitchFamily="50" charset="-128"/>
              <a:ea typeface="ＭＳ Ｐゴシック" panose="020B0600070205080204" pitchFamily="50" charset="-128"/>
            </a:rPr>
            <a:t>千円となり、対前年度比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ポイント減となった。新規起債の活用については、今後見込まれる大型事業を念頭に置きながら、自主財源確保や基金の有効活用等を考慮した運用が求められる。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51460"/>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167005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167005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116205</xdr:rowOff>
    </xdr:from>
    <xdr:to>
      <xdr:col>15</xdr:col>
      <xdr:colOff>149225</xdr:colOff>
      <xdr:row>76</xdr:row>
      <xdr:rowOff>46355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56532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なった。全項目に渡って減少したが、特に人件費、物件費、扶助費での減少幅が大きくなっている。新型コロナウイルス対策関係の歳入歳出が影響しているものと考えられる。継続的な歳出削減を念頭に、最小の経費で最大の効果をあげる行財政運営に努め、類似団体平均値を下回るよう更に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64135</xdr:rowOff>
    </xdr:from>
    <xdr:to>
      <xdr:col>82</xdr:col>
      <xdr:colOff>107950</xdr:colOff>
      <xdr:row>79</xdr:row>
      <xdr:rowOff>161289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79985"/>
          <a:ext cx="0" cy="112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150512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64135</xdr:rowOff>
    </xdr:from>
    <xdr:to>
      <xdr:col>82</xdr:col>
      <xdr:colOff>196850</xdr:colOff>
      <xdr:row>73</xdr:row>
      <xdr:rowOff>64135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167005</xdr:rowOff>
    </xdr:from>
    <xdr:to>
      <xdr:col>82</xdr:col>
      <xdr:colOff>107950</xdr:colOff>
      <xdr:row>80</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197205"/>
          <a:ext cx="8382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75564</xdr:rowOff>
    </xdr:from>
    <xdr:to>
      <xdr:col>78</xdr:col>
      <xdr:colOff>69850</xdr:colOff>
      <xdr:row>80</xdr:row>
      <xdr:rowOff>18414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6201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75564</xdr:rowOff>
    </xdr:from>
    <xdr:to>
      <xdr:col>73</xdr:col>
      <xdr:colOff>180975</xdr:colOff>
      <xdr:row>80</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6201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80</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6258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93345</xdr:rowOff>
    </xdr:from>
    <xdr:to>
      <xdr:col>69</xdr:col>
      <xdr:colOff>142875</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132732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9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139064</xdr:rowOff>
    </xdr:from>
    <xdr:to>
      <xdr:col>78</xdr:col>
      <xdr:colOff>120650</xdr:colOff>
      <xdr:row>80</xdr:row>
      <xdr:rowOff>69214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53991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76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24764</xdr:rowOff>
    </xdr:from>
    <xdr:to>
      <xdr:col>74</xdr:col>
      <xdr:colOff>31750</xdr:colOff>
      <xdr:row>79</xdr:row>
      <xdr:rowOff>126364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111141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38804</xdr:rowOff>
    </xdr:from>
    <xdr:to>
      <xdr:col>29</xdr:col>
      <xdr:colOff>127000</xdr:colOff>
      <xdr:row>17</xdr:row>
      <xdr:rowOff>137962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1079"/>
          <a:ext cx="647700" cy="99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23581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137962</xdr:rowOff>
    </xdr:from>
    <xdr:to>
      <xdr:col>26</xdr:col>
      <xdr:colOff>50800</xdr:colOff>
      <xdr:row>18</xdr:row>
      <xdr:rowOff>747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0237"/>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747</xdr:rowOff>
    </xdr:from>
    <xdr:to>
      <xdr:col>22</xdr:col>
      <xdr:colOff>114300</xdr:colOff>
      <xdr:row>18</xdr:row>
      <xdr:rowOff>42309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4472"/>
          <a:ext cx="698500" cy="4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42309</xdr:rowOff>
    </xdr:from>
    <xdr:to>
      <xdr:col>18</xdr:col>
      <xdr:colOff>177800</xdr:colOff>
      <xdr:row>18</xdr:row>
      <xdr:rowOff>74182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6034"/>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159454</xdr:rowOff>
    </xdr:from>
    <xdr:to>
      <xdr:col>29</xdr:col>
      <xdr:colOff>177800</xdr:colOff>
      <xdr:row>17</xdr:row>
      <xdr:rowOff>89604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4531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87162</xdr:rowOff>
    </xdr:from>
    <xdr:to>
      <xdr:col>26</xdr:col>
      <xdr:colOff>101600</xdr:colOff>
      <xdr:row>18</xdr:row>
      <xdr:rowOff>17312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27489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121397</xdr:rowOff>
    </xdr:from>
    <xdr:to>
      <xdr:col>22</xdr:col>
      <xdr:colOff>165100</xdr:colOff>
      <xdr:row>18</xdr:row>
      <xdr:rowOff>51547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61724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5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162959</xdr:rowOff>
    </xdr:from>
    <xdr:to>
      <xdr:col>19</xdr:col>
      <xdr:colOff>38100</xdr:colOff>
      <xdr:row>18</xdr:row>
      <xdr:rowOff>93109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103286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23382</xdr:rowOff>
    </xdr:from>
    <xdr:to>
      <xdr:col>15</xdr:col>
      <xdr:colOff>101600</xdr:colOff>
      <xdr:row>18</xdr:row>
      <xdr:rowOff>124982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135159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2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165253</xdr:rowOff>
    </xdr:from>
    <xdr:to>
      <xdr:col>29</xdr:col>
      <xdr:colOff>127000</xdr:colOff>
      <xdr:row>37</xdr:row>
      <xdr:rowOff>43828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18503"/>
          <a:ext cx="647700" cy="5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43828</xdr:rowOff>
    </xdr:from>
    <xdr:to>
      <xdr:col>26</xdr:col>
      <xdr:colOff>50800</xdr:colOff>
      <xdr:row>37</xdr:row>
      <xdr:rowOff>106769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68528"/>
          <a:ext cx="698500" cy="6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104940</xdr:rowOff>
    </xdr:from>
    <xdr:to>
      <xdr:col>22</xdr:col>
      <xdr:colOff>114300</xdr:colOff>
      <xdr:row>37</xdr:row>
      <xdr:rowOff>106769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29640"/>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95168</xdr:rowOff>
    </xdr:from>
    <xdr:to>
      <xdr:col>18</xdr:col>
      <xdr:colOff>177800</xdr:colOff>
      <xdr:row>37</xdr:row>
      <xdr:rowOff>104940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19868"/>
          <a:ext cx="6985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114453</xdr:rowOff>
    </xdr:from>
    <xdr:to>
      <xdr:col>29</xdr:col>
      <xdr:colOff>177800</xdr:colOff>
      <xdr:row>37</xdr:row>
      <xdr:rowOff>44603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86530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3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164478</xdr:rowOff>
    </xdr:from>
    <xdr:to>
      <xdr:col>26</xdr:col>
      <xdr:colOff>101600</xdr:colOff>
      <xdr:row>37</xdr:row>
      <xdr:rowOff>94628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1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79405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55969</xdr:rowOff>
    </xdr:from>
    <xdr:to>
      <xdr:col>22</xdr:col>
      <xdr:colOff>165100</xdr:colOff>
      <xdr:row>37</xdr:row>
      <xdr:rowOff>157569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8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142346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54140</xdr:rowOff>
    </xdr:from>
    <xdr:to>
      <xdr:col>19</xdr:col>
      <xdr:colOff>38100</xdr:colOff>
      <xdr:row>37</xdr:row>
      <xdr:rowOff>155740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7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140517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6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44368</xdr:rowOff>
    </xdr:from>
    <xdr:to>
      <xdr:col>15</xdr:col>
      <xdr:colOff>101600</xdr:colOff>
      <xdr:row>37</xdr:row>
      <xdr:rowOff>145968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6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130745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5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11,619
237.54
10,201,649
9,791,555
323,999
5,211,285
6,834,763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156909</xdr:rowOff>
    </xdr:from>
    <xdr:to>
      <xdr:col>24</xdr:col>
      <xdr:colOff>63500</xdr:colOff>
      <xdr:row>34</xdr:row>
      <xdr:rowOff>163779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86209"/>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156909</xdr:rowOff>
    </xdr:from>
    <xdr:to>
      <xdr:col>19</xdr:col>
      <xdr:colOff>177800</xdr:colOff>
      <xdr:row>36</xdr:row>
      <xdr:rowOff>77318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6209"/>
          <a:ext cx="889000" cy="2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77318</xdr:rowOff>
    </xdr:from>
    <xdr:to>
      <xdr:col>15</xdr:col>
      <xdr:colOff>50800</xdr:colOff>
      <xdr:row>36</xdr:row>
      <xdr:rowOff>101943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9518"/>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101943</xdr:rowOff>
    </xdr:from>
    <xdr:to>
      <xdr:col>10</xdr:col>
      <xdr:colOff>114300</xdr:colOff>
      <xdr:row>36</xdr:row>
      <xdr:rowOff>108610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4143"/>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112979</xdr:rowOff>
    </xdr:from>
    <xdr:to>
      <xdr:col>24</xdr:col>
      <xdr:colOff>114300</xdr:colOff>
      <xdr:row>35</xdr:row>
      <xdr:rowOff>43129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91406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106109</xdr:rowOff>
    </xdr:from>
    <xdr:to>
      <xdr:col>20</xdr:col>
      <xdr:colOff>38100</xdr:colOff>
      <xdr:row>35</xdr:row>
      <xdr:rowOff>36259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52786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26518</xdr:rowOff>
    </xdr:from>
    <xdr:to>
      <xdr:col>15</xdr:col>
      <xdr:colOff>101600</xdr:colOff>
      <xdr:row>36</xdr:row>
      <xdr:rowOff>128118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119245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51143</xdr:rowOff>
    </xdr:from>
    <xdr:to>
      <xdr:col>10</xdr:col>
      <xdr:colOff>165100</xdr:colOff>
      <xdr:row>36</xdr:row>
      <xdr:rowOff>152743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169270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57810</xdr:rowOff>
    </xdr:from>
    <xdr:to>
      <xdr:col>6</xdr:col>
      <xdr:colOff>38100</xdr:colOff>
      <xdr:row>36</xdr:row>
      <xdr:rowOff>159410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4487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145438</xdr:rowOff>
    </xdr:from>
    <xdr:to>
      <xdr:col>24</xdr:col>
      <xdr:colOff>63500</xdr:colOff>
      <xdr:row>56</xdr:row>
      <xdr:rowOff>69886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75188"/>
          <a:ext cx="8382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19357</xdr:rowOff>
    </xdr:from>
    <xdr:to>
      <xdr:col>19</xdr:col>
      <xdr:colOff>177800</xdr:colOff>
      <xdr:row>56</xdr:row>
      <xdr:rowOff>69886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20557"/>
          <a:ext cx="889000" cy="5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19357</xdr:rowOff>
    </xdr:from>
    <xdr:to>
      <xdr:col>15</xdr:col>
      <xdr:colOff>50800</xdr:colOff>
      <xdr:row>56</xdr:row>
      <xdr:rowOff>20638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2055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20638</xdr:rowOff>
    </xdr:from>
    <xdr:to>
      <xdr:col>10</xdr:col>
      <xdr:colOff>114300</xdr:colOff>
      <xdr:row>56</xdr:row>
      <xdr:rowOff>99032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21838"/>
          <a:ext cx="889000" cy="7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94638</xdr:rowOff>
    </xdr:from>
    <xdr:to>
      <xdr:col>24</xdr:col>
      <xdr:colOff>114300</xdr:colOff>
      <xdr:row>56</xdr:row>
      <xdr:rowOff>24788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73065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0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19086</xdr:rowOff>
    </xdr:from>
    <xdr:to>
      <xdr:col>20</xdr:col>
      <xdr:colOff>38100</xdr:colOff>
      <xdr:row>56</xdr:row>
      <xdr:rowOff>120686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111813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71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140007</xdr:rowOff>
    </xdr:from>
    <xdr:to>
      <xdr:col>15</xdr:col>
      <xdr:colOff>101600</xdr:colOff>
      <xdr:row>56</xdr:row>
      <xdr:rowOff>70157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86684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4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141288</xdr:rowOff>
    </xdr:from>
    <xdr:to>
      <xdr:col>10</xdr:col>
      <xdr:colOff>165100</xdr:colOff>
      <xdr:row>56</xdr:row>
      <xdr:rowOff>71438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87965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48232</xdr:rowOff>
    </xdr:from>
    <xdr:to>
      <xdr:col>6</xdr:col>
      <xdr:colOff>38100</xdr:colOff>
      <xdr:row>56</xdr:row>
      <xdr:rowOff>149832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166359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2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31762</xdr:rowOff>
    </xdr:from>
    <xdr:to>
      <xdr:col>24</xdr:col>
      <xdr:colOff>63500</xdr:colOff>
      <xdr:row>78</xdr:row>
      <xdr:rowOff>51842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04862"/>
          <a:ext cx="8382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136119</xdr:rowOff>
    </xdr:from>
    <xdr:to>
      <xdr:col>19</xdr:col>
      <xdr:colOff>177800</xdr:colOff>
      <xdr:row>78</xdr:row>
      <xdr:rowOff>31762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37769"/>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136119</xdr:rowOff>
    </xdr:from>
    <xdr:to>
      <xdr:col>15</xdr:col>
      <xdr:colOff>50800</xdr:colOff>
      <xdr:row>77</xdr:row>
      <xdr:rowOff>165912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37769"/>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165912</xdr:rowOff>
    </xdr:from>
    <xdr:to>
      <xdr:col>10</xdr:col>
      <xdr:colOff>114300</xdr:colOff>
      <xdr:row>78</xdr:row>
      <xdr:rowOff>97180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67562"/>
          <a:ext cx="8890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1042</xdr:rowOff>
    </xdr:from>
    <xdr:to>
      <xdr:col>24</xdr:col>
      <xdr:colOff>114300</xdr:colOff>
      <xdr:row>78</xdr:row>
      <xdr:rowOff>102642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150919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5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152412</xdr:rowOff>
    </xdr:from>
    <xdr:to>
      <xdr:col>20</xdr:col>
      <xdr:colOff>38100</xdr:colOff>
      <xdr:row>78</xdr:row>
      <xdr:rowOff>82562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85319</xdr:rowOff>
    </xdr:from>
    <xdr:to>
      <xdr:col>15</xdr:col>
      <xdr:colOff>101600</xdr:colOff>
      <xdr:row>78</xdr:row>
      <xdr:rowOff>15469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115112</xdr:rowOff>
    </xdr:from>
    <xdr:to>
      <xdr:col>10</xdr:col>
      <xdr:colOff>165100</xdr:colOff>
      <xdr:row>78</xdr:row>
      <xdr:rowOff>45262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36389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46380</xdr:rowOff>
    </xdr:from>
    <xdr:to>
      <xdr:col>6</xdr:col>
      <xdr:colOff>38100</xdr:colOff>
      <xdr:row>78</xdr:row>
      <xdr:rowOff>147980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139107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69242</xdr:rowOff>
    </xdr:from>
    <xdr:to>
      <xdr:col>24</xdr:col>
      <xdr:colOff>63500</xdr:colOff>
      <xdr:row>95</xdr:row>
      <xdr:rowOff>40650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42642"/>
          <a:ext cx="838200" cy="48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40650</xdr:rowOff>
    </xdr:from>
    <xdr:to>
      <xdr:col>19</xdr:col>
      <xdr:colOff>177800</xdr:colOff>
      <xdr:row>95</xdr:row>
      <xdr:rowOff>115714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28400"/>
          <a:ext cx="889000" cy="7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115714</xdr:rowOff>
    </xdr:from>
    <xdr:to>
      <xdr:col>15</xdr:col>
      <xdr:colOff>50800</xdr:colOff>
      <xdr:row>95</xdr:row>
      <xdr:rowOff>155572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03464"/>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108823</xdr:rowOff>
    </xdr:from>
    <xdr:to>
      <xdr:col>10</xdr:col>
      <xdr:colOff>114300</xdr:colOff>
      <xdr:row>95</xdr:row>
      <xdr:rowOff>155572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39657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18442</xdr:rowOff>
    </xdr:from>
    <xdr:to>
      <xdr:col>24</xdr:col>
      <xdr:colOff>114300</xdr:colOff>
      <xdr:row>92</xdr:row>
      <xdr:rowOff>120042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41319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161300</xdr:rowOff>
    </xdr:from>
    <xdr:to>
      <xdr:col>20</xdr:col>
      <xdr:colOff>38100</xdr:colOff>
      <xdr:row>95</xdr:row>
      <xdr:rowOff>91450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107977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5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64914</xdr:rowOff>
    </xdr:from>
    <xdr:to>
      <xdr:col>15</xdr:col>
      <xdr:colOff>101600</xdr:colOff>
      <xdr:row>95</xdr:row>
      <xdr:rowOff>166514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11591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2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104772</xdr:rowOff>
    </xdr:from>
    <xdr:to>
      <xdr:col>10</xdr:col>
      <xdr:colOff>165100</xdr:colOff>
      <xdr:row>96</xdr:row>
      <xdr:rowOff>34922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51449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58023</xdr:rowOff>
    </xdr:from>
    <xdr:to>
      <xdr:col>6</xdr:col>
      <xdr:colOff>38100</xdr:colOff>
      <xdr:row>95</xdr:row>
      <xdr:rowOff>159623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141355</xdr:rowOff>
    </xdr:from>
    <xdr:to>
      <xdr:col>55</xdr:col>
      <xdr:colOff>0</xdr:colOff>
      <xdr:row>34</xdr:row>
      <xdr:rowOff>14688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56305"/>
          <a:ext cx="838200" cy="38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88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141355</xdr:rowOff>
    </xdr:from>
    <xdr:to>
      <xdr:col>50</xdr:col>
      <xdr:colOff>114300</xdr:colOff>
      <xdr:row>35</xdr:row>
      <xdr:rowOff>49115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56305"/>
          <a:ext cx="889000" cy="59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49115</xdr:rowOff>
    </xdr:from>
    <xdr:to>
      <xdr:col>45</xdr:col>
      <xdr:colOff>177800</xdr:colOff>
      <xdr:row>35</xdr:row>
      <xdr:rowOff>96225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49865"/>
          <a:ext cx="889000" cy="4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114684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96225</xdr:rowOff>
    </xdr:from>
    <xdr:to>
      <xdr:col>41</xdr:col>
      <xdr:colOff>50800</xdr:colOff>
      <xdr:row>35</xdr:row>
      <xdr:rowOff>116305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96975"/>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135338</xdr:rowOff>
    </xdr:from>
    <xdr:to>
      <xdr:col>55</xdr:col>
      <xdr:colOff>50800</xdr:colOff>
      <xdr:row>34</xdr:row>
      <xdr:rowOff>65488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158215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4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90555</xdr:rowOff>
    </xdr:from>
    <xdr:to>
      <xdr:col>50</xdr:col>
      <xdr:colOff>165100</xdr:colOff>
      <xdr:row>32</xdr:row>
      <xdr:rowOff>20705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37232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8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169765</xdr:rowOff>
    </xdr:from>
    <xdr:to>
      <xdr:col>46</xdr:col>
      <xdr:colOff>38100</xdr:colOff>
      <xdr:row>35</xdr:row>
      <xdr:rowOff>99915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116442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77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45425</xdr:rowOff>
    </xdr:from>
    <xdr:to>
      <xdr:col>41</xdr:col>
      <xdr:colOff>101600</xdr:colOff>
      <xdr:row>35</xdr:row>
      <xdr:rowOff>147025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138152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613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65505</xdr:rowOff>
    </xdr:from>
    <xdr:to>
      <xdr:col>36</xdr:col>
      <xdr:colOff>165100</xdr:colOff>
      <xdr:row>35</xdr:row>
      <xdr:rowOff>167105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158232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615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75181</xdr:rowOff>
    </xdr:from>
    <xdr:to>
      <xdr:col>55</xdr:col>
      <xdr:colOff>0</xdr:colOff>
      <xdr:row>57</xdr:row>
      <xdr:rowOff>15574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76381"/>
          <a:ext cx="838200" cy="1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75181</xdr:rowOff>
    </xdr:from>
    <xdr:to>
      <xdr:col>50</xdr:col>
      <xdr:colOff>114300</xdr:colOff>
      <xdr:row>57</xdr:row>
      <xdr:rowOff>1249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76381"/>
          <a:ext cx="889000" cy="9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95424</xdr:rowOff>
    </xdr:from>
    <xdr:to>
      <xdr:col>45</xdr:col>
      <xdr:colOff>177800</xdr:colOff>
      <xdr:row>57</xdr:row>
      <xdr:rowOff>1249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96624"/>
          <a:ext cx="889000" cy="7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95424</xdr:rowOff>
    </xdr:from>
    <xdr:to>
      <xdr:col>41</xdr:col>
      <xdr:colOff>50800</xdr:colOff>
      <xdr:row>56</xdr:row>
      <xdr:rowOff>169395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96624"/>
          <a:ext cx="889000" cy="7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136224</xdr:rowOff>
    </xdr:from>
    <xdr:to>
      <xdr:col>55</xdr:col>
      <xdr:colOff>50800</xdr:colOff>
      <xdr:row>57</xdr:row>
      <xdr:rowOff>66374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114651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24381</xdr:rowOff>
    </xdr:from>
    <xdr:to>
      <xdr:col>50</xdr:col>
      <xdr:colOff>165100</xdr:colOff>
      <xdr:row>56</xdr:row>
      <xdr:rowOff>125981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142508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121899</xdr:rowOff>
    </xdr:from>
    <xdr:to>
      <xdr:col>46</xdr:col>
      <xdr:colOff>38100</xdr:colOff>
      <xdr:row>57</xdr:row>
      <xdr:rowOff>52049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43176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44624</xdr:rowOff>
    </xdr:from>
    <xdr:to>
      <xdr:col>41</xdr:col>
      <xdr:colOff>101600</xdr:colOff>
      <xdr:row>56</xdr:row>
      <xdr:rowOff>146224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162751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2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118595</xdr:rowOff>
    </xdr:from>
    <xdr:to>
      <xdr:col>36</xdr:col>
      <xdr:colOff>165100</xdr:colOff>
      <xdr:row>57</xdr:row>
      <xdr:rowOff>48745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39872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1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59700</xdr:rowOff>
    </xdr:from>
    <xdr:to>
      <xdr:col>55</xdr:col>
      <xdr:colOff>0</xdr:colOff>
      <xdr:row>78</xdr:row>
      <xdr:rowOff>26042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089900"/>
          <a:ext cx="838200" cy="30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59700</xdr:rowOff>
    </xdr:from>
    <xdr:to>
      <xdr:col>50</xdr:col>
      <xdr:colOff>114300</xdr:colOff>
      <xdr:row>78</xdr:row>
      <xdr:rowOff>123665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089900"/>
          <a:ext cx="889000" cy="40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102829</xdr:rowOff>
    </xdr:from>
    <xdr:to>
      <xdr:col>45</xdr:col>
      <xdr:colOff>177800</xdr:colOff>
      <xdr:row>78</xdr:row>
      <xdr:rowOff>123665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04479"/>
          <a:ext cx="889000" cy="19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102829</xdr:rowOff>
    </xdr:from>
    <xdr:to>
      <xdr:col>41</xdr:col>
      <xdr:colOff>50800</xdr:colOff>
      <xdr:row>78</xdr:row>
      <xdr:rowOff>43938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04479"/>
          <a:ext cx="889000" cy="1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146692</xdr:rowOff>
    </xdr:from>
    <xdr:to>
      <xdr:col>55</xdr:col>
      <xdr:colOff>50800</xdr:colOff>
      <xdr:row>78</xdr:row>
      <xdr:rowOff>76842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125119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8900</xdr:rowOff>
    </xdr:from>
    <xdr:to>
      <xdr:col>50</xdr:col>
      <xdr:colOff>165100</xdr:colOff>
      <xdr:row>76</xdr:row>
      <xdr:rowOff>110500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127028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72865</xdr:rowOff>
    </xdr:from>
    <xdr:to>
      <xdr:col>46</xdr:col>
      <xdr:colOff>38100</xdr:colOff>
      <xdr:row>79</xdr:row>
      <xdr:rowOff>3015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165592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3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52029</xdr:rowOff>
    </xdr:from>
    <xdr:to>
      <xdr:col>41</xdr:col>
      <xdr:colOff>101600</xdr:colOff>
      <xdr:row>77</xdr:row>
      <xdr:rowOff>153629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5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144756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164588</xdr:rowOff>
    </xdr:from>
    <xdr:to>
      <xdr:col>36</xdr:col>
      <xdr:colOff>165100</xdr:colOff>
      <xdr:row>78</xdr:row>
      <xdr:rowOff>94738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85865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86675</xdr:rowOff>
    </xdr:from>
    <xdr:to>
      <xdr:col>55</xdr:col>
      <xdr:colOff>0</xdr:colOff>
      <xdr:row>95</xdr:row>
      <xdr:rowOff>97627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74425"/>
          <a:ext cx="8382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143489</xdr:rowOff>
    </xdr:from>
    <xdr:to>
      <xdr:col>50</xdr:col>
      <xdr:colOff>114300</xdr:colOff>
      <xdr:row>95</xdr:row>
      <xdr:rowOff>97627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259789"/>
          <a:ext cx="889000" cy="1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60734</xdr:rowOff>
    </xdr:from>
    <xdr:to>
      <xdr:col>45</xdr:col>
      <xdr:colOff>177800</xdr:colOff>
      <xdr:row>94</xdr:row>
      <xdr:rowOff>143489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177034"/>
          <a:ext cx="889000" cy="8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60734</xdr:rowOff>
    </xdr:from>
    <xdr:to>
      <xdr:col>41</xdr:col>
      <xdr:colOff>50800</xdr:colOff>
      <xdr:row>95</xdr:row>
      <xdr:rowOff>123774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177034"/>
          <a:ext cx="889000" cy="23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35875</xdr:rowOff>
    </xdr:from>
    <xdr:to>
      <xdr:col>55</xdr:col>
      <xdr:colOff>50800</xdr:colOff>
      <xdr:row>95</xdr:row>
      <xdr:rowOff>137475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2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14302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0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46827</xdr:rowOff>
    </xdr:from>
    <xdr:to>
      <xdr:col>50</xdr:col>
      <xdr:colOff>165100</xdr:colOff>
      <xdr:row>95</xdr:row>
      <xdr:rowOff>148427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139554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92689</xdr:rowOff>
    </xdr:from>
    <xdr:to>
      <xdr:col>46</xdr:col>
      <xdr:colOff>38100</xdr:colOff>
      <xdr:row>95</xdr:row>
      <xdr:rowOff>22839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39366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9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9934</xdr:rowOff>
    </xdr:from>
    <xdr:to>
      <xdr:col>41</xdr:col>
      <xdr:colOff>101600</xdr:colOff>
      <xdr:row>94</xdr:row>
      <xdr:rowOff>111534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128061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9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72974</xdr:rowOff>
    </xdr:from>
    <xdr:to>
      <xdr:col>36</xdr:col>
      <xdr:colOff>165100</xdr:colOff>
      <xdr:row>96</xdr:row>
      <xdr:rowOff>3124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19651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124352</xdr:rowOff>
    </xdr:from>
    <xdr:to>
      <xdr:col>85</xdr:col>
      <xdr:colOff>127000</xdr:colOff>
      <xdr:row>38</xdr:row>
      <xdr:rowOff>127239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39452"/>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113543</xdr:rowOff>
    </xdr:from>
    <xdr:to>
      <xdr:col>81</xdr:col>
      <xdr:colOff>50800</xdr:colOff>
      <xdr:row>38</xdr:row>
      <xdr:rowOff>124352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28643"/>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103239</xdr:rowOff>
    </xdr:from>
    <xdr:to>
      <xdr:col>76</xdr:col>
      <xdr:colOff>114300</xdr:colOff>
      <xdr:row>38</xdr:row>
      <xdr:rowOff>113543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18339"/>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103239</xdr:rowOff>
    </xdr:from>
    <xdr:to>
      <xdr:col>71</xdr:col>
      <xdr:colOff>177800</xdr:colOff>
      <xdr:row>38</xdr:row>
      <xdr:rowOff>115537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18339"/>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158598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76439</xdr:rowOff>
    </xdr:from>
    <xdr:to>
      <xdr:col>85</xdr:col>
      <xdr:colOff>177800</xdr:colOff>
      <xdr:row>39</xdr:row>
      <xdr:rowOff>6589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73552</xdr:rowOff>
    </xdr:from>
    <xdr:to>
      <xdr:col>81</xdr:col>
      <xdr:colOff>101600</xdr:colOff>
      <xdr:row>39</xdr:row>
      <xdr:rowOff>3702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166279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8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62743</xdr:rowOff>
    </xdr:from>
    <xdr:to>
      <xdr:col>76</xdr:col>
      <xdr:colOff>165100</xdr:colOff>
      <xdr:row>38</xdr:row>
      <xdr:rowOff>164343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155470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67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52439</xdr:rowOff>
    </xdr:from>
    <xdr:to>
      <xdr:col>72</xdr:col>
      <xdr:colOff>38100</xdr:colOff>
      <xdr:row>38</xdr:row>
      <xdr:rowOff>154039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170565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63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64737</xdr:rowOff>
    </xdr:from>
    <xdr:to>
      <xdr:col>67</xdr:col>
      <xdr:colOff>101600</xdr:colOff>
      <xdr:row>38</xdr:row>
      <xdr:rowOff>166337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157464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66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85407</xdr:rowOff>
    </xdr:from>
    <xdr:to>
      <xdr:col>85</xdr:col>
      <xdr:colOff>127000</xdr:colOff>
      <xdr:row>76</xdr:row>
      <xdr:rowOff>99848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15607"/>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99848</xdr:rowOff>
    </xdr:from>
    <xdr:to>
      <xdr:col>81</xdr:col>
      <xdr:colOff>50800</xdr:colOff>
      <xdr:row>76</xdr:row>
      <xdr:rowOff>138418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30048"/>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138418</xdr:rowOff>
    </xdr:from>
    <xdr:to>
      <xdr:col>76</xdr:col>
      <xdr:colOff>114300</xdr:colOff>
      <xdr:row>76</xdr:row>
      <xdr:rowOff>170814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68618"/>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170814</xdr:rowOff>
    </xdr:from>
    <xdr:to>
      <xdr:col>71</xdr:col>
      <xdr:colOff>177800</xdr:colOff>
      <xdr:row>77</xdr:row>
      <xdr:rowOff>927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01014"/>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34607</xdr:rowOff>
    </xdr:from>
    <xdr:to>
      <xdr:col>85</xdr:col>
      <xdr:colOff>177800</xdr:colOff>
      <xdr:row>76</xdr:row>
      <xdr:rowOff>136207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13034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49048</xdr:rowOff>
    </xdr:from>
    <xdr:to>
      <xdr:col>81</xdr:col>
      <xdr:colOff>101600</xdr:colOff>
      <xdr:row>76</xdr:row>
      <xdr:rowOff>150648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141775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87618</xdr:rowOff>
    </xdr:from>
    <xdr:to>
      <xdr:col>76</xdr:col>
      <xdr:colOff>165100</xdr:colOff>
      <xdr:row>77</xdr:row>
      <xdr:rowOff>17768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8895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120014</xdr:rowOff>
    </xdr:from>
    <xdr:to>
      <xdr:col>72</xdr:col>
      <xdr:colOff>38100</xdr:colOff>
      <xdr:row>77</xdr:row>
      <xdr:rowOff>50164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41291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4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121577</xdr:rowOff>
    </xdr:from>
    <xdr:to>
      <xdr:col>67</xdr:col>
      <xdr:colOff>101600</xdr:colOff>
      <xdr:row>77</xdr:row>
      <xdr:rowOff>51727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42854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99794</xdr:rowOff>
    </xdr:from>
    <xdr:to>
      <xdr:col>85</xdr:col>
      <xdr:colOff>127000</xdr:colOff>
      <xdr:row>98</xdr:row>
      <xdr:rowOff>161539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30444"/>
          <a:ext cx="838200" cy="23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161539</xdr:rowOff>
    </xdr:from>
    <xdr:to>
      <xdr:col>81</xdr:col>
      <xdr:colOff>50800</xdr:colOff>
      <xdr:row>99</xdr:row>
      <xdr:rowOff>474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63639"/>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167269</xdr:rowOff>
    </xdr:from>
    <xdr:to>
      <xdr:col>76</xdr:col>
      <xdr:colOff>114300</xdr:colOff>
      <xdr:row>99</xdr:row>
      <xdr:rowOff>474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6936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167269</xdr:rowOff>
    </xdr:from>
    <xdr:to>
      <xdr:col>71</xdr:col>
      <xdr:colOff>177800</xdr:colOff>
      <xdr:row>99</xdr:row>
      <xdr:rowOff>833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69369"/>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48994</xdr:rowOff>
    </xdr:from>
    <xdr:to>
      <xdr:col>85</xdr:col>
      <xdr:colOff>177800</xdr:colOff>
      <xdr:row>97</xdr:row>
      <xdr:rowOff>150594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27421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110739</xdr:rowOff>
    </xdr:from>
    <xdr:to>
      <xdr:col>81</xdr:col>
      <xdr:colOff>101600</xdr:colOff>
      <xdr:row>99</xdr:row>
      <xdr:rowOff>40889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32016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700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121124</xdr:rowOff>
    </xdr:from>
    <xdr:to>
      <xdr:col>76</xdr:col>
      <xdr:colOff>165100</xdr:colOff>
      <xdr:row>99</xdr:row>
      <xdr:rowOff>51274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42401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116469</xdr:rowOff>
    </xdr:from>
    <xdr:to>
      <xdr:col>72</xdr:col>
      <xdr:colOff>38100</xdr:colOff>
      <xdr:row>99</xdr:row>
      <xdr:rowOff>46619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37746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1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121483</xdr:rowOff>
    </xdr:from>
    <xdr:to>
      <xdr:col>67</xdr:col>
      <xdr:colOff>101600</xdr:colOff>
      <xdr:row>99</xdr:row>
      <xdr:rowOff>51633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42760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1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84868</xdr:rowOff>
    </xdr:from>
    <xdr:to>
      <xdr:col>116</xdr:col>
      <xdr:colOff>63500</xdr:colOff>
      <xdr:row>39</xdr:row>
      <xdr:rowOff>85130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71418"/>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85130</xdr:rowOff>
    </xdr:from>
    <xdr:to>
      <xdr:col>111</xdr:col>
      <xdr:colOff>177800</xdr:colOff>
      <xdr:row>39</xdr:row>
      <xdr:rowOff>85423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7168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85423</xdr:rowOff>
    </xdr:from>
    <xdr:to>
      <xdr:col>107</xdr:col>
      <xdr:colOff>50800</xdr:colOff>
      <xdr:row>39</xdr:row>
      <xdr:rowOff>85685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71973"/>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85685</xdr:rowOff>
    </xdr:from>
    <xdr:to>
      <xdr:col>102</xdr:col>
      <xdr:colOff>114300</xdr:colOff>
      <xdr:row>39</xdr:row>
      <xdr:rowOff>85881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7223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34068</xdr:rowOff>
    </xdr:from>
    <xdr:to>
      <xdr:col>116</xdr:col>
      <xdr:colOff>114300</xdr:colOff>
      <xdr:row>39</xdr:row>
      <xdr:rowOff>135668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120445</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5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34330</xdr:rowOff>
    </xdr:from>
    <xdr:to>
      <xdr:col>112</xdr:col>
      <xdr:colOff>38100</xdr:colOff>
      <xdr:row>39</xdr:row>
      <xdr:rowOff>135930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127057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81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34623</xdr:rowOff>
    </xdr:from>
    <xdr:to>
      <xdr:col>107</xdr:col>
      <xdr:colOff>101600</xdr:colOff>
      <xdr:row>39</xdr:row>
      <xdr:rowOff>136223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127350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81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34885</xdr:rowOff>
    </xdr:from>
    <xdr:to>
      <xdr:col>102</xdr:col>
      <xdr:colOff>165100</xdr:colOff>
      <xdr:row>39</xdr:row>
      <xdr:rowOff>136485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127612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814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35081</xdr:rowOff>
    </xdr:from>
    <xdr:to>
      <xdr:col>98</xdr:col>
      <xdr:colOff>38100</xdr:colOff>
      <xdr:row>39</xdr:row>
      <xdr:rowOff>136681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127808</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81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38522</xdr:rowOff>
    </xdr:from>
    <xdr:to>
      <xdr:col>116</xdr:col>
      <xdr:colOff>63500</xdr:colOff>
      <xdr:row>58</xdr:row>
      <xdr:rowOff>104861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82622"/>
          <a:ext cx="8382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116429</xdr:rowOff>
    </xdr:from>
    <xdr:to>
      <xdr:col>111</xdr:col>
      <xdr:colOff>177800</xdr:colOff>
      <xdr:row>58</xdr:row>
      <xdr:rowOff>38522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889079"/>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116429</xdr:rowOff>
    </xdr:from>
    <xdr:to>
      <xdr:col>107</xdr:col>
      <xdr:colOff>50800</xdr:colOff>
      <xdr:row>57</xdr:row>
      <xdr:rowOff>118486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8890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100929</xdr:rowOff>
    </xdr:from>
    <xdr:to>
      <xdr:col>102</xdr:col>
      <xdr:colOff>114300</xdr:colOff>
      <xdr:row>57</xdr:row>
      <xdr:rowOff>118486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73579"/>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54061</xdr:rowOff>
    </xdr:from>
    <xdr:to>
      <xdr:col>116</xdr:col>
      <xdr:colOff>114300</xdr:colOff>
      <xdr:row>58</xdr:row>
      <xdr:rowOff>155661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140438</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1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159172</xdr:rowOff>
    </xdr:from>
    <xdr:to>
      <xdr:col>112</xdr:col>
      <xdr:colOff>38100</xdr:colOff>
      <xdr:row>58</xdr:row>
      <xdr:rowOff>89322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80449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2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65629</xdr:rowOff>
    </xdr:from>
    <xdr:to>
      <xdr:col>107</xdr:col>
      <xdr:colOff>101600</xdr:colOff>
      <xdr:row>57</xdr:row>
      <xdr:rowOff>167229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158356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3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67686</xdr:rowOff>
    </xdr:from>
    <xdr:to>
      <xdr:col>102</xdr:col>
      <xdr:colOff>165100</xdr:colOff>
      <xdr:row>57</xdr:row>
      <xdr:rowOff>169286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160413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3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50129</xdr:rowOff>
    </xdr:from>
    <xdr:to>
      <xdr:col>98</xdr:col>
      <xdr:colOff>38100</xdr:colOff>
      <xdr:row>57</xdr:row>
      <xdr:rowOff>151729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142856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1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138590</xdr:rowOff>
    </xdr:from>
    <xdr:to>
      <xdr:col>116</xdr:col>
      <xdr:colOff>63500</xdr:colOff>
      <xdr:row>77</xdr:row>
      <xdr:rowOff>3014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68790"/>
          <a:ext cx="8382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3014</xdr:rowOff>
    </xdr:from>
    <xdr:to>
      <xdr:col>111</xdr:col>
      <xdr:colOff>177800</xdr:colOff>
      <xdr:row>77</xdr:row>
      <xdr:rowOff>24960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0466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24960</xdr:rowOff>
    </xdr:from>
    <xdr:to>
      <xdr:col>107</xdr:col>
      <xdr:colOff>50800</xdr:colOff>
      <xdr:row>77</xdr:row>
      <xdr:rowOff>99352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26610"/>
          <a:ext cx="889000" cy="7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99352</xdr:rowOff>
    </xdr:from>
    <xdr:to>
      <xdr:col>102</xdr:col>
      <xdr:colOff>114300</xdr:colOff>
      <xdr:row>77</xdr:row>
      <xdr:rowOff>125265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01002"/>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87790</xdr:rowOff>
    </xdr:from>
    <xdr:to>
      <xdr:col>116</xdr:col>
      <xdr:colOff>114300</xdr:colOff>
      <xdr:row>77</xdr:row>
      <xdr:rowOff>17940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66217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123664</xdr:rowOff>
    </xdr:from>
    <xdr:to>
      <xdr:col>112</xdr:col>
      <xdr:colOff>38100</xdr:colOff>
      <xdr:row>77</xdr:row>
      <xdr:rowOff>53814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44941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145610</xdr:rowOff>
    </xdr:from>
    <xdr:to>
      <xdr:col>107</xdr:col>
      <xdr:colOff>101600</xdr:colOff>
      <xdr:row>77</xdr:row>
      <xdr:rowOff>75760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66887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48552</xdr:rowOff>
    </xdr:from>
    <xdr:to>
      <xdr:col>102</xdr:col>
      <xdr:colOff>165100</xdr:colOff>
      <xdr:row>77</xdr:row>
      <xdr:rowOff>150152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141279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74465</xdr:rowOff>
    </xdr:from>
    <xdr:to>
      <xdr:col>98</xdr:col>
      <xdr:colOff>38100</xdr:colOff>
      <xdr:row>78</xdr:row>
      <xdr:rowOff>4615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167192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84,795</a:t>
          </a:r>
          <a:r>
            <a:rPr kumimoji="1" lang="ja-JP" altLang="en-US" sz="1300">
              <a:latin typeface="ＭＳ Ｐゴシック" panose="020B0600070205080204" pitchFamily="50" charset="-128"/>
              <a:ea typeface="ＭＳ Ｐゴシック" panose="020B0600070205080204" pitchFamily="50" charset="-128"/>
            </a:rPr>
            <a:t>円減少している。これは昨年度実施した特別定額給付金分</a:t>
          </a:r>
          <a:r>
            <a:rPr kumimoji="1" lang="en-US" altLang="ja-JP" sz="1300">
              <a:latin typeface="ＭＳ Ｐゴシック" panose="020B0600070205080204" pitchFamily="50" charset="-128"/>
              <a:ea typeface="ＭＳ Ｐゴシック" panose="020B0600070205080204" pitchFamily="50" charset="-128"/>
            </a:rPr>
            <a:t>1,194,100</a:t>
          </a:r>
          <a:r>
            <a:rPr kumimoji="1" lang="ja-JP" altLang="en-US" sz="1300">
              <a:latin typeface="ＭＳ Ｐゴシック" panose="020B0600070205080204" pitchFamily="50" charset="-128"/>
              <a:ea typeface="ＭＳ Ｐゴシック" panose="020B0600070205080204" pitchFamily="50" charset="-128"/>
            </a:rPr>
            <a:t>千円減が影響している。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28,408</a:t>
          </a:r>
          <a:r>
            <a:rPr kumimoji="1" lang="ja-JP" altLang="en-US" sz="1300">
              <a:latin typeface="ＭＳ Ｐゴシック" panose="020B0600070205080204" pitchFamily="50" charset="-128"/>
              <a:ea typeface="ＭＳ Ｐゴシック" panose="020B0600070205080204" pitchFamily="50" charset="-128"/>
            </a:rPr>
            <a:t>円減少している。これは昨年度の防災行政無線デジタル化工事完了分</a:t>
          </a:r>
          <a:r>
            <a:rPr kumimoji="1" lang="en-US" altLang="ja-JP" sz="1300">
              <a:latin typeface="ＭＳ Ｐゴシック" panose="020B0600070205080204" pitchFamily="50" charset="-128"/>
              <a:ea typeface="ＭＳ Ｐゴシック" panose="020B0600070205080204" pitchFamily="50" charset="-128"/>
            </a:rPr>
            <a:t>220,000</a:t>
          </a:r>
          <a:r>
            <a:rPr kumimoji="1" lang="ja-JP" altLang="en-US" sz="1300">
              <a:latin typeface="ＭＳ Ｐゴシック" panose="020B0600070205080204" pitchFamily="50" charset="-128"/>
              <a:ea typeface="ＭＳ Ｐゴシック" panose="020B0600070205080204" pitchFamily="50" charset="-128"/>
            </a:rPr>
            <a:t>千円の減、都市再生整備計画事業分</a:t>
          </a:r>
          <a:r>
            <a:rPr kumimoji="1" lang="en-US" altLang="ja-JP" sz="1300">
              <a:latin typeface="ＭＳ Ｐゴシック" panose="020B0600070205080204" pitchFamily="50" charset="-128"/>
              <a:ea typeface="ＭＳ Ｐゴシック" panose="020B0600070205080204" pitchFamily="50" charset="-128"/>
            </a:rPr>
            <a:t>262,704</a:t>
          </a:r>
          <a:r>
            <a:rPr kumimoji="1" lang="ja-JP" altLang="en-US" sz="1300">
              <a:latin typeface="ＭＳ Ｐゴシック" panose="020B0600070205080204" pitchFamily="50" charset="-128"/>
              <a:ea typeface="ＭＳ Ｐゴシック" panose="020B0600070205080204" pitchFamily="50" charset="-128"/>
            </a:rPr>
            <a:t>千円減等の反動が影響している。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29,749</a:t>
          </a:r>
          <a:r>
            <a:rPr kumimoji="1" lang="ja-JP" altLang="en-US" sz="1300">
              <a:latin typeface="ＭＳ Ｐゴシック" panose="020B0600070205080204" pitchFamily="50" charset="-128"/>
              <a:ea typeface="ＭＳ Ｐゴシック" panose="020B0600070205080204" pitchFamily="50" charset="-128"/>
            </a:rPr>
            <a:t>円増加している。これは子育て世帯への臨時特別給付金</a:t>
          </a:r>
          <a:r>
            <a:rPr kumimoji="1" lang="en-US" altLang="ja-JP" sz="1300">
              <a:latin typeface="ＭＳ Ｐゴシック" panose="020B0600070205080204" pitchFamily="50" charset="-128"/>
              <a:ea typeface="ＭＳ Ｐゴシック" panose="020B0600070205080204" pitchFamily="50" charset="-128"/>
            </a:rPr>
            <a:t>168,100</a:t>
          </a:r>
          <a:r>
            <a:rPr kumimoji="1" lang="ja-JP" altLang="en-US" sz="1300">
              <a:latin typeface="ＭＳ Ｐゴシック" panose="020B0600070205080204" pitchFamily="50" charset="-128"/>
              <a:ea typeface="ＭＳ Ｐゴシック" panose="020B0600070205080204" pitchFamily="50" charset="-128"/>
            </a:rPr>
            <a:t>千円増、非課税世帯等臨時特別給付金</a:t>
          </a:r>
          <a:r>
            <a:rPr kumimoji="1" lang="en-US" altLang="ja-JP" sz="1300">
              <a:latin typeface="ＭＳ Ｐゴシック" panose="020B0600070205080204" pitchFamily="50" charset="-128"/>
              <a:ea typeface="ＭＳ Ｐゴシック" panose="020B0600070205080204" pitchFamily="50" charset="-128"/>
            </a:rPr>
            <a:t>150,300</a:t>
          </a:r>
          <a:r>
            <a:rPr kumimoji="1" lang="ja-JP" altLang="en-US" sz="1300">
              <a:latin typeface="ＭＳ Ｐゴシック" panose="020B0600070205080204" pitchFamily="50" charset="-128"/>
              <a:ea typeface="ＭＳ Ｐゴシック" panose="020B0600070205080204" pitchFamily="50" charset="-128"/>
            </a:rPr>
            <a:t>千円増等が影響している。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30,603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増加している。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財政調整基金積立金が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151,041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152,622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千円、公共施設等整備基金積立金が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204,940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千円となったことが影響している。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11,655
11,619
237.54
10,201,649
9,791,555
323,999
5,211,285
6,834,763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140843</xdr:rowOff>
    </xdr:from>
    <xdr:to>
      <xdr:col>24</xdr:col>
      <xdr:colOff>63500</xdr:colOff>
      <xdr:row>33</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27243"/>
          <a:ext cx="8382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164084</xdr:rowOff>
    </xdr:from>
    <xdr:to>
      <xdr:col>19</xdr:col>
      <xdr:colOff>177800</xdr:colOff>
      <xdr:row>32</xdr:row>
      <xdr:rowOff>140843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07584"/>
          <a:ext cx="889000" cy="3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164084</xdr:rowOff>
    </xdr:from>
    <xdr:to>
      <xdr:col>15</xdr:col>
      <xdr:colOff>50800</xdr:colOff>
      <xdr:row>33</xdr:row>
      <xdr:rowOff>27686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07584"/>
          <a:ext cx="889000" cy="3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27686</xdr:rowOff>
    </xdr:from>
    <xdr:to>
      <xdr:col>10</xdr:col>
      <xdr:colOff>114300</xdr:colOff>
      <xdr:row>33</xdr:row>
      <xdr:rowOff>115697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553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33274</xdr:rowOff>
    </xdr:from>
    <xdr:to>
      <xdr:col>24</xdr:col>
      <xdr:colOff>114300</xdr:colOff>
      <xdr:row>33</xdr:row>
      <xdr:rowOff>134874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56151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90043</xdr:rowOff>
    </xdr:from>
    <xdr:to>
      <xdr:col>20</xdr:col>
      <xdr:colOff>38100</xdr:colOff>
      <xdr:row>33</xdr:row>
      <xdr:rowOff>20193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36720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113284</xdr:rowOff>
    </xdr:from>
    <xdr:to>
      <xdr:col>15</xdr:col>
      <xdr:colOff>101600</xdr:colOff>
      <xdr:row>31</xdr:row>
      <xdr:rowOff>43434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59961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3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148336</xdr:rowOff>
    </xdr:from>
    <xdr:to>
      <xdr:col>10</xdr:col>
      <xdr:colOff>165100</xdr:colOff>
      <xdr:row>33</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95013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64897</xdr:rowOff>
    </xdr:from>
    <xdr:to>
      <xdr:col>6</xdr:col>
      <xdr:colOff>38100</xdr:colOff>
      <xdr:row>33</xdr:row>
      <xdr:rowOff>166497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26457</xdr:rowOff>
    </xdr:from>
    <xdr:to>
      <xdr:col>24</xdr:col>
      <xdr:colOff>63500</xdr:colOff>
      <xdr:row>56</xdr:row>
      <xdr:rowOff>42585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284757"/>
          <a:ext cx="838200" cy="3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27557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8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26457</xdr:rowOff>
    </xdr:from>
    <xdr:to>
      <xdr:col>19</xdr:col>
      <xdr:colOff>177800</xdr:colOff>
      <xdr:row>58</xdr:row>
      <xdr:rowOff>68291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284757"/>
          <a:ext cx="889000" cy="7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89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42025</xdr:rowOff>
    </xdr:from>
    <xdr:to>
      <xdr:col>15</xdr:col>
      <xdr:colOff>50800</xdr:colOff>
      <xdr:row>58</xdr:row>
      <xdr:rowOff>68291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6125"/>
          <a:ext cx="8890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39430</xdr:rowOff>
    </xdr:from>
    <xdr:to>
      <xdr:col>10</xdr:col>
      <xdr:colOff>114300</xdr:colOff>
      <xdr:row>58</xdr:row>
      <xdr:rowOff>42025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353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163235</xdr:rowOff>
    </xdr:from>
    <xdr:to>
      <xdr:col>24</xdr:col>
      <xdr:colOff>114300</xdr:colOff>
      <xdr:row>56</xdr:row>
      <xdr:rowOff>93385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14662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4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147107</xdr:rowOff>
    </xdr:from>
    <xdr:to>
      <xdr:col>20</xdr:col>
      <xdr:colOff>38100</xdr:colOff>
      <xdr:row>54</xdr:row>
      <xdr:rowOff>77257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68384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32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17491</xdr:rowOff>
    </xdr:from>
    <xdr:to>
      <xdr:col>15</xdr:col>
      <xdr:colOff>101600</xdr:colOff>
      <xdr:row>58</xdr:row>
      <xdr:rowOff>119091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110218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162675</xdr:rowOff>
    </xdr:from>
    <xdr:to>
      <xdr:col>10</xdr:col>
      <xdr:colOff>165100</xdr:colOff>
      <xdr:row>58</xdr:row>
      <xdr:rowOff>92825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83952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160080</xdr:rowOff>
    </xdr:from>
    <xdr:to>
      <xdr:col>6</xdr:col>
      <xdr:colOff>38100</xdr:colOff>
      <xdr:row>58</xdr:row>
      <xdr:rowOff>90230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81357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14057</xdr:rowOff>
    </xdr:from>
    <xdr:to>
      <xdr:col>24</xdr:col>
      <xdr:colOff>63500</xdr:colOff>
      <xdr:row>74</xdr:row>
      <xdr:rowOff>156290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58457"/>
          <a:ext cx="838200" cy="48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156290</xdr:rowOff>
    </xdr:from>
    <xdr:to>
      <xdr:col>19</xdr:col>
      <xdr:colOff>177800</xdr:colOff>
      <xdr:row>75</xdr:row>
      <xdr:rowOff>47770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43590"/>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20545</xdr:rowOff>
    </xdr:from>
    <xdr:to>
      <xdr:col>15</xdr:col>
      <xdr:colOff>50800</xdr:colOff>
      <xdr:row>75</xdr:row>
      <xdr:rowOff>47770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707845"/>
          <a:ext cx="889000" cy="1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20545</xdr:rowOff>
    </xdr:from>
    <xdr:to>
      <xdr:col>10</xdr:col>
      <xdr:colOff>114300</xdr:colOff>
      <xdr:row>74</xdr:row>
      <xdr:rowOff>105573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707845"/>
          <a:ext cx="889000" cy="8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134707</xdr:rowOff>
    </xdr:from>
    <xdr:to>
      <xdr:col>24</xdr:col>
      <xdr:colOff>114300</xdr:colOff>
      <xdr:row>72</xdr:row>
      <xdr:rowOff>64857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157584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5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105490</xdr:rowOff>
    </xdr:from>
    <xdr:to>
      <xdr:col>20</xdr:col>
      <xdr:colOff>38100</xdr:colOff>
      <xdr:row>75</xdr:row>
      <xdr:rowOff>35640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52167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6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168420</xdr:rowOff>
    </xdr:from>
    <xdr:to>
      <xdr:col>15</xdr:col>
      <xdr:colOff>101600</xdr:colOff>
      <xdr:row>75</xdr:row>
      <xdr:rowOff>98570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115097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141195</xdr:rowOff>
    </xdr:from>
    <xdr:to>
      <xdr:col>10</xdr:col>
      <xdr:colOff>165100</xdr:colOff>
      <xdr:row>74</xdr:row>
      <xdr:rowOff>71345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87872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4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54773</xdr:rowOff>
    </xdr:from>
    <xdr:to>
      <xdr:col>6</xdr:col>
      <xdr:colOff>38100</xdr:colOff>
      <xdr:row>74</xdr:row>
      <xdr:rowOff>156373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1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163748</xdr:rowOff>
    </xdr:from>
    <xdr:to>
      <xdr:col>24</xdr:col>
      <xdr:colOff>63500</xdr:colOff>
      <xdr:row>96</xdr:row>
      <xdr:rowOff>25515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451498"/>
          <a:ext cx="8382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25515</xdr:rowOff>
    </xdr:from>
    <xdr:to>
      <xdr:col>19</xdr:col>
      <xdr:colOff>177800</xdr:colOff>
      <xdr:row>96</xdr:row>
      <xdr:rowOff>56107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484715"/>
          <a:ext cx="889000" cy="3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56107</xdr:rowOff>
    </xdr:from>
    <xdr:to>
      <xdr:col>15</xdr:col>
      <xdr:colOff>50800</xdr:colOff>
      <xdr:row>96</xdr:row>
      <xdr:rowOff>61953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515307"/>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61953</xdr:rowOff>
    </xdr:from>
    <xdr:to>
      <xdr:col>10</xdr:col>
      <xdr:colOff>114300</xdr:colOff>
      <xdr:row>96</xdr:row>
      <xdr:rowOff>84745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521153"/>
          <a:ext cx="889000" cy="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112948</xdr:rowOff>
    </xdr:from>
    <xdr:to>
      <xdr:col>24</xdr:col>
      <xdr:colOff>114300</xdr:colOff>
      <xdr:row>96</xdr:row>
      <xdr:rowOff>43098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91375</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146165</xdr:rowOff>
    </xdr:from>
    <xdr:to>
      <xdr:col>20</xdr:col>
      <xdr:colOff>38100</xdr:colOff>
      <xdr:row>96</xdr:row>
      <xdr:rowOff>76315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67442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5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5307</xdr:rowOff>
    </xdr:from>
    <xdr:to>
      <xdr:col>15</xdr:col>
      <xdr:colOff>101600</xdr:colOff>
      <xdr:row>96</xdr:row>
      <xdr:rowOff>106907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4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98034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55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11153</xdr:rowOff>
    </xdr:from>
    <xdr:to>
      <xdr:col>10</xdr:col>
      <xdr:colOff>165100</xdr:colOff>
      <xdr:row>96</xdr:row>
      <xdr:rowOff>112753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4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103880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5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33945</xdr:rowOff>
    </xdr:from>
    <xdr:to>
      <xdr:col>6</xdr:col>
      <xdr:colOff>38100</xdr:colOff>
      <xdr:row>96</xdr:row>
      <xdr:rowOff>135545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126672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5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163817</xdr:rowOff>
    </xdr:from>
    <xdr:to>
      <xdr:col>55</xdr:col>
      <xdr:colOff>0</xdr:colOff>
      <xdr:row>56</xdr:row>
      <xdr:rowOff>798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593567"/>
          <a:ext cx="8382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135864</xdr:rowOff>
    </xdr:from>
    <xdr:to>
      <xdr:col>50</xdr:col>
      <xdr:colOff>114300</xdr:colOff>
      <xdr:row>56</xdr:row>
      <xdr:rowOff>798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9565614"/>
          <a:ext cx="889000" cy="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135864</xdr:rowOff>
    </xdr:from>
    <xdr:to>
      <xdr:col>45</xdr:col>
      <xdr:colOff>177800</xdr:colOff>
      <xdr:row>56</xdr:row>
      <xdr:rowOff>19969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565614"/>
          <a:ext cx="889000" cy="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19969</xdr:rowOff>
    </xdr:from>
    <xdr:to>
      <xdr:col>41</xdr:col>
      <xdr:colOff>50800</xdr:colOff>
      <xdr:row>56</xdr:row>
      <xdr:rowOff>47313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9621169"/>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113017</xdr:rowOff>
    </xdr:from>
    <xdr:to>
      <xdr:col>55</xdr:col>
      <xdr:colOff>50800</xdr:colOff>
      <xdr:row>56</xdr:row>
      <xdr:rowOff>43167</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135894</xdr:rowOff>
    </xdr:from>
    <xdr:ext cx="599010"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39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121448</xdr:rowOff>
    </xdr:from>
    <xdr:to>
      <xdr:col>50</xdr:col>
      <xdr:colOff>165100</xdr:colOff>
      <xdr:row>56</xdr:row>
      <xdr:rowOff>51598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5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68125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39795" y="932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85064</xdr:rowOff>
    </xdr:from>
    <xdr:to>
      <xdr:col>46</xdr:col>
      <xdr:colOff>38100</xdr:colOff>
      <xdr:row>56</xdr:row>
      <xdr:rowOff>15214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31741</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50795" y="929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140619</xdr:rowOff>
    </xdr:from>
    <xdr:to>
      <xdr:col>41</xdr:col>
      <xdr:colOff>101600</xdr:colOff>
      <xdr:row>56</xdr:row>
      <xdr:rowOff>70769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5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87296</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61795" y="934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167963</xdr:rowOff>
    </xdr:from>
    <xdr:to>
      <xdr:col>36</xdr:col>
      <xdr:colOff>165100</xdr:colOff>
      <xdr:row>56</xdr:row>
      <xdr:rowOff>98113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5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114640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3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7181</xdr:rowOff>
    </xdr:from>
    <xdr:to>
      <xdr:col>55</xdr:col>
      <xdr:colOff>0</xdr:colOff>
      <xdr:row>78</xdr:row>
      <xdr:rowOff>31676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3380281"/>
          <a:ext cx="838200" cy="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333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31676</xdr:rowOff>
    </xdr:from>
    <xdr:to>
      <xdr:col>50</xdr:col>
      <xdr:colOff>114300</xdr:colOff>
      <xdr:row>78</xdr:row>
      <xdr:rowOff>103406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404776"/>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103406</xdr:rowOff>
    </xdr:from>
    <xdr:to>
      <xdr:col>45</xdr:col>
      <xdr:colOff>177800</xdr:colOff>
      <xdr:row>78</xdr:row>
      <xdr:rowOff>125797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476506"/>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125797</xdr:rowOff>
    </xdr:from>
    <xdr:to>
      <xdr:col>41</xdr:col>
      <xdr:colOff>50800</xdr:colOff>
      <xdr:row>78</xdr:row>
      <xdr:rowOff>129383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498897"/>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127831</xdr:rowOff>
    </xdr:from>
    <xdr:to>
      <xdr:col>55</xdr:col>
      <xdr:colOff>50800</xdr:colOff>
      <xdr:row>78</xdr:row>
      <xdr:rowOff>57981</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3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150708</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1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152326</xdr:rowOff>
    </xdr:from>
    <xdr:to>
      <xdr:col>50</xdr:col>
      <xdr:colOff>165100</xdr:colOff>
      <xdr:row>78</xdr:row>
      <xdr:rowOff>82476</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99003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52606</xdr:rowOff>
    </xdr:from>
    <xdr:to>
      <xdr:col>46</xdr:col>
      <xdr:colOff>38100</xdr:colOff>
      <xdr:row>78</xdr:row>
      <xdr:rowOff>154206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4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170733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74997</xdr:rowOff>
    </xdr:from>
    <xdr:to>
      <xdr:col>41</xdr:col>
      <xdr:colOff>101600</xdr:colOff>
      <xdr:row>79</xdr:row>
      <xdr:rowOff>5147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167724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78583</xdr:rowOff>
    </xdr:from>
    <xdr:to>
      <xdr:col>36</xdr:col>
      <xdr:colOff>165100</xdr:colOff>
      <xdr:row>79</xdr:row>
      <xdr:rowOff>8733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171310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102857</xdr:rowOff>
    </xdr:from>
    <xdr:to>
      <xdr:col>55</xdr:col>
      <xdr:colOff>0</xdr:colOff>
      <xdr:row>96</xdr:row>
      <xdr:rowOff>131026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219157"/>
          <a:ext cx="838200" cy="3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102857</xdr:rowOff>
    </xdr:from>
    <xdr:to>
      <xdr:col>50</xdr:col>
      <xdr:colOff>114300</xdr:colOff>
      <xdr:row>95</xdr:row>
      <xdr:rowOff>93078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219157"/>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84937</xdr:rowOff>
    </xdr:from>
    <xdr:to>
      <xdr:col>45</xdr:col>
      <xdr:colOff>177800</xdr:colOff>
      <xdr:row>95</xdr:row>
      <xdr:rowOff>93078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372687"/>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151668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84937</xdr:rowOff>
    </xdr:from>
    <xdr:to>
      <xdr:col>41</xdr:col>
      <xdr:colOff>50800</xdr:colOff>
      <xdr:row>96</xdr:row>
      <xdr:rowOff>102273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372687"/>
          <a:ext cx="889000" cy="18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37292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80226</xdr:rowOff>
    </xdr:from>
    <xdr:to>
      <xdr:col>55</xdr:col>
      <xdr:colOff>50800</xdr:colOff>
      <xdr:row>97</xdr:row>
      <xdr:rowOff>10376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58653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52057</xdr:rowOff>
    </xdr:from>
    <xdr:to>
      <xdr:col>50</xdr:col>
      <xdr:colOff>165100</xdr:colOff>
      <xdr:row>94</xdr:row>
      <xdr:rowOff>153657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170184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59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42278</xdr:rowOff>
    </xdr:from>
    <xdr:to>
      <xdr:col>46</xdr:col>
      <xdr:colOff>38100</xdr:colOff>
      <xdr:row>95</xdr:row>
      <xdr:rowOff>143878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160405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1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34137</xdr:rowOff>
    </xdr:from>
    <xdr:to>
      <xdr:col>41</xdr:col>
      <xdr:colOff>101600</xdr:colOff>
      <xdr:row>95</xdr:row>
      <xdr:rowOff>135737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152264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0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51473</xdr:rowOff>
    </xdr:from>
    <xdr:to>
      <xdr:col>36</xdr:col>
      <xdr:colOff>165100</xdr:colOff>
      <xdr:row>96</xdr:row>
      <xdr:rowOff>153073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144200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103856</xdr:rowOff>
    </xdr:from>
    <xdr:to>
      <xdr:col>85</xdr:col>
      <xdr:colOff>127000</xdr:colOff>
      <xdr:row>37</xdr:row>
      <xdr:rowOff>135905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47506"/>
          <a:ext cx="8382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135905</xdr:rowOff>
    </xdr:from>
    <xdr:to>
      <xdr:col>81</xdr:col>
      <xdr:colOff>50800</xdr:colOff>
      <xdr:row>37</xdr:row>
      <xdr:rowOff>144158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79555"/>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144158</xdr:rowOff>
    </xdr:from>
    <xdr:to>
      <xdr:col>76</xdr:col>
      <xdr:colOff>114300</xdr:colOff>
      <xdr:row>38</xdr:row>
      <xdr:rowOff>9123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87808"/>
          <a:ext cx="889000" cy="3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9123</xdr:rowOff>
    </xdr:from>
    <xdr:to>
      <xdr:col>71</xdr:col>
      <xdr:colOff>177800</xdr:colOff>
      <xdr:row>38</xdr:row>
      <xdr:rowOff>47528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2422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53056</xdr:rowOff>
    </xdr:from>
    <xdr:to>
      <xdr:col>85</xdr:col>
      <xdr:colOff>177800</xdr:colOff>
      <xdr:row>37</xdr:row>
      <xdr:rowOff>154656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31483</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85105</xdr:rowOff>
    </xdr:from>
    <xdr:to>
      <xdr:col>81</xdr:col>
      <xdr:colOff>101600</xdr:colOff>
      <xdr:row>38</xdr:row>
      <xdr:rowOff>15255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6382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2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93358</xdr:rowOff>
    </xdr:from>
    <xdr:to>
      <xdr:col>76</xdr:col>
      <xdr:colOff>165100</xdr:colOff>
      <xdr:row>38</xdr:row>
      <xdr:rowOff>23508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129774</xdr:rowOff>
    </xdr:from>
    <xdr:to>
      <xdr:col>72</xdr:col>
      <xdr:colOff>38100</xdr:colOff>
      <xdr:row>38</xdr:row>
      <xdr:rowOff>59923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73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51050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168178</xdr:rowOff>
    </xdr:from>
    <xdr:to>
      <xdr:col>67</xdr:col>
      <xdr:colOff>101600</xdr:colOff>
      <xdr:row>38</xdr:row>
      <xdr:rowOff>98328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89455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66786</xdr:rowOff>
    </xdr:from>
    <xdr:to>
      <xdr:col>85</xdr:col>
      <xdr:colOff>127000</xdr:colOff>
      <xdr:row>57</xdr:row>
      <xdr:rowOff>109031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839436"/>
          <a:ext cx="8382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66786</xdr:rowOff>
    </xdr:from>
    <xdr:to>
      <xdr:col>81</xdr:col>
      <xdr:colOff>50800</xdr:colOff>
      <xdr:row>57</xdr:row>
      <xdr:rowOff>119145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39436"/>
          <a:ext cx="889000" cy="5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119145</xdr:rowOff>
    </xdr:from>
    <xdr:to>
      <xdr:col>76</xdr:col>
      <xdr:colOff>114300</xdr:colOff>
      <xdr:row>57</xdr:row>
      <xdr:rowOff>124644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891795"/>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124644</xdr:rowOff>
    </xdr:from>
    <xdr:to>
      <xdr:col>71</xdr:col>
      <xdr:colOff>177800</xdr:colOff>
      <xdr:row>57</xdr:row>
      <xdr:rowOff>130478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97294"/>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58231</xdr:rowOff>
    </xdr:from>
    <xdr:to>
      <xdr:col>85</xdr:col>
      <xdr:colOff>177800</xdr:colOff>
      <xdr:row>57</xdr:row>
      <xdr:rowOff>159831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144608</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15986</xdr:rowOff>
    </xdr:from>
    <xdr:to>
      <xdr:col>81</xdr:col>
      <xdr:colOff>101600</xdr:colOff>
      <xdr:row>57</xdr:row>
      <xdr:rowOff>117586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108713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68345</xdr:rowOff>
    </xdr:from>
    <xdr:to>
      <xdr:col>76</xdr:col>
      <xdr:colOff>165100</xdr:colOff>
      <xdr:row>57</xdr:row>
      <xdr:rowOff>169945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161072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73844</xdr:rowOff>
    </xdr:from>
    <xdr:to>
      <xdr:col>72</xdr:col>
      <xdr:colOff>38100</xdr:colOff>
      <xdr:row>58</xdr:row>
      <xdr:rowOff>3994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166571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79678</xdr:rowOff>
    </xdr:from>
    <xdr:to>
      <xdr:col>67</xdr:col>
      <xdr:colOff>101600</xdr:colOff>
      <xdr:row>58</xdr:row>
      <xdr:rowOff>9828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124352</xdr:rowOff>
    </xdr:from>
    <xdr:to>
      <xdr:col>85</xdr:col>
      <xdr:colOff>127000</xdr:colOff>
      <xdr:row>78</xdr:row>
      <xdr:rowOff>127239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497452"/>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113543</xdr:rowOff>
    </xdr:from>
    <xdr:to>
      <xdr:col>81</xdr:col>
      <xdr:colOff>50800</xdr:colOff>
      <xdr:row>78</xdr:row>
      <xdr:rowOff>124352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592300" y="13486643"/>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103239</xdr:rowOff>
    </xdr:from>
    <xdr:to>
      <xdr:col>76</xdr:col>
      <xdr:colOff>114300</xdr:colOff>
      <xdr:row>78</xdr:row>
      <xdr:rowOff>113543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476339"/>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103239</xdr:rowOff>
    </xdr:from>
    <xdr:to>
      <xdr:col>71</xdr:col>
      <xdr:colOff>177800</xdr:colOff>
      <xdr:row>78</xdr:row>
      <xdr:rowOff>115537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476339"/>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158588</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6111" y="135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76439</xdr:rowOff>
    </xdr:from>
    <xdr:to>
      <xdr:col>85</xdr:col>
      <xdr:colOff>177800</xdr:colOff>
      <xdr:row>79</xdr:row>
      <xdr:rowOff>6589</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4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73552</xdr:rowOff>
    </xdr:from>
    <xdr:to>
      <xdr:col>81</xdr:col>
      <xdr:colOff>101600</xdr:colOff>
      <xdr:row>79</xdr:row>
      <xdr:rowOff>3702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166279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3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62743</xdr:rowOff>
    </xdr:from>
    <xdr:to>
      <xdr:col>76</xdr:col>
      <xdr:colOff>165100</xdr:colOff>
      <xdr:row>78</xdr:row>
      <xdr:rowOff>164343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3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155470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52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52439</xdr:rowOff>
    </xdr:from>
    <xdr:to>
      <xdr:col>72</xdr:col>
      <xdr:colOff>38100</xdr:colOff>
      <xdr:row>78</xdr:row>
      <xdr:rowOff>154039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170566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2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64737</xdr:rowOff>
    </xdr:from>
    <xdr:to>
      <xdr:col>67</xdr:col>
      <xdr:colOff>101600</xdr:colOff>
      <xdr:row>78</xdr:row>
      <xdr:rowOff>166337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157464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85407</xdr:rowOff>
    </xdr:from>
    <xdr:to>
      <xdr:col>85</xdr:col>
      <xdr:colOff>127000</xdr:colOff>
      <xdr:row>96</xdr:row>
      <xdr:rowOff>99848</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544607"/>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99848</xdr:rowOff>
    </xdr:from>
    <xdr:to>
      <xdr:col>81</xdr:col>
      <xdr:colOff>50800</xdr:colOff>
      <xdr:row>96</xdr:row>
      <xdr:rowOff>138418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559048"/>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138418</xdr:rowOff>
    </xdr:from>
    <xdr:to>
      <xdr:col>76</xdr:col>
      <xdr:colOff>114300</xdr:colOff>
      <xdr:row>96</xdr:row>
      <xdr:rowOff>170814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597618"/>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170814</xdr:rowOff>
    </xdr:from>
    <xdr:to>
      <xdr:col>71</xdr:col>
      <xdr:colOff>177800</xdr:colOff>
      <xdr:row>97</xdr:row>
      <xdr:rowOff>927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630014"/>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34607</xdr:rowOff>
    </xdr:from>
    <xdr:to>
      <xdr:col>85</xdr:col>
      <xdr:colOff>177800</xdr:colOff>
      <xdr:row>96</xdr:row>
      <xdr:rowOff>136207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4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13034</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4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49048</xdr:rowOff>
    </xdr:from>
    <xdr:to>
      <xdr:col>81</xdr:col>
      <xdr:colOff>101600</xdr:colOff>
      <xdr:row>96</xdr:row>
      <xdr:rowOff>150648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5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141775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87618</xdr:rowOff>
    </xdr:from>
    <xdr:to>
      <xdr:col>76</xdr:col>
      <xdr:colOff>165100</xdr:colOff>
      <xdr:row>97</xdr:row>
      <xdr:rowOff>17768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5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8895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120014</xdr:rowOff>
    </xdr:from>
    <xdr:to>
      <xdr:col>72</xdr:col>
      <xdr:colOff>38100</xdr:colOff>
      <xdr:row>97</xdr:row>
      <xdr:rowOff>50164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5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41291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121577</xdr:rowOff>
    </xdr:from>
    <xdr:to>
      <xdr:col>67</xdr:col>
      <xdr:colOff>101600</xdr:colOff>
      <xdr:row>97</xdr:row>
      <xdr:rowOff>51727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5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42854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円の減少である。令和元年度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a:t>
          </a:r>
          <a:r>
            <a:rPr kumimoji="1" lang="ja-JP" altLang="en-US" sz="1300">
              <a:latin typeface="ＭＳ Ｐゴシック" panose="020B0600070205080204" pitchFamily="50" charset="-128"/>
              <a:ea typeface="ＭＳ Ｐゴシック" panose="020B0600070205080204" pitchFamily="50" charset="-128"/>
            </a:rPr>
            <a:t>議場音響設備改修</a:t>
          </a:r>
          <a:r>
            <a:rPr kumimoji="1" lang="en-US" altLang="ja-JP" sz="1300">
              <a:latin typeface="ＭＳ Ｐゴシック" panose="020B0600070205080204" pitchFamily="50" charset="-128"/>
              <a:ea typeface="ＭＳ Ｐゴシック" panose="020B0600070205080204" pitchFamily="50" charset="-128"/>
            </a:rPr>
            <a:t>9,355</a:t>
          </a:r>
          <a:r>
            <a:rPr kumimoji="1" lang="ja-JP" altLang="en-US" sz="1300">
              <a:latin typeface="ＭＳ Ｐゴシック" panose="020B0600070205080204" pitchFamily="50" charset="-128"/>
              <a:ea typeface="ＭＳ Ｐゴシック" panose="020B0600070205080204" pitchFamily="50" charset="-128"/>
            </a:rPr>
            <a:t>千円があり令和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年度はその反動で減少していた。令和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年度は議員共済会負担金や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一般事務費の減少が影響している。</a:t>
          </a:r>
          <a:endParaRPr kumimoji="1" lang="en-US" altLang="ja-JP" sz="1300" strike="sngStrike"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62,822</a:t>
          </a:r>
          <a:r>
            <a:rPr kumimoji="1" lang="ja-JP" altLang="en-US" sz="1300">
              <a:latin typeface="ＭＳ Ｐゴシック" panose="020B0600070205080204" pitchFamily="50" charset="-128"/>
              <a:ea typeface="ＭＳ Ｐゴシック" panose="020B0600070205080204" pitchFamily="50" charset="-128"/>
            </a:rPr>
            <a:t>円の減少である。これは昨年度の特別定額給付金分の</a:t>
          </a:r>
          <a:r>
            <a:rPr kumimoji="1" lang="en-US" altLang="ja-JP" sz="1300">
              <a:latin typeface="ＭＳ Ｐゴシック" panose="020B0600070205080204" pitchFamily="50" charset="-128"/>
              <a:ea typeface="ＭＳ Ｐゴシック" panose="020B0600070205080204" pitchFamily="50" charset="-128"/>
            </a:rPr>
            <a:t>1,194,100</a:t>
          </a:r>
          <a:r>
            <a:rPr kumimoji="1" lang="ja-JP" altLang="en-US" sz="1300">
              <a:latin typeface="ＭＳ Ｐゴシック" panose="020B0600070205080204" pitchFamily="50" charset="-128"/>
              <a:ea typeface="ＭＳ Ｐゴシック" panose="020B0600070205080204" pitchFamily="50" charset="-128"/>
            </a:rPr>
            <a:t>千円減が影響している。但し、防災行政無線整備工事で</a:t>
          </a:r>
          <a:r>
            <a:rPr kumimoji="1" lang="en-US" altLang="ja-JP" sz="1300">
              <a:latin typeface="ＭＳ Ｐゴシック" panose="020B0600070205080204" pitchFamily="50" charset="-128"/>
              <a:ea typeface="ＭＳ Ｐゴシック" panose="020B0600070205080204" pitchFamily="50" charset="-128"/>
            </a:rPr>
            <a:t>297,563</a:t>
          </a:r>
          <a:r>
            <a:rPr kumimoji="1" lang="ja-JP" altLang="en-US" sz="1300">
              <a:latin typeface="ＭＳ Ｐゴシック" panose="020B0600070205080204" pitchFamily="50" charset="-128"/>
              <a:ea typeface="ＭＳ Ｐゴシック" panose="020B0600070205080204" pitchFamily="50" charset="-128"/>
            </a:rPr>
            <a:t>千円増、財政調整基金への積立</a:t>
          </a:r>
          <a:r>
            <a:rPr kumimoji="1" lang="en-US" altLang="ja-JP" sz="1300">
              <a:latin typeface="ＭＳ Ｐゴシック" panose="020B0600070205080204" pitchFamily="50" charset="-128"/>
              <a:ea typeface="ＭＳ Ｐゴシック" panose="020B0600070205080204" pitchFamily="50" charset="-128"/>
            </a:rPr>
            <a:t>231,591</a:t>
          </a:r>
          <a:r>
            <a:rPr kumimoji="1" lang="ja-JP" altLang="en-US" sz="1300">
              <a:latin typeface="ＭＳ Ｐゴシック" panose="020B0600070205080204" pitchFamily="50" charset="-128"/>
              <a:ea typeface="ＭＳ Ｐゴシック" panose="020B0600070205080204" pitchFamily="50" charset="-128"/>
            </a:rPr>
            <a:t>千円の増、公共施設等整備基金への積立</a:t>
          </a:r>
          <a:r>
            <a:rPr kumimoji="1" lang="en-US" altLang="ja-JP" sz="1300">
              <a:latin typeface="ＭＳ Ｐゴシック" panose="020B0600070205080204" pitchFamily="50" charset="-128"/>
              <a:ea typeface="ＭＳ Ｐゴシック" panose="020B0600070205080204" pitchFamily="50" charset="-128"/>
            </a:rPr>
            <a:t>122,735</a:t>
          </a:r>
          <a:r>
            <a:rPr kumimoji="1" lang="ja-JP" altLang="en-US" sz="1300">
              <a:latin typeface="ＭＳ Ｐゴシック" panose="020B0600070205080204" pitchFamily="50" charset="-128"/>
              <a:ea typeface="ＭＳ Ｐゴシック" panose="020B0600070205080204" pitchFamily="50" charset="-128"/>
            </a:rPr>
            <a:t>千円の増、高千穂鉄道跡地公園化基本計画及び基本設計委託料</a:t>
          </a:r>
          <a:r>
            <a:rPr kumimoji="1" lang="en-US" altLang="ja-JP" sz="1300">
              <a:latin typeface="ＭＳ Ｐゴシック" panose="020B0600070205080204" pitchFamily="50" charset="-128"/>
              <a:ea typeface="ＭＳ Ｐゴシック" panose="020B0600070205080204" pitchFamily="50" charset="-128"/>
            </a:rPr>
            <a:t>44,568</a:t>
          </a:r>
          <a:r>
            <a:rPr kumimoji="1" lang="ja-JP" altLang="en-US" sz="1300">
              <a:latin typeface="ＭＳ Ｐゴシック" panose="020B0600070205080204" pitchFamily="50" charset="-128"/>
              <a:ea typeface="ＭＳ Ｐゴシック" panose="020B0600070205080204" pitchFamily="50" charset="-128"/>
            </a:rPr>
            <a:t>千円の増もあり減少幅に影響を与えている。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44,566</a:t>
          </a:r>
          <a:r>
            <a:rPr kumimoji="1" lang="ja-JP" altLang="en-US" sz="1300">
              <a:latin typeface="ＭＳ Ｐゴシック" panose="020B0600070205080204" pitchFamily="50" charset="-128"/>
              <a:ea typeface="ＭＳ Ｐゴシック" panose="020B0600070205080204" pitchFamily="50" charset="-128"/>
            </a:rPr>
            <a:t>円増加している。これは、非課税世帯等臨時特別給付金事業</a:t>
          </a:r>
          <a:r>
            <a:rPr kumimoji="1" lang="en-US" altLang="ja-JP" sz="1300">
              <a:latin typeface="ＭＳ Ｐゴシック" panose="020B0600070205080204" pitchFamily="50" charset="-128"/>
              <a:ea typeface="ＭＳ Ｐゴシック" panose="020B0600070205080204" pitchFamily="50" charset="-128"/>
            </a:rPr>
            <a:t>150,300</a:t>
          </a:r>
          <a:r>
            <a:rPr kumimoji="1" lang="ja-JP" altLang="en-US" sz="1300">
              <a:latin typeface="ＭＳ Ｐゴシック" panose="020B0600070205080204" pitchFamily="50" charset="-128"/>
              <a:ea typeface="ＭＳ Ｐゴシック" panose="020B0600070205080204" pitchFamily="50" charset="-128"/>
            </a:rPr>
            <a:t>千円、子育て世帯臨時特別給付金</a:t>
          </a:r>
          <a:r>
            <a:rPr kumimoji="1" lang="en-US" altLang="ja-JP" sz="1300">
              <a:latin typeface="ＭＳ Ｐゴシック" panose="020B0600070205080204" pitchFamily="50" charset="-128"/>
              <a:ea typeface="ＭＳ Ｐゴシック" panose="020B0600070205080204" pitchFamily="50" charset="-128"/>
            </a:rPr>
            <a:t>168,100</a:t>
          </a:r>
          <a:r>
            <a:rPr kumimoji="1" lang="ja-JP" altLang="en-US" sz="1300">
              <a:latin typeface="ＭＳ Ｐゴシック" panose="020B0600070205080204" pitchFamily="50" charset="-128"/>
              <a:ea typeface="ＭＳ Ｐゴシック" panose="020B0600070205080204" pitchFamily="50" charset="-128"/>
            </a:rPr>
            <a:t>千円が影響している。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6,429</a:t>
          </a:r>
          <a:r>
            <a:rPr kumimoji="1" lang="ja-JP" altLang="en-US" sz="1300">
              <a:latin typeface="ＭＳ Ｐゴシック" panose="020B0600070205080204" pitchFamily="50" charset="-128"/>
              <a:ea typeface="ＭＳ Ｐゴシック" panose="020B0600070205080204" pitchFamily="50" charset="-128"/>
            </a:rPr>
            <a:t>円増加している。時短要請休業要請協力金としての報償費等</a:t>
          </a:r>
          <a:r>
            <a:rPr kumimoji="1" lang="en-US" altLang="ja-JP" sz="1300">
              <a:latin typeface="ＭＳ Ｐゴシック" panose="020B0600070205080204" pitchFamily="50" charset="-128"/>
              <a:ea typeface="ＭＳ Ｐゴシック" panose="020B0600070205080204" pitchFamily="50" charset="-128"/>
            </a:rPr>
            <a:t>107,376</a:t>
          </a:r>
          <a:r>
            <a:rPr kumimoji="1" lang="ja-JP" altLang="en-US" sz="1300">
              <a:latin typeface="ＭＳ Ｐゴシック" panose="020B0600070205080204" pitchFamily="50" charset="-128"/>
              <a:ea typeface="ＭＳ Ｐゴシック" panose="020B0600070205080204" pitchFamily="50" charset="-128"/>
            </a:rPr>
            <a:t>千円増等が影響している。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・土木費は、昨年度と比較すると、住民一人あたり</a:t>
          </a:r>
          <a:r>
            <a:rPr kumimoji="1" lang="en-US" altLang="ja-JP" sz="1300">
              <a:latin typeface="ＭＳ Ｐゴシック" panose="020B0600070205080204" pitchFamily="50" charset="-128"/>
              <a:ea typeface="ＭＳ Ｐゴシック" panose="020B0600070205080204" pitchFamily="50" charset="-128"/>
            </a:rPr>
            <a:t>29,218</a:t>
          </a:r>
          <a:r>
            <a:rPr kumimoji="1" lang="ja-JP" altLang="en-US" sz="1300">
              <a:latin typeface="ＭＳ Ｐゴシック" panose="020B0600070205080204" pitchFamily="50" charset="-128"/>
              <a:ea typeface="ＭＳ Ｐゴシック" panose="020B0600070205080204" pitchFamily="50" charset="-128"/>
            </a:rPr>
            <a:t>円の減少である。これは、昨年度施行した町営住宅建替工事分の</a:t>
          </a:r>
          <a:r>
            <a:rPr kumimoji="1" lang="en-US" altLang="ja-JP" sz="1300">
              <a:latin typeface="ＭＳ Ｐゴシック" panose="020B0600070205080204" pitchFamily="50" charset="-128"/>
              <a:ea typeface="ＭＳ Ｐゴシック" panose="020B0600070205080204" pitchFamily="50" charset="-128"/>
            </a:rPr>
            <a:t>165,773</a:t>
          </a:r>
          <a:r>
            <a:rPr kumimoji="1" lang="ja-JP" altLang="en-US" sz="1300">
              <a:latin typeface="ＭＳ Ｐゴシック" panose="020B0600070205080204" pitchFamily="50" charset="-128"/>
              <a:ea typeface="ＭＳ Ｐゴシック" panose="020B0600070205080204" pitchFamily="50" charset="-128"/>
            </a:rPr>
            <a:t>千円減、また、同じくまちづくり関係街灯整備工事等分の</a:t>
          </a:r>
          <a:r>
            <a:rPr kumimoji="1" lang="en-US" altLang="ja-JP" sz="1300">
              <a:latin typeface="ＭＳ Ｐゴシック" panose="020B0600070205080204" pitchFamily="50" charset="-128"/>
              <a:ea typeface="ＭＳ Ｐゴシック" panose="020B0600070205080204" pitchFamily="50" charset="-128"/>
            </a:rPr>
            <a:t>115,584</a:t>
          </a:r>
          <a:r>
            <a:rPr kumimoji="1" lang="ja-JP" altLang="en-US" sz="1300">
              <a:latin typeface="ＭＳ Ｐゴシック" panose="020B0600070205080204" pitchFamily="50" charset="-128"/>
              <a:ea typeface="ＭＳ Ｐゴシック" panose="020B0600070205080204" pitchFamily="50" charset="-128"/>
            </a:rPr>
            <a:t>千円減が影響している。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年度は、財政調整基金の積立てを予算積立と剰余金処分</a:t>
          </a:r>
          <a:r>
            <a:rPr kumimoji="1" lang="ja-JP" altLang="en-US" sz="1400" baseline="0">
              <a:solidFill>
                <a:sysClr val="windowText" lastClr="000000"/>
              </a:solidFill>
              <a:latin typeface="ＭＳ ゴシック" pitchFamily="49" charset="-128"/>
              <a:ea typeface="ＭＳ ゴシック" pitchFamily="49" charset="-128"/>
            </a:rPr>
            <a:t>の計で</a:t>
          </a:r>
          <a:r>
            <a:rPr kumimoji="1" lang="en-US" altLang="ja-JP" sz="1400" baseline="0">
              <a:solidFill>
                <a:sysClr val="windowText" lastClr="000000"/>
              </a:solidFill>
              <a:latin typeface="ＭＳ ゴシック" pitchFamily="49" charset="-128"/>
              <a:ea typeface="ＭＳ ゴシック" pitchFamily="49" charset="-128"/>
            </a:rPr>
            <a:t>192,622</a:t>
          </a:r>
          <a:r>
            <a:rPr kumimoji="1" lang="ja-JP" altLang="en-US" sz="1400" baseline="0">
              <a:solidFill>
                <a:sysClr val="windowText" lastClr="000000"/>
              </a:solidFill>
              <a:latin typeface="ＭＳ ゴシック" pitchFamily="49" charset="-128"/>
              <a:ea typeface="ＭＳ ゴシック" pitchFamily="49" charset="-128"/>
            </a:rPr>
            <a:t>千円行ったことにより、標準財政規模費が</a:t>
          </a:r>
          <a:r>
            <a:rPr kumimoji="1" lang="en-US" altLang="ja-JP" sz="1400" baseline="0">
              <a:solidFill>
                <a:sysClr val="windowText" lastClr="000000"/>
              </a:solidFill>
              <a:latin typeface="ＭＳ ゴシック" pitchFamily="49" charset="-128"/>
              <a:ea typeface="ＭＳ ゴシック" pitchFamily="49" charset="-128"/>
            </a:rPr>
            <a:t>2.22</a:t>
          </a:r>
          <a:r>
            <a:rPr kumimoji="1" lang="ja-JP" altLang="en-US" sz="1400" baseline="0">
              <a:solidFill>
                <a:sysClr val="windowText" lastClr="000000"/>
              </a:solidFill>
              <a:latin typeface="ＭＳ ゴシック" pitchFamily="49" charset="-128"/>
              <a:ea typeface="ＭＳ ゴシック" pitchFamily="49" charset="-128"/>
            </a:rPr>
            <a:t>ポイント増の</a:t>
          </a:r>
          <a:r>
            <a:rPr kumimoji="1" lang="en-US" altLang="ja-JP" sz="1400" baseline="0">
              <a:solidFill>
                <a:sysClr val="windowText" lastClr="000000"/>
              </a:solidFill>
              <a:latin typeface="ＭＳ ゴシック" pitchFamily="49" charset="-128"/>
              <a:ea typeface="ＭＳ ゴシック" pitchFamily="49" charset="-128"/>
            </a:rPr>
            <a:t>27.64%</a:t>
          </a:r>
          <a:r>
            <a:rPr kumimoji="1" lang="ja-JP" altLang="en-US" sz="1400" baseline="0">
              <a:solidFill>
                <a:sysClr val="windowText" lastClr="000000"/>
              </a:solidFill>
              <a:latin typeface="ＭＳ ゴシック" pitchFamily="49" charset="-128"/>
              <a:ea typeface="ＭＳ ゴシック" pitchFamily="49" charset="-128"/>
            </a:rPr>
            <a:t>となった。単年度収支も増額となり全体的に数値が伸びている。</a:t>
          </a:r>
          <a:endParaRPr kumimoji="1" lang="en-US" altLang="ja-JP" sz="1400" baseline="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新型コロナウイルス感染症対応の中での執行であったこともあり、歳入及び歳出ともに特異的な要因も大きく、将来に向け、より健全な財政運営が望まれる。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年度の標準財政規模は</a:t>
          </a:r>
          <a:r>
            <a:rPr kumimoji="1" lang="en-US" altLang="ja-JP" sz="1400">
              <a:latin typeface="ＭＳ ゴシック" pitchFamily="49" charset="-128"/>
              <a:ea typeface="ＭＳ ゴシック" pitchFamily="49" charset="-128"/>
            </a:rPr>
            <a:t>5,211,285</a:t>
          </a:r>
          <a:r>
            <a:rPr kumimoji="1" lang="ja-JP" altLang="en-US" sz="1400">
              <a:latin typeface="ＭＳ ゴシック" pitchFamily="49" charset="-128"/>
              <a:ea typeface="ＭＳ ゴシック" pitchFamily="49" charset="-128"/>
            </a:rPr>
            <a:t>千円である。一般会計をはじめ特別会計、公営企業とも平成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年度以降は黒字収支で推移しており、町全体として健全な財政運営を継続している。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ja-JP" altLang="en-US" sz="1400">
              <a:solidFill>
                <a:sysClr val="windowText" lastClr="000000"/>
              </a:solidFill>
              <a:latin typeface="ＭＳ ゴシック" pitchFamily="49" charset="-128"/>
              <a:ea typeface="ＭＳ ゴシック" pitchFamily="49" charset="-128"/>
            </a:rPr>
            <a:t>一般会計の黒字幅が拡大した。但し、新型コロナウイルス感染症対応の中での臨時的な交付金収入や各種活動減による歳出抑制等特異的な要因もあり、この状態が続くとは考えられない。</a:t>
          </a:r>
          <a:r>
            <a:rPr kumimoji="1" lang="ja-JP" altLang="en-US" sz="1400" strike="noStrike" baseline="0">
              <a:solidFill>
                <a:sysClr val="windowText" lastClr="000000"/>
              </a:solidFill>
              <a:latin typeface="ＭＳ ゴシック" pitchFamily="49" charset="-128"/>
              <a:ea typeface="ＭＳ ゴシック" pitchFamily="49" charset="-128"/>
            </a:rPr>
            <a:t>また、</a:t>
          </a:r>
          <a:r>
            <a:rPr kumimoji="1" lang="ja-JP" altLang="en-US" sz="1400">
              <a:solidFill>
                <a:sysClr val="windowText" lastClr="000000"/>
              </a:solidFill>
              <a:latin typeface="ＭＳ ゴシック" pitchFamily="49" charset="-128"/>
              <a:ea typeface="ＭＳ ゴシック" pitchFamily="49" charset="-128"/>
            </a:rPr>
            <a:t>国民健康保険病院会計は黒字の構成比率が年々減少傾向にあり、慢性的な医師不足、人口減少の影響を受けている。一般会計から国民健康保険病院会計への繰出金も</a:t>
          </a:r>
          <a:r>
            <a:rPr kumimoji="1" lang="en-US" altLang="ja-JP" sz="1400">
              <a:solidFill>
                <a:sysClr val="windowText" lastClr="000000"/>
              </a:solidFill>
              <a:latin typeface="ＭＳ ゴシック" pitchFamily="49" charset="-128"/>
              <a:ea typeface="ＭＳ ゴシック" pitchFamily="49" charset="-128"/>
            </a:rPr>
            <a:t>300,000</a:t>
          </a:r>
          <a:r>
            <a:rPr kumimoji="1" lang="ja-JP" altLang="en-US" sz="1400">
              <a:solidFill>
                <a:sysClr val="windowText" lastClr="000000"/>
              </a:solidFill>
              <a:latin typeface="ＭＳ ゴシック" pitchFamily="49" charset="-128"/>
              <a:ea typeface="ＭＳ ゴシック" pitchFamily="49" charset="-128"/>
            </a:rPr>
            <a:t>千円と高い水準である。令和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年度から西臼杵郡内</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町で経営統合され西臼杵広域行政事務組合の事務となる計画であるが、これまで同様注視していく必要</a:t>
          </a:r>
          <a:r>
            <a:rPr kumimoji="1" lang="ja-JP" altLang="en-US" sz="1400">
              <a:latin typeface="ＭＳ ゴシック" pitchFamily="49" charset="-128"/>
              <a:ea typeface="ＭＳ ゴシック" pitchFamily="49" charset="-128"/>
            </a:rPr>
            <a:t>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第</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次高千穂町行財政改革大綱（令和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年度までの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年間）により、効率的な行政運営体制の構築と職員の資質向上、公共施設マネジメント等に取り組み健全な財政運営につなげていく。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020\1206_&#36001;&#25919;&#35506;\&#36001;&#25919;&#20418;\&#36001;&#25919;&#29366;&#27841;&#36039;&#26009;&#38598;1002\&#12304;&#36001;&#25919;&#29366;&#27841;&#36039;&#26009;&#38598;&#12305;_454419_&#39640;&#21315;&#31298;&#30010;_2021\&#12304;&#36001;&#25919;&#29366;&#27841;&#36039;&#26009;&#38598;&#12305;_454419_&#39640;&#21315;&#312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4.7</v>
          </cell>
        </row>
        <row r="53">
          <cell r="BP53">
            <v>79.2</v>
          </cell>
          <cell r="BX53">
            <v>79.2</v>
          </cell>
          <cell r="CF53">
            <v>79.599999999999994</v>
          </cell>
          <cell r="CN53">
            <v>79.900000000000006</v>
          </cell>
          <cell r="CV53">
            <v>80.599999999999994</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cell r="BX73">
            <v>4.7</v>
          </cell>
        </row>
        <row r="75">
          <cell r="BP75">
            <v>6</v>
          </cell>
          <cell r="BX75">
            <v>5.7</v>
          </cell>
          <cell r="CF75">
            <v>5.4</v>
          </cell>
          <cell r="CN75">
            <v>5.5</v>
          </cell>
          <cell r="CV75">
            <v>5.7</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AC15" sqref="AC15:AG15"/>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 thickBot="1" x14ac:dyDescent="0.25">
      <c r="B2" s="173" t="s">
        <v>81</v>
      </c>
      <c r="C2" s="173"/>
      <c r="D2" s="174"/>
    </row>
    <row r="3" spans="1:119" ht="18.75" customHeight="1" thickBot="1" x14ac:dyDescent="0.25">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10201649</v>
      </c>
      <c r="BO4" s="460"/>
      <c r="BP4" s="460"/>
      <c r="BQ4" s="460"/>
      <c r="BR4" s="460"/>
      <c r="BS4" s="460"/>
      <c r="BT4" s="460"/>
      <c r="BU4" s="461"/>
      <c r="BV4" s="459">
        <v>10653255</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6.2</v>
      </c>
      <c r="CU4" s="600"/>
      <c r="CV4" s="600"/>
      <c r="CW4" s="600"/>
      <c r="CX4" s="600"/>
      <c r="CY4" s="600"/>
      <c r="CZ4" s="600"/>
      <c r="DA4" s="601"/>
      <c r="DB4" s="599">
        <v>1.5</v>
      </c>
      <c r="DC4" s="600"/>
      <c r="DD4" s="600"/>
      <c r="DE4" s="600"/>
      <c r="DF4" s="600"/>
      <c r="DG4" s="600"/>
      <c r="DH4" s="600"/>
      <c r="DI4" s="601"/>
    </row>
    <row r="5" spans="1:119" ht="18.75" customHeight="1" x14ac:dyDescent="0.2">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9791555</v>
      </c>
      <c r="BO5" s="431"/>
      <c r="BP5" s="431"/>
      <c r="BQ5" s="431"/>
      <c r="BR5" s="431"/>
      <c r="BS5" s="431"/>
      <c r="BT5" s="431"/>
      <c r="BU5" s="432"/>
      <c r="BV5" s="430">
        <v>10470141</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83.1</v>
      </c>
      <c r="CU5" s="428"/>
      <c r="CV5" s="428"/>
      <c r="CW5" s="428"/>
      <c r="CX5" s="428"/>
      <c r="CY5" s="428"/>
      <c r="CZ5" s="428"/>
      <c r="DA5" s="429"/>
      <c r="DB5" s="427">
        <v>93.7</v>
      </c>
      <c r="DC5" s="428"/>
      <c r="DD5" s="428"/>
      <c r="DE5" s="428"/>
      <c r="DF5" s="428"/>
      <c r="DG5" s="428"/>
      <c r="DH5" s="428"/>
      <c r="DI5" s="429"/>
    </row>
    <row r="6" spans="1:119" ht="18.75" customHeight="1" x14ac:dyDescent="0.2">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94</v>
      </c>
      <c r="AV6" s="489"/>
      <c r="AW6" s="489"/>
      <c r="AX6" s="489"/>
      <c r="AY6" s="444" t="s">
        <v>102</v>
      </c>
      <c r="AZ6" s="445"/>
      <c r="BA6" s="445"/>
      <c r="BB6" s="445"/>
      <c r="BC6" s="445"/>
      <c r="BD6" s="445"/>
      <c r="BE6" s="445"/>
      <c r="BF6" s="445"/>
      <c r="BG6" s="445"/>
      <c r="BH6" s="445"/>
      <c r="BI6" s="445"/>
      <c r="BJ6" s="445"/>
      <c r="BK6" s="445"/>
      <c r="BL6" s="445"/>
      <c r="BM6" s="446"/>
      <c r="BN6" s="430">
        <v>410094</v>
      </c>
      <c r="BO6" s="431"/>
      <c r="BP6" s="431"/>
      <c r="BQ6" s="431"/>
      <c r="BR6" s="431"/>
      <c r="BS6" s="431"/>
      <c r="BT6" s="431"/>
      <c r="BU6" s="432"/>
      <c r="BV6" s="430">
        <v>183114</v>
      </c>
      <c r="BW6" s="431"/>
      <c r="BX6" s="431"/>
      <c r="BY6" s="431"/>
      <c r="BZ6" s="431"/>
      <c r="CA6" s="431"/>
      <c r="CB6" s="431"/>
      <c r="CC6" s="432"/>
      <c r="CD6" s="470" t="s">
        <v>103</v>
      </c>
      <c r="CE6" s="390"/>
      <c r="CF6" s="390"/>
      <c r="CG6" s="390"/>
      <c r="CH6" s="390"/>
      <c r="CI6" s="390"/>
      <c r="CJ6" s="390"/>
      <c r="CK6" s="390"/>
      <c r="CL6" s="390"/>
      <c r="CM6" s="390"/>
      <c r="CN6" s="390"/>
      <c r="CO6" s="390"/>
      <c r="CP6" s="390"/>
      <c r="CQ6" s="390"/>
      <c r="CR6" s="390"/>
      <c r="CS6" s="471"/>
      <c r="CT6" s="573">
        <v>86.1</v>
      </c>
      <c r="CU6" s="574"/>
      <c r="CV6" s="574"/>
      <c r="CW6" s="574"/>
      <c r="CX6" s="574"/>
      <c r="CY6" s="574"/>
      <c r="CZ6" s="574"/>
      <c r="DA6" s="575"/>
      <c r="DB6" s="573">
        <v>96.4</v>
      </c>
      <c r="DC6" s="574"/>
      <c r="DD6" s="574"/>
      <c r="DE6" s="574"/>
      <c r="DF6" s="574"/>
      <c r="DG6" s="574"/>
      <c r="DH6" s="574"/>
      <c r="DI6" s="575"/>
    </row>
    <row r="7" spans="1:119" ht="18.75" customHeight="1" x14ac:dyDescent="0.2">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104</v>
      </c>
      <c r="AN7" s="387"/>
      <c r="AO7" s="387"/>
      <c r="AP7" s="387"/>
      <c r="AQ7" s="387"/>
      <c r="AR7" s="387"/>
      <c r="AS7" s="387"/>
      <c r="AT7" s="388"/>
      <c r="AU7" s="488" t="s">
        <v>105</v>
      </c>
      <c r="AV7" s="489"/>
      <c r="AW7" s="489"/>
      <c r="AX7" s="489"/>
      <c r="AY7" s="444" t="s">
        <v>106</v>
      </c>
      <c r="AZ7" s="445"/>
      <c r="BA7" s="445"/>
      <c r="BB7" s="445"/>
      <c r="BC7" s="445"/>
      <c r="BD7" s="445"/>
      <c r="BE7" s="445"/>
      <c r="BF7" s="445"/>
      <c r="BG7" s="445"/>
      <c r="BH7" s="445"/>
      <c r="BI7" s="445"/>
      <c r="BJ7" s="445"/>
      <c r="BK7" s="445"/>
      <c r="BL7" s="445"/>
      <c r="BM7" s="446"/>
      <c r="BN7" s="430">
        <v>86095</v>
      </c>
      <c r="BO7" s="431"/>
      <c r="BP7" s="431"/>
      <c r="BQ7" s="431"/>
      <c r="BR7" s="431"/>
      <c r="BS7" s="431"/>
      <c r="BT7" s="431"/>
      <c r="BU7" s="432"/>
      <c r="BV7" s="430">
        <v>107858</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5211285</v>
      </c>
      <c r="CU7" s="431"/>
      <c r="CV7" s="431"/>
      <c r="CW7" s="431"/>
      <c r="CX7" s="431"/>
      <c r="CY7" s="431"/>
      <c r="CZ7" s="431"/>
      <c r="DA7" s="432"/>
      <c r="DB7" s="430">
        <v>4906279</v>
      </c>
      <c r="DC7" s="431"/>
      <c r="DD7" s="431"/>
      <c r="DE7" s="431"/>
      <c r="DF7" s="431"/>
      <c r="DG7" s="431"/>
      <c r="DH7" s="431"/>
      <c r="DI7" s="432"/>
    </row>
    <row r="8" spans="1:119" ht="18.75" customHeight="1" thickBot="1" x14ac:dyDescent="0.25">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109</v>
      </c>
      <c r="AV8" s="489"/>
      <c r="AW8" s="489"/>
      <c r="AX8" s="489"/>
      <c r="AY8" s="444" t="s">
        <v>110</v>
      </c>
      <c r="AZ8" s="445"/>
      <c r="BA8" s="445"/>
      <c r="BB8" s="445"/>
      <c r="BC8" s="445"/>
      <c r="BD8" s="445"/>
      <c r="BE8" s="445"/>
      <c r="BF8" s="445"/>
      <c r="BG8" s="445"/>
      <c r="BH8" s="445"/>
      <c r="BI8" s="445"/>
      <c r="BJ8" s="445"/>
      <c r="BK8" s="445"/>
      <c r="BL8" s="445"/>
      <c r="BM8" s="446"/>
      <c r="BN8" s="430">
        <v>323999</v>
      </c>
      <c r="BO8" s="431"/>
      <c r="BP8" s="431"/>
      <c r="BQ8" s="431"/>
      <c r="BR8" s="431"/>
      <c r="BS8" s="431"/>
      <c r="BT8" s="431"/>
      <c r="BU8" s="432"/>
      <c r="BV8" s="430">
        <v>75256</v>
      </c>
      <c r="BW8" s="431"/>
      <c r="BX8" s="431"/>
      <c r="BY8" s="431"/>
      <c r="BZ8" s="431"/>
      <c r="CA8" s="431"/>
      <c r="CB8" s="431"/>
      <c r="CC8" s="432"/>
      <c r="CD8" s="470" t="s">
        <v>111</v>
      </c>
      <c r="CE8" s="390"/>
      <c r="CF8" s="390"/>
      <c r="CG8" s="390"/>
      <c r="CH8" s="390"/>
      <c r="CI8" s="390"/>
      <c r="CJ8" s="390"/>
      <c r="CK8" s="390"/>
      <c r="CL8" s="390"/>
      <c r="CM8" s="390"/>
      <c r="CN8" s="390"/>
      <c r="CO8" s="390"/>
      <c r="CP8" s="390"/>
      <c r="CQ8" s="390"/>
      <c r="CR8" s="390"/>
      <c r="CS8" s="471"/>
      <c r="CT8" s="533">
        <v>0.24</v>
      </c>
      <c r="CU8" s="534"/>
      <c r="CV8" s="534"/>
      <c r="CW8" s="534"/>
      <c r="CX8" s="534"/>
      <c r="CY8" s="534"/>
      <c r="CZ8" s="534"/>
      <c r="DA8" s="535"/>
      <c r="DB8" s="533">
        <v>0.25</v>
      </c>
      <c r="DC8" s="534"/>
      <c r="DD8" s="534"/>
      <c r="DE8" s="534"/>
      <c r="DF8" s="534"/>
      <c r="DG8" s="534"/>
      <c r="DH8" s="534"/>
      <c r="DI8" s="535"/>
    </row>
    <row r="9" spans="1:119" ht="18.75" customHeight="1" thickBot="1" x14ac:dyDescent="0.25">
      <c r="A9" s="172"/>
      <c r="B9" s="562" t="s">
        <v>112</v>
      </c>
      <c r="C9" s="563"/>
      <c r="D9" s="563"/>
      <c r="E9" s="563"/>
      <c r="F9" s="563"/>
      <c r="G9" s="563"/>
      <c r="H9" s="563"/>
      <c r="I9" s="563"/>
      <c r="J9" s="563"/>
      <c r="K9" s="481"/>
      <c r="L9" s="564" t="s">
        <v>113</v>
      </c>
      <c r="M9" s="565"/>
      <c r="N9" s="565"/>
      <c r="O9" s="565"/>
      <c r="P9" s="565"/>
      <c r="Q9" s="566"/>
      <c r="R9" s="567">
        <v>11642</v>
      </c>
      <c r="S9" s="568"/>
      <c r="T9" s="568"/>
      <c r="U9" s="568"/>
      <c r="V9" s="569"/>
      <c r="W9" s="499" t="s">
        <v>114</v>
      </c>
      <c r="X9" s="500"/>
      <c r="Y9" s="500"/>
      <c r="Z9" s="500"/>
      <c r="AA9" s="500"/>
      <c r="AB9" s="500"/>
      <c r="AC9" s="500"/>
      <c r="AD9" s="500"/>
      <c r="AE9" s="500"/>
      <c r="AF9" s="500"/>
      <c r="AG9" s="500"/>
      <c r="AH9" s="500"/>
      <c r="AI9" s="500"/>
      <c r="AJ9" s="500"/>
      <c r="AK9" s="500"/>
      <c r="AL9" s="570"/>
      <c r="AM9" s="487" t="s">
        <v>115</v>
      </c>
      <c r="AN9" s="387"/>
      <c r="AO9" s="387"/>
      <c r="AP9" s="387"/>
      <c r="AQ9" s="387"/>
      <c r="AR9" s="387"/>
      <c r="AS9" s="387"/>
      <c r="AT9" s="388"/>
      <c r="AU9" s="488" t="s">
        <v>94</v>
      </c>
      <c r="AV9" s="489"/>
      <c r="AW9" s="489"/>
      <c r="AX9" s="489"/>
      <c r="AY9" s="444" t="s">
        <v>116</v>
      </c>
      <c r="AZ9" s="445"/>
      <c r="BA9" s="445"/>
      <c r="BB9" s="445"/>
      <c r="BC9" s="445"/>
      <c r="BD9" s="445"/>
      <c r="BE9" s="445"/>
      <c r="BF9" s="445"/>
      <c r="BG9" s="445"/>
      <c r="BH9" s="445"/>
      <c r="BI9" s="445"/>
      <c r="BJ9" s="445"/>
      <c r="BK9" s="445"/>
      <c r="BL9" s="445"/>
      <c r="BM9" s="446"/>
      <c r="BN9" s="430">
        <v>248743</v>
      </c>
      <c r="BO9" s="431"/>
      <c r="BP9" s="431"/>
      <c r="BQ9" s="431"/>
      <c r="BR9" s="431"/>
      <c r="BS9" s="431"/>
      <c r="BT9" s="431"/>
      <c r="BU9" s="432"/>
      <c r="BV9" s="430">
        <v>-107776</v>
      </c>
      <c r="BW9" s="431"/>
      <c r="BX9" s="431"/>
      <c r="BY9" s="431"/>
      <c r="BZ9" s="431"/>
      <c r="CA9" s="431"/>
      <c r="CB9" s="431"/>
      <c r="CC9" s="432"/>
      <c r="CD9" s="470" t="s">
        <v>117</v>
      </c>
      <c r="CE9" s="390"/>
      <c r="CF9" s="390"/>
      <c r="CG9" s="390"/>
      <c r="CH9" s="390"/>
      <c r="CI9" s="390"/>
      <c r="CJ9" s="390"/>
      <c r="CK9" s="390"/>
      <c r="CL9" s="390"/>
      <c r="CM9" s="390"/>
      <c r="CN9" s="390"/>
      <c r="CO9" s="390"/>
      <c r="CP9" s="390"/>
      <c r="CQ9" s="390"/>
      <c r="CR9" s="390"/>
      <c r="CS9" s="471"/>
      <c r="CT9" s="427">
        <v>13.1</v>
      </c>
      <c r="CU9" s="428"/>
      <c r="CV9" s="428"/>
      <c r="CW9" s="428"/>
      <c r="CX9" s="428"/>
      <c r="CY9" s="428"/>
      <c r="CZ9" s="428"/>
      <c r="DA9" s="429"/>
      <c r="DB9" s="427">
        <v>12.7</v>
      </c>
      <c r="DC9" s="428"/>
      <c r="DD9" s="428"/>
      <c r="DE9" s="428"/>
      <c r="DF9" s="428"/>
      <c r="DG9" s="428"/>
      <c r="DH9" s="428"/>
      <c r="DI9" s="429"/>
    </row>
    <row r="10" spans="1:119" ht="18.75" customHeight="1" thickBot="1" x14ac:dyDescent="0.25">
      <c r="A10" s="172"/>
      <c r="B10" s="562"/>
      <c r="C10" s="563"/>
      <c r="D10" s="563"/>
      <c r="E10" s="563"/>
      <c r="F10" s="563"/>
      <c r="G10" s="563"/>
      <c r="H10" s="563"/>
      <c r="I10" s="563"/>
      <c r="J10" s="563"/>
      <c r="K10" s="481"/>
      <c r="L10" s="386" t="s">
        <v>118</v>
      </c>
      <c r="M10" s="387"/>
      <c r="N10" s="387"/>
      <c r="O10" s="387"/>
      <c r="P10" s="387"/>
      <c r="Q10" s="388"/>
      <c r="R10" s="383">
        <v>12755</v>
      </c>
      <c r="S10" s="384"/>
      <c r="T10" s="384"/>
      <c r="U10" s="384"/>
      <c r="V10" s="443"/>
      <c r="W10" s="571"/>
      <c r="X10" s="381"/>
      <c r="Y10" s="381"/>
      <c r="Z10" s="381"/>
      <c r="AA10" s="381"/>
      <c r="AB10" s="381"/>
      <c r="AC10" s="381"/>
      <c r="AD10" s="381"/>
      <c r="AE10" s="381"/>
      <c r="AF10" s="381"/>
      <c r="AG10" s="381"/>
      <c r="AH10" s="381"/>
      <c r="AI10" s="381"/>
      <c r="AJ10" s="381"/>
      <c r="AK10" s="381"/>
      <c r="AL10" s="572"/>
      <c r="AM10" s="487" t="s">
        <v>119</v>
      </c>
      <c r="AN10" s="387"/>
      <c r="AO10" s="387"/>
      <c r="AP10" s="387"/>
      <c r="AQ10" s="387"/>
      <c r="AR10" s="387"/>
      <c r="AS10" s="387"/>
      <c r="AT10" s="388"/>
      <c r="AU10" s="488" t="s">
        <v>120</v>
      </c>
      <c r="AV10" s="489"/>
      <c r="AW10" s="489"/>
      <c r="AX10" s="489"/>
      <c r="AY10" s="444" t="s">
        <v>121</v>
      </c>
      <c r="AZ10" s="445"/>
      <c r="BA10" s="445"/>
      <c r="BB10" s="445"/>
      <c r="BC10" s="445"/>
      <c r="BD10" s="445"/>
      <c r="BE10" s="445"/>
      <c r="BF10" s="445"/>
      <c r="BG10" s="445"/>
      <c r="BH10" s="445"/>
      <c r="BI10" s="445"/>
      <c r="BJ10" s="445"/>
      <c r="BK10" s="445"/>
      <c r="BL10" s="445"/>
      <c r="BM10" s="446"/>
      <c r="BN10" s="430">
        <v>152622</v>
      </c>
      <c r="BO10" s="431"/>
      <c r="BP10" s="431"/>
      <c r="BQ10" s="431"/>
      <c r="BR10" s="431"/>
      <c r="BS10" s="431"/>
      <c r="BT10" s="431"/>
      <c r="BU10" s="432"/>
      <c r="BV10" s="430">
        <v>1581</v>
      </c>
      <c r="BW10" s="431"/>
      <c r="BX10" s="431"/>
      <c r="BY10" s="431"/>
      <c r="BZ10" s="431"/>
      <c r="CA10" s="431"/>
      <c r="CB10" s="431"/>
      <c r="CC10" s="432"/>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2"/>
      <c r="C11" s="563"/>
      <c r="D11" s="563"/>
      <c r="E11" s="563"/>
      <c r="F11" s="563"/>
      <c r="G11" s="563"/>
      <c r="H11" s="563"/>
      <c r="I11" s="563"/>
      <c r="J11" s="563"/>
      <c r="K11" s="481"/>
      <c r="L11" s="391" t="s">
        <v>123</v>
      </c>
      <c r="M11" s="392"/>
      <c r="N11" s="392"/>
      <c r="O11" s="392"/>
      <c r="P11" s="392"/>
      <c r="Q11" s="393"/>
      <c r="R11" s="559" t="s">
        <v>124</v>
      </c>
      <c r="S11" s="560"/>
      <c r="T11" s="560"/>
      <c r="U11" s="560"/>
      <c r="V11" s="561"/>
      <c r="W11" s="571"/>
      <c r="X11" s="381"/>
      <c r="Y11" s="381"/>
      <c r="Z11" s="381"/>
      <c r="AA11" s="381"/>
      <c r="AB11" s="381"/>
      <c r="AC11" s="381"/>
      <c r="AD11" s="381"/>
      <c r="AE11" s="381"/>
      <c r="AF11" s="381"/>
      <c r="AG11" s="381"/>
      <c r="AH11" s="381"/>
      <c r="AI11" s="381"/>
      <c r="AJ11" s="381"/>
      <c r="AK11" s="381"/>
      <c r="AL11" s="572"/>
      <c r="AM11" s="487" t="s">
        <v>125</v>
      </c>
      <c r="AN11" s="387"/>
      <c r="AO11" s="387"/>
      <c r="AP11" s="387"/>
      <c r="AQ11" s="387"/>
      <c r="AR11" s="387"/>
      <c r="AS11" s="387"/>
      <c r="AT11" s="388"/>
      <c r="AU11" s="488" t="s">
        <v>126</v>
      </c>
      <c r="AV11" s="489"/>
      <c r="AW11" s="489"/>
      <c r="AX11" s="489"/>
      <c r="AY11" s="444" t="s">
        <v>127</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128</v>
      </c>
      <c r="CE11" s="390"/>
      <c r="CF11" s="390"/>
      <c r="CG11" s="390"/>
      <c r="CH11" s="390"/>
      <c r="CI11" s="390"/>
      <c r="CJ11" s="390"/>
      <c r="CK11" s="390"/>
      <c r="CL11" s="390"/>
      <c r="CM11" s="390"/>
      <c r="CN11" s="390"/>
      <c r="CO11" s="390"/>
      <c r="CP11" s="390"/>
      <c r="CQ11" s="390"/>
      <c r="CR11" s="390"/>
      <c r="CS11" s="471"/>
      <c r="CT11" s="533" t="s">
        <v>129</v>
      </c>
      <c r="CU11" s="534"/>
      <c r="CV11" s="534"/>
      <c r="CW11" s="534"/>
      <c r="CX11" s="534"/>
      <c r="CY11" s="534"/>
      <c r="CZ11" s="534"/>
      <c r="DA11" s="535"/>
      <c r="DB11" s="533" t="s">
        <v>129</v>
      </c>
      <c r="DC11" s="534"/>
      <c r="DD11" s="534"/>
      <c r="DE11" s="534"/>
      <c r="DF11" s="534"/>
      <c r="DG11" s="534"/>
      <c r="DH11" s="534"/>
      <c r="DI11" s="535"/>
    </row>
    <row r="12" spans="1:119" ht="18.75" customHeight="1" x14ac:dyDescent="0.2">
      <c r="A12" s="172"/>
      <c r="B12" s="536" t="s">
        <v>130</v>
      </c>
      <c r="C12" s="537"/>
      <c r="D12" s="537"/>
      <c r="E12" s="537"/>
      <c r="F12" s="537"/>
      <c r="G12" s="537"/>
      <c r="H12" s="537"/>
      <c r="I12" s="537"/>
      <c r="J12" s="537"/>
      <c r="K12" s="538"/>
      <c r="L12" s="545" t="s">
        <v>131</v>
      </c>
      <c r="M12" s="546"/>
      <c r="N12" s="546"/>
      <c r="O12" s="546"/>
      <c r="P12" s="546"/>
      <c r="Q12" s="547"/>
      <c r="R12" s="548">
        <v>11655</v>
      </c>
      <c r="S12" s="549"/>
      <c r="T12" s="549"/>
      <c r="U12" s="549"/>
      <c r="V12" s="550"/>
      <c r="W12" s="551" t="s">
        <v>1</v>
      </c>
      <c r="X12" s="489"/>
      <c r="Y12" s="489"/>
      <c r="Z12" s="489"/>
      <c r="AA12" s="489"/>
      <c r="AB12" s="552"/>
      <c r="AC12" s="553" t="s">
        <v>132</v>
      </c>
      <c r="AD12" s="554"/>
      <c r="AE12" s="554"/>
      <c r="AF12" s="554"/>
      <c r="AG12" s="555"/>
      <c r="AH12" s="553" t="s">
        <v>133</v>
      </c>
      <c r="AI12" s="554"/>
      <c r="AJ12" s="554"/>
      <c r="AK12" s="554"/>
      <c r="AL12" s="556"/>
      <c r="AM12" s="487" t="s">
        <v>134</v>
      </c>
      <c r="AN12" s="387"/>
      <c r="AO12" s="387"/>
      <c r="AP12" s="387"/>
      <c r="AQ12" s="387"/>
      <c r="AR12" s="387"/>
      <c r="AS12" s="387"/>
      <c r="AT12" s="388"/>
      <c r="AU12" s="488" t="s">
        <v>135</v>
      </c>
      <c r="AV12" s="489"/>
      <c r="AW12" s="489"/>
      <c r="AX12" s="489"/>
      <c r="AY12" s="444" t="s">
        <v>136</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173705</v>
      </c>
      <c r="BW12" s="431"/>
      <c r="BX12" s="431"/>
      <c r="BY12" s="431"/>
      <c r="BZ12" s="431"/>
      <c r="CA12" s="431"/>
      <c r="CB12" s="431"/>
      <c r="CC12" s="432"/>
      <c r="CD12" s="470" t="s">
        <v>137</v>
      </c>
      <c r="CE12" s="390"/>
      <c r="CF12" s="390"/>
      <c r="CG12" s="390"/>
      <c r="CH12" s="390"/>
      <c r="CI12" s="390"/>
      <c r="CJ12" s="390"/>
      <c r="CK12" s="390"/>
      <c r="CL12" s="390"/>
      <c r="CM12" s="390"/>
      <c r="CN12" s="390"/>
      <c r="CO12" s="390"/>
      <c r="CP12" s="390"/>
      <c r="CQ12" s="390"/>
      <c r="CR12" s="390"/>
      <c r="CS12" s="471"/>
      <c r="CT12" s="533" t="s">
        <v>129</v>
      </c>
      <c r="CU12" s="534"/>
      <c r="CV12" s="534"/>
      <c r="CW12" s="534"/>
      <c r="CX12" s="534"/>
      <c r="CY12" s="534"/>
      <c r="CZ12" s="534"/>
      <c r="DA12" s="535"/>
      <c r="DB12" s="533" t="s">
        <v>138</v>
      </c>
      <c r="DC12" s="534"/>
      <c r="DD12" s="534"/>
      <c r="DE12" s="534"/>
      <c r="DF12" s="534"/>
      <c r="DG12" s="534"/>
      <c r="DH12" s="534"/>
      <c r="DI12" s="535"/>
    </row>
    <row r="13" spans="1:119" ht="18.75" customHeight="1" x14ac:dyDescent="0.2">
      <c r="A13" s="172"/>
      <c r="B13" s="539"/>
      <c r="C13" s="540"/>
      <c r="D13" s="540"/>
      <c r="E13" s="540"/>
      <c r="F13" s="540"/>
      <c r="G13" s="540"/>
      <c r="H13" s="540"/>
      <c r="I13" s="540"/>
      <c r="J13" s="540"/>
      <c r="K13" s="541"/>
      <c r="L13" s="181"/>
      <c r="M13" s="514" t="s">
        <v>139</v>
      </c>
      <c r="N13" s="515"/>
      <c r="O13" s="515"/>
      <c r="P13" s="515"/>
      <c r="Q13" s="516"/>
      <c r="R13" s="517">
        <v>11619</v>
      </c>
      <c r="S13" s="518"/>
      <c r="T13" s="518"/>
      <c r="U13" s="518"/>
      <c r="V13" s="519"/>
      <c r="W13" s="520" t="s">
        <v>140</v>
      </c>
      <c r="X13" s="416"/>
      <c r="Y13" s="416"/>
      <c r="Z13" s="416"/>
      <c r="AA13" s="416"/>
      <c r="AB13" s="417"/>
      <c r="AC13" s="383">
        <v>1462</v>
      </c>
      <c r="AD13" s="384"/>
      <c r="AE13" s="384"/>
      <c r="AF13" s="384"/>
      <c r="AG13" s="385"/>
      <c r="AH13" s="383">
        <v>1635</v>
      </c>
      <c r="AI13" s="384"/>
      <c r="AJ13" s="384"/>
      <c r="AK13" s="384"/>
      <c r="AL13" s="443"/>
      <c r="AM13" s="487" t="s">
        <v>141</v>
      </c>
      <c r="AN13" s="387"/>
      <c r="AO13" s="387"/>
      <c r="AP13" s="387"/>
      <c r="AQ13" s="387"/>
      <c r="AR13" s="387"/>
      <c r="AS13" s="387"/>
      <c r="AT13" s="388"/>
      <c r="AU13" s="488" t="s">
        <v>142</v>
      </c>
      <c r="AV13" s="489"/>
      <c r="AW13" s="489"/>
      <c r="AX13" s="489"/>
      <c r="AY13" s="444" t="s">
        <v>143</v>
      </c>
      <c r="AZ13" s="445"/>
      <c r="BA13" s="445"/>
      <c r="BB13" s="445"/>
      <c r="BC13" s="445"/>
      <c r="BD13" s="445"/>
      <c r="BE13" s="445"/>
      <c r="BF13" s="445"/>
      <c r="BG13" s="445"/>
      <c r="BH13" s="445"/>
      <c r="BI13" s="445"/>
      <c r="BJ13" s="445"/>
      <c r="BK13" s="445"/>
      <c r="BL13" s="445"/>
      <c r="BM13" s="446"/>
      <c r="BN13" s="430">
        <v>401365</v>
      </c>
      <c r="BO13" s="431"/>
      <c r="BP13" s="431"/>
      <c r="BQ13" s="431"/>
      <c r="BR13" s="431"/>
      <c r="BS13" s="431"/>
      <c r="BT13" s="431"/>
      <c r="BU13" s="432"/>
      <c r="BV13" s="430">
        <v>-279900</v>
      </c>
      <c r="BW13" s="431"/>
      <c r="BX13" s="431"/>
      <c r="BY13" s="431"/>
      <c r="BZ13" s="431"/>
      <c r="CA13" s="431"/>
      <c r="CB13" s="431"/>
      <c r="CC13" s="432"/>
      <c r="CD13" s="470" t="s">
        <v>144</v>
      </c>
      <c r="CE13" s="390"/>
      <c r="CF13" s="390"/>
      <c r="CG13" s="390"/>
      <c r="CH13" s="390"/>
      <c r="CI13" s="390"/>
      <c r="CJ13" s="390"/>
      <c r="CK13" s="390"/>
      <c r="CL13" s="390"/>
      <c r="CM13" s="390"/>
      <c r="CN13" s="390"/>
      <c r="CO13" s="390"/>
      <c r="CP13" s="390"/>
      <c r="CQ13" s="390"/>
      <c r="CR13" s="390"/>
      <c r="CS13" s="471"/>
      <c r="CT13" s="427">
        <v>5.7</v>
      </c>
      <c r="CU13" s="428"/>
      <c r="CV13" s="428"/>
      <c r="CW13" s="428"/>
      <c r="CX13" s="428"/>
      <c r="CY13" s="428"/>
      <c r="CZ13" s="428"/>
      <c r="DA13" s="429"/>
      <c r="DB13" s="427">
        <v>5.5</v>
      </c>
      <c r="DC13" s="428"/>
      <c r="DD13" s="428"/>
      <c r="DE13" s="428"/>
      <c r="DF13" s="428"/>
      <c r="DG13" s="428"/>
      <c r="DH13" s="428"/>
      <c r="DI13" s="429"/>
    </row>
    <row r="14" spans="1:119" ht="18.75" customHeight="1" thickBot="1" x14ac:dyDescent="0.25">
      <c r="A14" s="172"/>
      <c r="B14" s="539"/>
      <c r="C14" s="540"/>
      <c r="D14" s="540"/>
      <c r="E14" s="540"/>
      <c r="F14" s="540"/>
      <c r="G14" s="540"/>
      <c r="H14" s="540"/>
      <c r="I14" s="540"/>
      <c r="J14" s="540"/>
      <c r="K14" s="541"/>
      <c r="L14" s="504" t="s">
        <v>145</v>
      </c>
      <c r="M14" s="557"/>
      <c r="N14" s="557"/>
      <c r="O14" s="557"/>
      <c r="P14" s="557"/>
      <c r="Q14" s="558"/>
      <c r="R14" s="517">
        <v>11874</v>
      </c>
      <c r="S14" s="518"/>
      <c r="T14" s="518"/>
      <c r="U14" s="518"/>
      <c r="V14" s="519"/>
      <c r="W14" s="521"/>
      <c r="X14" s="419"/>
      <c r="Y14" s="419"/>
      <c r="Z14" s="419"/>
      <c r="AA14" s="419"/>
      <c r="AB14" s="420"/>
      <c r="AC14" s="510">
        <v>24.1</v>
      </c>
      <c r="AD14" s="511"/>
      <c r="AE14" s="511"/>
      <c r="AF14" s="511"/>
      <c r="AG14" s="512"/>
      <c r="AH14" s="510">
        <v>25</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146</v>
      </c>
      <c r="CE14" s="468"/>
      <c r="CF14" s="468"/>
      <c r="CG14" s="468"/>
      <c r="CH14" s="468"/>
      <c r="CI14" s="468"/>
      <c r="CJ14" s="468"/>
      <c r="CK14" s="468"/>
      <c r="CL14" s="468"/>
      <c r="CM14" s="468"/>
      <c r="CN14" s="468"/>
      <c r="CO14" s="468"/>
      <c r="CP14" s="468"/>
      <c r="CQ14" s="468"/>
      <c r="CR14" s="468"/>
      <c r="CS14" s="469"/>
      <c r="CT14" s="527" t="s">
        <v>138</v>
      </c>
      <c r="CU14" s="528"/>
      <c r="CV14" s="528"/>
      <c r="CW14" s="528"/>
      <c r="CX14" s="528"/>
      <c r="CY14" s="528"/>
      <c r="CZ14" s="528"/>
      <c r="DA14" s="529"/>
      <c r="DB14" s="527" t="s">
        <v>138</v>
      </c>
      <c r="DC14" s="528"/>
      <c r="DD14" s="528"/>
      <c r="DE14" s="528"/>
      <c r="DF14" s="528"/>
      <c r="DG14" s="528"/>
      <c r="DH14" s="528"/>
      <c r="DI14" s="529"/>
    </row>
    <row r="15" spans="1:119" ht="18.75" customHeight="1" x14ac:dyDescent="0.2">
      <c r="A15" s="172"/>
      <c r="B15" s="539"/>
      <c r="C15" s="540"/>
      <c r="D15" s="540"/>
      <c r="E15" s="540"/>
      <c r="F15" s="540"/>
      <c r="G15" s="540"/>
      <c r="H15" s="540"/>
      <c r="I15" s="540"/>
      <c r="J15" s="540"/>
      <c r="K15" s="541"/>
      <c r="L15" s="181"/>
      <c r="M15" s="514" t="s">
        <v>139</v>
      </c>
      <c r="N15" s="515"/>
      <c r="O15" s="515"/>
      <c r="P15" s="515"/>
      <c r="Q15" s="516"/>
      <c r="R15" s="517">
        <v>11841</v>
      </c>
      <c r="S15" s="518"/>
      <c r="T15" s="518"/>
      <c r="U15" s="518"/>
      <c r="V15" s="519"/>
      <c r="W15" s="520" t="s">
        <v>147</v>
      </c>
      <c r="X15" s="416"/>
      <c r="Y15" s="416"/>
      <c r="Z15" s="416"/>
      <c r="AA15" s="416"/>
      <c r="AB15" s="417"/>
      <c r="AC15" s="383">
        <v>970</v>
      </c>
      <c r="AD15" s="384"/>
      <c r="AE15" s="384"/>
      <c r="AF15" s="384"/>
      <c r="AG15" s="385"/>
      <c r="AH15" s="383">
        <v>1061</v>
      </c>
      <c r="AI15" s="384"/>
      <c r="AJ15" s="384"/>
      <c r="AK15" s="384"/>
      <c r="AL15" s="443"/>
      <c r="AM15" s="487"/>
      <c r="AN15" s="387"/>
      <c r="AO15" s="387"/>
      <c r="AP15" s="387"/>
      <c r="AQ15" s="387"/>
      <c r="AR15" s="387"/>
      <c r="AS15" s="387"/>
      <c r="AT15" s="388"/>
      <c r="AU15" s="488"/>
      <c r="AV15" s="489"/>
      <c r="AW15" s="489"/>
      <c r="AX15" s="489"/>
      <c r="AY15" s="456" t="s">
        <v>148</v>
      </c>
      <c r="AZ15" s="457"/>
      <c r="BA15" s="457"/>
      <c r="BB15" s="457"/>
      <c r="BC15" s="457"/>
      <c r="BD15" s="457"/>
      <c r="BE15" s="457"/>
      <c r="BF15" s="457"/>
      <c r="BG15" s="457"/>
      <c r="BH15" s="457"/>
      <c r="BI15" s="457"/>
      <c r="BJ15" s="457"/>
      <c r="BK15" s="457"/>
      <c r="BL15" s="457"/>
      <c r="BM15" s="458"/>
      <c r="BN15" s="459">
        <v>1112607</v>
      </c>
      <c r="BO15" s="460"/>
      <c r="BP15" s="460"/>
      <c r="BQ15" s="460"/>
      <c r="BR15" s="460"/>
      <c r="BS15" s="460"/>
      <c r="BT15" s="460"/>
      <c r="BU15" s="461"/>
      <c r="BV15" s="459">
        <v>1156285</v>
      </c>
      <c r="BW15" s="460"/>
      <c r="BX15" s="460"/>
      <c r="BY15" s="460"/>
      <c r="BZ15" s="460"/>
      <c r="CA15" s="460"/>
      <c r="CB15" s="460"/>
      <c r="CC15" s="461"/>
      <c r="CD15" s="530" t="s">
        <v>149</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9"/>
      <c r="C16" s="540"/>
      <c r="D16" s="540"/>
      <c r="E16" s="540"/>
      <c r="F16" s="540"/>
      <c r="G16" s="540"/>
      <c r="H16" s="540"/>
      <c r="I16" s="540"/>
      <c r="J16" s="540"/>
      <c r="K16" s="541"/>
      <c r="L16" s="504" t="s">
        <v>150</v>
      </c>
      <c r="M16" s="505"/>
      <c r="N16" s="505"/>
      <c r="O16" s="505"/>
      <c r="P16" s="505"/>
      <c r="Q16" s="506"/>
      <c r="R16" s="507" t="s">
        <v>151</v>
      </c>
      <c r="S16" s="508"/>
      <c r="T16" s="508"/>
      <c r="U16" s="508"/>
      <c r="V16" s="509"/>
      <c r="W16" s="521"/>
      <c r="X16" s="419"/>
      <c r="Y16" s="419"/>
      <c r="Z16" s="419"/>
      <c r="AA16" s="419"/>
      <c r="AB16" s="420"/>
      <c r="AC16" s="510">
        <v>16</v>
      </c>
      <c r="AD16" s="511"/>
      <c r="AE16" s="511"/>
      <c r="AF16" s="511"/>
      <c r="AG16" s="512"/>
      <c r="AH16" s="510">
        <v>16.3</v>
      </c>
      <c r="AI16" s="511"/>
      <c r="AJ16" s="511"/>
      <c r="AK16" s="511"/>
      <c r="AL16" s="513"/>
      <c r="AM16" s="487"/>
      <c r="AN16" s="387"/>
      <c r="AO16" s="387"/>
      <c r="AP16" s="387"/>
      <c r="AQ16" s="387"/>
      <c r="AR16" s="387"/>
      <c r="AS16" s="387"/>
      <c r="AT16" s="388"/>
      <c r="AU16" s="488"/>
      <c r="AV16" s="489"/>
      <c r="AW16" s="489"/>
      <c r="AX16" s="489"/>
      <c r="AY16" s="444" t="s">
        <v>152</v>
      </c>
      <c r="AZ16" s="445"/>
      <c r="BA16" s="445"/>
      <c r="BB16" s="445"/>
      <c r="BC16" s="445"/>
      <c r="BD16" s="445"/>
      <c r="BE16" s="445"/>
      <c r="BF16" s="445"/>
      <c r="BG16" s="445"/>
      <c r="BH16" s="445"/>
      <c r="BI16" s="445"/>
      <c r="BJ16" s="445"/>
      <c r="BK16" s="445"/>
      <c r="BL16" s="445"/>
      <c r="BM16" s="446"/>
      <c r="BN16" s="430">
        <v>4770531</v>
      </c>
      <c r="BO16" s="431"/>
      <c r="BP16" s="431"/>
      <c r="BQ16" s="431"/>
      <c r="BR16" s="431"/>
      <c r="BS16" s="431"/>
      <c r="BT16" s="431"/>
      <c r="BU16" s="432"/>
      <c r="BV16" s="430">
        <v>4497998</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5">
      <c r="A17" s="172"/>
      <c r="B17" s="542"/>
      <c r="C17" s="543"/>
      <c r="D17" s="543"/>
      <c r="E17" s="543"/>
      <c r="F17" s="543"/>
      <c r="G17" s="543"/>
      <c r="H17" s="543"/>
      <c r="I17" s="543"/>
      <c r="J17" s="543"/>
      <c r="K17" s="544"/>
      <c r="L17" s="186"/>
      <c r="M17" s="523" t="s">
        <v>153</v>
      </c>
      <c r="N17" s="524"/>
      <c r="O17" s="524"/>
      <c r="P17" s="524"/>
      <c r="Q17" s="525"/>
      <c r="R17" s="507" t="s">
        <v>154</v>
      </c>
      <c r="S17" s="508"/>
      <c r="T17" s="508"/>
      <c r="U17" s="508"/>
      <c r="V17" s="509"/>
      <c r="W17" s="520" t="s">
        <v>155</v>
      </c>
      <c r="X17" s="416"/>
      <c r="Y17" s="416"/>
      <c r="Z17" s="416"/>
      <c r="AA17" s="416"/>
      <c r="AB17" s="417"/>
      <c r="AC17" s="383">
        <v>3644</v>
      </c>
      <c r="AD17" s="384"/>
      <c r="AE17" s="384"/>
      <c r="AF17" s="384"/>
      <c r="AG17" s="385"/>
      <c r="AH17" s="383">
        <v>3833</v>
      </c>
      <c r="AI17" s="384"/>
      <c r="AJ17" s="384"/>
      <c r="AK17" s="384"/>
      <c r="AL17" s="443"/>
      <c r="AM17" s="487"/>
      <c r="AN17" s="387"/>
      <c r="AO17" s="387"/>
      <c r="AP17" s="387"/>
      <c r="AQ17" s="387"/>
      <c r="AR17" s="387"/>
      <c r="AS17" s="387"/>
      <c r="AT17" s="388"/>
      <c r="AU17" s="488"/>
      <c r="AV17" s="489"/>
      <c r="AW17" s="489"/>
      <c r="AX17" s="489"/>
      <c r="AY17" s="444" t="s">
        <v>156</v>
      </c>
      <c r="AZ17" s="445"/>
      <c r="BA17" s="445"/>
      <c r="BB17" s="445"/>
      <c r="BC17" s="445"/>
      <c r="BD17" s="445"/>
      <c r="BE17" s="445"/>
      <c r="BF17" s="445"/>
      <c r="BG17" s="445"/>
      <c r="BH17" s="445"/>
      <c r="BI17" s="445"/>
      <c r="BJ17" s="445"/>
      <c r="BK17" s="445"/>
      <c r="BL17" s="445"/>
      <c r="BM17" s="446"/>
      <c r="BN17" s="430">
        <v>1369126</v>
      </c>
      <c r="BO17" s="431"/>
      <c r="BP17" s="431"/>
      <c r="BQ17" s="431"/>
      <c r="BR17" s="431"/>
      <c r="BS17" s="431"/>
      <c r="BT17" s="431"/>
      <c r="BU17" s="432"/>
      <c r="BV17" s="430">
        <v>1424965</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5">
      <c r="A18" s="172"/>
      <c r="B18" s="480" t="s">
        <v>157</v>
      </c>
      <c r="C18" s="481"/>
      <c r="D18" s="481"/>
      <c r="E18" s="482"/>
      <c r="F18" s="482"/>
      <c r="G18" s="482"/>
      <c r="H18" s="482"/>
      <c r="I18" s="482"/>
      <c r="J18" s="482"/>
      <c r="K18" s="482"/>
      <c r="L18" s="483">
        <v>237.54</v>
      </c>
      <c r="M18" s="483"/>
      <c r="N18" s="483"/>
      <c r="O18" s="483"/>
      <c r="P18" s="483"/>
      <c r="Q18" s="483"/>
      <c r="R18" s="484"/>
      <c r="S18" s="484"/>
      <c r="T18" s="484"/>
      <c r="U18" s="484"/>
      <c r="V18" s="485"/>
      <c r="W18" s="501"/>
      <c r="X18" s="502"/>
      <c r="Y18" s="502"/>
      <c r="Z18" s="502"/>
      <c r="AA18" s="502"/>
      <c r="AB18" s="526"/>
      <c r="AC18" s="400">
        <v>60</v>
      </c>
      <c r="AD18" s="401"/>
      <c r="AE18" s="401"/>
      <c r="AF18" s="401"/>
      <c r="AG18" s="486"/>
      <c r="AH18" s="400">
        <v>58.7</v>
      </c>
      <c r="AI18" s="401"/>
      <c r="AJ18" s="401"/>
      <c r="AK18" s="401"/>
      <c r="AL18" s="402"/>
      <c r="AM18" s="487"/>
      <c r="AN18" s="387"/>
      <c r="AO18" s="387"/>
      <c r="AP18" s="387"/>
      <c r="AQ18" s="387"/>
      <c r="AR18" s="387"/>
      <c r="AS18" s="387"/>
      <c r="AT18" s="388"/>
      <c r="AU18" s="488"/>
      <c r="AV18" s="489"/>
      <c r="AW18" s="489"/>
      <c r="AX18" s="489"/>
      <c r="AY18" s="444" t="s">
        <v>158</v>
      </c>
      <c r="AZ18" s="445"/>
      <c r="BA18" s="445"/>
      <c r="BB18" s="445"/>
      <c r="BC18" s="445"/>
      <c r="BD18" s="445"/>
      <c r="BE18" s="445"/>
      <c r="BF18" s="445"/>
      <c r="BG18" s="445"/>
      <c r="BH18" s="445"/>
      <c r="BI18" s="445"/>
      <c r="BJ18" s="445"/>
      <c r="BK18" s="445"/>
      <c r="BL18" s="445"/>
      <c r="BM18" s="446"/>
      <c r="BN18" s="430">
        <v>4446395</v>
      </c>
      <c r="BO18" s="431"/>
      <c r="BP18" s="431"/>
      <c r="BQ18" s="431"/>
      <c r="BR18" s="431"/>
      <c r="BS18" s="431"/>
      <c r="BT18" s="431"/>
      <c r="BU18" s="432"/>
      <c r="BV18" s="430">
        <v>4640647</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5">
      <c r="A19" s="172"/>
      <c r="B19" s="480" t="s">
        <v>159</v>
      </c>
      <c r="C19" s="481"/>
      <c r="D19" s="481"/>
      <c r="E19" s="482"/>
      <c r="F19" s="482"/>
      <c r="G19" s="482"/>
      <c r="H19" s="482"/>
      <c r="I19" s="482"/>
      <c r="J19" s="482"/>
      <c r="K19" s="482"/>
      <c r="L19" s="490">
        <v>49</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160</v>
      </c>
      <c r="AZ19" s="445"/>
      <c r="BA19" s="445"/>
      <c r="BB19" s="445"/>
      <c r="BC19" s="445"/>
      <c r="BD19" s="445"/>
      <c r="BE19" s="445"/>
      <c r="BF19" s="445"/>
      <c r="BG19" s="445"/>
      <c r="BH19" s="445"/>
      <c r="BI19" s="445"/>
      <c r="BJ19" s="445"/>
      <c r="BK19" s="445"/>
      <c r="BL19" s="445"/>
      <c r="BM19" s="446"/>
      <c r="BN19" s="430">
        <v>5868479</v>
      </c>
      <c r="BO19" s="431"/>
      <c r="BP19" s="431"/>
      <c r="BQ19" s="431"/>
      <c r="BR19" s="431"/>
      <c r="BS19" s="431"/>
      <c r="BT19" s="431"/>
      <c r="BU19" s="432"/>
      <c r="BV19" s="430">
        <v>6064160</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5">
      <c r="A20" s="172"/>
      <c r="B20" s="480" t="s">
        <v>161</v>
      </c>
      <c r="C20" s="481"/>
      <c r="D20" s="481"/>
      <c r="E20" s="482"/>
      <c r="F20" s="482"/>
      <c r="G20" s="482"/>
      <c r="H20" s="482"/>
      <c r="I20" s="482"/>
      <c r="J20" s="482"/>
      <c r="K20" s="482"/>
      <c r="L20" s="490">
        <v>4519</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5">
      <c r="A21" s="172"/>
      <c r="B21" s="477" t="s">
        <v>162</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2">
      <c r="A22" s="172"/>
      <c r="B22" s="406" t="s">
        <v>163</v>
      </c>
      <c r="C22" s="407"/>
      <c r="D22" s="408"/>
      <c r="E22" s="415" t="s">
        <v>1</v>
      </c>
      <c r="F22" s="416"/>
      <c r="G22" s="416"/>
      <c r="H22" s="416"/>
      <c r="I22" s="416"/>
      <c r="J22" s="416"/>
      <c r="K22" s="417"/>
      <c r="L22" s="415" t="s">
        <v>164</v>
      </c>
      <c r="M22" s="416"/>
      <c r="N22" s="416"/>
      <c r="O22" s="416"/>
      <c r="P22" s="417"/>
      <c r="Q22" s="421" t="s">
        <v>165</v>
      </c>
      <c r="R22" s="422"/>
      <c r="S22" s="422"/>
      <c r="T22" s="422"/>
      <c r="U22" s="422"/>
      <c r="V22" s="423"/>
      <c r="W22" s="472" t="s">
        <v>166</v>
      </c>
      <c r="X22" s="407"/>
      <c r="Y22" s="408"/>
      <c r="Z22" s="415" t="s">
        <v>1</v>
      </c>
      <c r="AA22" s="416"/>
      <c r="AB22" s="416"/>
      <c r="AC22" s="416"/>
      <c r="AD22" s="416"/>
      <c r="AE22" s="416"/>
      <c r="AF22" s="416"/>
      <c r="AG22" s="417"/>
      <c r="AH22" s="433" t="s">
        <v>167</v>
      </c>
      <c r="AI22" s="416"/>
      <c r="AJ22" s="416"/>
      <c r="AK22" s="416"/>
      <c r="AL22" s="417"/>
      <c r="AM22" s="433" t="s">
        <v>168</v>
      </c>
      <c r="AN22" s="434"/>
      <c r="AO22" s="434"/>
      <c r="AP22" s="434"/>
      <c r="AQ22" s="434"/>
      <c r="AR22" s="435"/>
      <c r="AS22" s="421" t="s">
        <v>165</v>
      </c>
      <c r="AT22" s="422"/>
      <c r="AU22" s="422"/>
      <c r="AV22" s="422"/>
      <c r="AW22" s="422"/>
      <c r="AX22" s="439"/>
      <c r="AY22" s="456" t="s">
        <v>169</v>
      </c>
      <c r="AZ22" s="457"/>
      <c r="BA22" s="457"/>
      <c r="BB22" s="457"/>
      <c r="BC22" s="457"/>
      <c r="BD22" s="457"/>
      <c r="BE22" s="457"/>
      <c r="BF22" s="457"/>
      <c r="BG22" s="457"/>
      <c r="BH22" s="457"/>
      <c r="BI22" s="457"/>
      <c r="BJ22" s="457"/>
      <c r="BK22" s="457"/>
      <c r="BL22" s="457"/>
      <c r="BM22" s="458"/>
      <c r="BN22" s="459">
        <v>6834763</v>
      </c>
      <c r="BO22" s="460"/>
      <c r="BP22" s="460"/>
      <c r="BQ22" s="460"/>
      <c r="BR22" s="460"/>
      <c r="BS22" s="460"/>
      <c r="BT22" s="460"/>
      <c r="BU22" s="461"/>
      <c r="BV22" s="459">
        <v>6754502</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2">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170</v>
      </c>
      <c r="AZ23" s="445"/>
      <c r="BA23" s="445"/>
      <c r="BB23" s="445"/>
      <c r="BC23" s="445"/>
      <c r="BD23" s="445"/>
      <c r="BE23" s="445"/>
      <c r="BF23" s="445"/>
      <c r="BG23" s="445"/>
      <c r="BH23" s="445"/>
      <c r="BI23" s="445"/>
      <c r="BJ23" s="445"/>
      <c r="BK23" s="445"/>
      <c r="BL23" s="445"/>
      <c r="BM23" s="446"/>
      <c r="BN23" s="430">
        <v>6208683</v>
      </c>
      <c r="BO23" s="431"/>
      <c r="BP23" s="431"/>
      <c r="BQ23" s="431"/>
      <c r="BR23" s="431"/>
      <c r="BS23" s="431"/>
      <c r="BT23" s="431"/>
      <c r="BU23" s="432"/>
      <c r="BV23" s="430">
        <v>6146287</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5">
      <c r="A24" s="172"/>
      <c r="B24" s="409"/>
      <c r="C24" s="410"/>
      <c r="D24" s="411"/>
      <c r="E24" s="386" t="s">
        <v>171</v>
      </c>
      <c r="F24" s="387"/>
      <c r="G24" s="387"/>
      <c r="H24" s="387"/>
      <c r="I24" s="387"/>
      <c r="J24" s="387"/>
      <c r="K24" s="388"/>
      <c r="L24" s="383">
        <v>1</v>
      </c>
      <c r="M24" s="384"/>
      <c r="N24" s="384"/>
      <c r="O24" s="384"/>
      <c r="P24" s="385"/>
      <c r="Q24" s="383">
        <v>7420</v>
      </c>
      <c r="R24" s="384"/>
      <c r="S24" s="384"/>
      <c r="T24" s="384"/>
      <c r="U24" s="384"/>
      <c r="V24" s="385"/>
      <c r="W24" s="473"/>
      <c r="X24" s="410"/>
      <c r="Y24" s="411"/>
      <c r="Z24" s="386" t="s">
        <v>172</v>
      </c>
      <c r="AA24" s="387"/>
      <c r="AB24" s="387"/>
      <c r="AC24" s="387"/>
      <c r="AD24" s="387"/>
      <c r="AE24" s="387"/>
      <c r="AF24" s="387"/>
      <c r="AG24" s="388"/>
      <c r="AH24" s="383">
        <v>143</v>
      </c>
      <c r="AI24" s="384"/>
      <c r="AJ24" s="384"/>
      <c r="AK24" s="384"/>
      <c r="AL24" s="385"/>
      <c r="AM24" s="383">
        <v>435578</v>
      </c>
      <c r="AN24" s="384"/>
      <c r="AO24" s="384"/>
      <c r="AP24" s="384"/>
      <c r="AQ24" s="384"/>
      <c r="AR24" s="385"/>
      <c r="AS24" s="383">
        <v>3046</v>
      </c>
      <c r="AT24" s="384"/>
      <c r="AU24" s="384"/>
      <c r="AV24" s="384"/>
      <c r="AW24" s="384"/>
      <c r="AX24" s="443"/>
      <c r="AY24" s="403" t="s">
        <v>173</v>
      </c>
      <c r="AZ24" s="404"/>
      <c r="BA24" s="404"/>
      <c r="BB24" s="404"/>
      <c r="BC24" s="404"/>
      <c r="BD24" s="404"/>
      <c r="BE24" s="404"/>
      <c r="BF24" s="404"/>
      <c r="BG24" s="404"/>
      <c r="BH24" s="404"/>
      <c r="BI24" s="404"/>
      <c r="BJ24" s="404"/>
      <c r="BK24" s="404"/>
      <c r="BL24" s="404"/>
      <c r="BM24" s="405"/>
      <c r="BN24" s="430">
        <v>4252216</v>
      </c>
      <c r="BO24" s="431"/>
      <c r="BP24" s="431"/>
      <c r="BQ24" s="431"/>
      <c r="BR24" s="431"/>
      <c r="BS24" s="431"/>
      <c r="BT24" s="431"/>
      <c r="BU24" s="432"/>
      <c r="BV24" s="430">
        <v>4098677</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2">
      <c r="A25" s="172"/>
      <c r="B25" s="409"/>
      <c r="C25" s="410"/>
      <c r="D25" s="411"/>
      <c r="E25" s="386" t="s">
        <v>174</v>
      </c>
      <c r="F25" s="387"/>
      <c r="G25" s="387"/>
      <c r="H25" s="387"/>
      <c r="I25" s="387"/>
      <c r="J25" s="387"/>
      <c r="K25" s="388"/>
      <c r="L25" s="383">
        <v>1</v>
      </c>
      <c r="M25" s="384"/>
      <c r="N25" s="384"/>
      <c r="O25" s="384"/>
      <c r="P25" s="385"/>
      <c r="Q25" s="383">
        <v>5940</v>
      </c>
      <c r="R25" s="384"/>
      <c r="S25" s="384"/>
      <c r="T25" s="384"/>
      <c r="U25" s="384"/>
      <c r="V25" s="385"/>
      <c r="W25" s="473"/>
      <c r="X25" s="410"/>
      <c r="Y25" s="411"/>
      <c r="Z25" s="386" t="s">
        <v>175</v>
      </c>
      <c r="AA25" s="387"/>
      <c r="AB25" s="387"/>
      <c r="AC25" s="387"/>
      <c r="AD25" s="387"/>
      <c r="AE25" s="387"/>
      <c r="AF25" s="387"/>
      <c r="AG25" s="388"/>
      <c r="AH25" s="383" t="s">
        <v>138</v>
      </c>
      <c r="AI25" s="384"/>
      <c r="AJ25" s="384"/>
      <c r="AK25" s="384"/>
      <c r="AL25" s="385"/>
      <c r="AM25" s="383" t="s">
        <v>138</v>
      </c>
      <c r="AN25" s="384"/>
      <c r="AO25" s="384"/>
      <c r="AP25" s="384"/>
      <c r="AQ25" s="384"/>
      <c r="AR25" s="385"/>
      <c r="AS25" s="383" t="s">
        <v>138</v>
      </c>
      <c r="AT25" s="384"/>
      <c r="AU25" s="384"/>
      <c r="AV25" s="384"/>
      <c r="AW25" s="384"/>
      <c r="AX25" s="443"/>
      <c r="AY25" s="456" t="s">
        <v>176</v>
      </c>
      <c r="AZ25" s="457"/>
      <c r="BA25" s="457"/>
      <c r="BB25" s="457"/>
      <c r="BC25" s="457"/>
      <c r="BD25" s="457"/>
      <c r="BE25" s="457"/>
      <c r="BF25" s="457"/>
      <c r="BG25" s="457"/>
      <c r="BH25" s="457"/>
      <c r="BI25" s="457"/>
      <c r="BJ25" s="457"/>
      <c r="BK25" s="457"/>
      <c r="BL25" s="457"/>
      <c r="BM25" s="458"/>
      <c r="BN25" s="459">
        <v>10253</v>
      </c>
      <c r="BO25" s="460"/>
      <c r="BP25" s="460"/>
      <c r="BQ25" s="460"/>
      <c r="BR25" s="460"/>
      <c r="BS25" s="460"/>
      <c r="BT25" s="460"/>
      <c r="BU25" s="461"/>
      <c r="BV25" s="459">
        <v>10428</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2">
      <c r="A26" s="172"/>
      <c r="B26" s="409"/>
      <c r="C26" s="410"/>
      <c r="D26" s="411"/>
      <c r="E26" s="386" t="s">
        <v>177</v>
      </c>
      <c r="F26" s="387"/>
      <c r="G26" s="387"/>
      <c r="H26" s="387"/>
      <c r="I26" s="387"/>
      <c r="J26" s="387"/>
      <c r="K26" s="388"/>
      <c r="L26" s="383">
        <v>1</v>
      </c>
      <c r="M26" s="384"/>
      <c r="N26" s="384"/>
      <c r="O26" s="384"/>
      <c r="P26" s="385"/>
      <c r="Q26" s="383">
        <v>5610</v>
      </c>
      <c r="R26" s="384"/>
      <c r="S26" s="384"/>
      <c r="T26" s="384"/>
      <c r="U26" s="384"/>
      <c r="V26" s="385"/>
      <c r="W26" s="473"/>
      <c r="X26" s="410"/>
      <c r="Y26" s="411"/>
      <c r="Z26" s="386" t="s">
        <v>178</v>
      </c>
      <c r="AA26" s="441"/>
      <c r="AB26" s="441"/>
      <c r="AC26" s="441"/>
      <c r="AD26" s="441"/>
      <c r="AE26" s="441"/>
      <c r="AF26" s="441"/>
      <c r="AG26" s="442"/>
      <c r="AH26" s="383" t="s">
        <v>138</v>
      </c>
      <c r="AI26" s="384"/>
      <c r="AJ26" s="384"/>
      <c r="AK26" s="384"/>
      <c r="AL26" s="385"/>
      <c r="AM26" s="383" t="s">
        <v>138</v>
      </c>
      <c r="AN26" s="384"/>
      <c r="AO26" s="384"/>
      <c r="AP26" s="384"/>
      <c r="AQ26" s="384"/>
      <c r="AR26" s="385"/>
      <c r="AS26" s="383" t="s">
        <v>138</v>
      </c>
      <c r="AT26" s="384"/>
      <c r="AU26" s="384"/>
      <c r="AV26" s="384"/>
      <c r="AW26" s="384"/>
      <c r="AX26" s="443"/>
      <c r="AY26" s="470" t="s">
        <v>179</v>
      </c>
      <c r="AZ26" s="390"/>
      <c r="BA26" s="390"/>
      <c r="BB26" s="390"/>
      <c r="BC26" s="390"/>
      <c r="BD26" s="390"/>
      <c r="BE26" s="390"/>
      <c r="BF26" s="390"/>
      <c r="BG26" s="390"/>
      <c r="BH26" s="390"/>
      <c r="BI26" s="390"/>
      <c r="BJ26" s="390"/>
      <c r="BK26" s="390"/>
      <c r="BL26" s="390"/>
      <c r="BM26" s="471"/>
      <c r="BN26" s="430" t="s">
        <v>138</v>
      </c>
      <c r="BO26" s="431"/>
      <c r="BP26" s="431"/>
      <c r="BQ26" s="431"/>
      <c r="BR26" s="431"/>
      <c r="BS26" s="431"/>
      <c r="BT26" s="431"/>
      <c r="BU26" s="432"/>
      <c r="BV26" s="430" t="s">
        <v>138</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5">
      <c r="A27" s="172"/>
      <c r="B27" s="409"/>
      <c r="C27" s="410"/>
      <c r="D27" s="411"/>
      <c r="E27" s="386" t="s">
        <v>180</v>
      </c>
      <c r="F27" s="387"/>
      <c r="G27" s="387"/>
      <c r="H27" s="387"/>
      <c r="I27" s="387"/>
      <c r="J27" s="387"/>
      <c r="K27" s="388"/>
      <c r="L27" s="383">
        <v>1</v>
      </c>
      <c r="M27" s="384"/>
      <c r="N27" s="384"/>
      <c r="O27" s="384"/>
      <c r="P27" s="385"/>
      <c r="Q27" s="383">
        <v>3210</v>
      </c>
      <c r="R27" s="384"/>
      <c r="S27" s="384"/>
      <c r="T27" s="384"/>
      <c r="U27" s="384"/>
      <c r="V27" s="385"/>
      <c r="W27" s="473"/>
      <c r="X27" s="410"/>
      <c r="Y27" s="411"/>
      <c r="Z27" s="386" t="s">
        <v>181</v>
      </c>
      <c r="AA27" s="387"/>
      <c r="AB27" s="387"/>
      <c r="AC27" s="387"/>
      <c r="AD27" s="387"/>
      <c r="AE27" s="387"/>
      <c r="AF27" s="387"/>
      <c r="AG27" s="388"/>
      <c r="AH27" s="383">
        <v>1</v>
      </c>
      <c r="AI27" s="384"/>
      <c r="AJ27" s="384"/>
      <c r="AK27" s="384"/>
      <c r="AL27" s="385"/>
      <c r="AM27" s="383" t="s">
        <v>182</v>
      </c>
      <c r="AN27" s="384"/>
      <c r="AO27" s="384"/>
      <c r="AP27" s="384"/>
      <c r="AQ27" s="384"/>
      <c r="AR27" s="385"/>
      <c r="AS27" s="383" t="s">
        <v>182</v>
      </c>
      <c r="AT27" s="384"/>
      <c r="AU27" s="384"/>
      <c r="AV27" s="384"/>
      <c r="AW27" s="384"/>
      <c r="AX27" s="443"/>
      <c r="AY27" s="467" t="s">
        <v>183</v>
      </c>
      <c r="AZ27" s="468"/>
      <c r="BA27" s="468"/>
      <c r="BB27" s="468"/>
      <c r="BC27" s="468"/>
      <c r="BD27" s="468"/>
      <c r="BE27" s="468"/>
      <c r="BF27" s="468"/>
      <c r="BG27" s="468"/>
      <c r="BH27" s="468"/>
      <c r="BI27" s="468"/>
      <c r="BJ27" s="468"/>
      <c r="BK27" s="468"/>
      <c r="BL27" s="468"/>
      <c r="BM27" s="469"/>
      <c r="BN27" s="464" t="s">
        <v>138</v>
      </c>
      <c r="BO27" s="465"/>
      <c r="BP27" s="465"/>
      <c r="BQ27" s="465"/>
      <c r="BR27" s="465"/>
      <c r="BS27" s="465"/>
      <c r="BT27" s="465"/>
      <c r="BU27" s="466"/>
      <c r="BV27" s="464" t="s">
        <v>138</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2">
      <c r="A28" s="172"/>
      <c r="B28" s="409"/>
      <c r="C28" s="410"/>
      <c r="D28" s="411"/>
      <c r="E28" s="386" t="s">
        <v>184</v>
      </c>
      <c r="F28" s="387"/>
      <c r="G28" s="387"/>
      <c r="H28" s="387"/>
      <c r="I28" s="387"/>
      <c r="J28" s="387"/>
      <c r="K28" s="388"/>
      <c r="L28" s="383">
        <v>1</v>
      </c>
      <c r="M28" s="384"/>
      <c r="N28" s="384"/>
      <c r="O28" s="384"/>
      <c r="P28" s="385"/>
      <c r="Q28" s="383">
        <v>2570</v>
      </c>
      <c r="R28" s="384"/>
      <c r="S28" s="384"/>
      <c r="T28" s="384"/>
      <c r="U28" s="384"/>
      <c r="V28" s="385"/>
      <c r="W28" s="473"/>
      <c r="X28" s="410"/>
      <c r="Y28" s="411"/>
      <c r="Z28" s="386" t="s">
        <v>185</v>
      </c>
      <c r="AA28" s="387"/>
      <c r="AB28" s="387"/>
      <c r="AC28" s="387"/>
      <c r="AD28" s="387"/>
      <c r="AE28" s="387"/>
      <c r="AF28" s="387"/>
      <c r="AG28" s="388"/>
      <c r="AH28" s="383" t="s">
        <v>138</v>
      </c>
      <c r="AI28" s="384"/>
      <c r="AJ28" s="384"/>
      <c r="AK28" s="384"/>
      <c r="AL28" s="385"/>
      <c r="AM28" s="383" t="s">
        <v>138</v>
      </c>
      <c r="AN28" s="384"/>
      <c r="AO28" s="384"/>
      <c r="AP28" s="384"/>
      <c r="AQ28" s="384"/>
      <c r="AR28" s="385"/>
      <c r="AS28" s="383" t="s">
        <v>138</v>
      </c>
      <c r="AT28" s="384"/>
      <c r="AU28" s="384"/>
      <c r="AV28" s="384"/>
      <c r="AW28" s="384"/>
      <c r="AX28" s="443"/>
      <c r="AY28" s="447" t="s">
        <v>186</v>
      </c>
      <c r="AZ28" s="448"/>
      <c r="BA28" s="448"/>
      <c r="BB28" s="449"/>
      <c r="BC28" s="456" t="s">
        <v>48</v>
      </c>
      <c r="BD28" s="457"/>
      <c r="BE28" s="457"/>
      <c r="BF28" s="457"/>
      <c r="BG28" s="457"/>
      <c r="BH28" s="457"/>
      <c r="BI28" s="457"/>
      <c r="BJ28" s="457"/>
      <c r="BK28" s="457"/>
      <c r="BL28" s="457"/>
      <c r="BM28" s="458"/>
      <c r="BN28" s="459">
        <v>1440200</v>
      </c>
      <c r="BO28" s="460"/>
      <c r="BP28" s="460"/>
      <c r="BQ28" s="460"/>
      <c r="BR28" s="460"/>
      <c r="BS28" s="460"/>
      <c r="BT28" s="460"/>
      <c r="BU28" s="461"/>
      <c r="BV28" s="459">
        <v>1247578</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2">
      <c r="A29" s="172"/>
      <c r="B29" s="409"/>
      <c r="C29" s="410"/>
      <c r="D29" s="411"/>
      <c r="E29" s="386" t="s">
        <v>187</v>
      </c>
      <c r="F29" s="387"/>
      <c r="G29" s="387"/>
      <c r="H29" s="387"/>
      <c r="I29" s="387"/>
      <c r="J29" s="387"/>
      <c r="K29" s="388"/>
      <c r="L29" s="383">
        <v>11</v>
      </c>
      <c r="M29" s="384"/>
      <c r="N29" s="384"/>
      <c r="O29" s="384"/>
      <c r="P29" s="385"/>
      <c r="Q29" s="383">
        <v>2320</v>
      </c>
      <c r="R29" s="384"/>
      <c r="S29" s="384"/>
      <c r="T29" s="384"/>
      <c r="U29" s="384"/>
      <c r="V29" s="385"/>
      <c r="W29" s="474"/>
      <c r="X29" s="475"/>
      <c r="Y29" s="476"/>
      <c r="Z29" s="386" t="s">
        <v>188</v>
      </c>
      <c r="AA29" s="387"/>
      <c r="AB29" s="387"/>
      <c r="AC29" s="387"/>
      <c r="AD29" s="387"/>
      <c r="AE29" s="387"/>
      <c r="AF29" s="387"/>
      <c r="AG29" s="388"/>
      <c r="AH29" s="383">
        <v>144</v>
      </c>
      <c r="AI29" s="384"/>
      <c r="AJ29" s="384"/>
      <c r="AK29" s="384"/>
      <c r="AL29" s="385"/>
      <c r="AM29" s="383">
        <v>439420</v>
      </c>
      <c r="AN29" s="384"/>
      <c r="AO29" s="384"/>
      <c r="AP29" s="384"/>
      <c r="AQ29" s="384"/>
      <c r="AR29" s="385"/>
      <c r="AS29" s="383">
        <v>3052</v>
      </c>
      <c r="AT29" s="384"/>
      <c r="AU29" s="384"/>
      <c r="AV29" s="384"/>
      <c r="AW29" s="384"/>
      <c r="AX29" s="443"/>
      <c r="AY29" s="450"/>
      <c r="AZ29" s="451"/>
      <c r="BA29" s="451"/>
      <c r="BB29" s="452"/>
      <c r="BC29" s="444" t="s">
        <v>189</v>
      </c>
      <c r="BD29" s="445"/>
      <c r="BE29" s="445"/>
      <c r="BF29" s="445"/>
      <c r="BG29" s="445"/>
      <c r="BH29" s="445"/>
      <c r="BI29" s="445"/>
      <c r="BJ29" s="445"/>
      <c r="BK29" s="445"/>
      <c r="BL29" s="445"/>
      <c r="BM29" s="446"/>
      <c r="BN29" s="430">
        <v>71429</v>
      </c>
      <c r="BO29" s="431"/>
      <c r="BP29" s="431"/>
      <c r="BQ29" s="431"/>
      <c r="BR29" s="431"/>
      <c r="BS29" s="431"/>
      <c r="BT29" s="431"/>
      <c r="BU29" s="432"/>
      <c r="BV29" s="430">
        <v>71285</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5">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190</v>
      </c>
      <c r="X30" s="398"/>
      <c r="Y30" s="398"/>
      <c r="Z30" s="398"/>
      <c r="AA30" s="398"/>
      <c r="AB30" s="398"/>
      <c r="AC30" s="398"/>
      <c r="AD30" s="398"/>
      <c r="AE30" s="398"/>
      <c r="AF30" s="398"/>
      <c r="AG30" s="399"/>
      <c r="AH30" s="400">
        <v>98.1</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1760808</v>
      </c>
      <c r="BO30" s="465"/>
      <c r="BP30" s="465"/>
      <c r="BQ30" s="465"/>
      <c r="BR30" s="465"/>
      <c r="BS30" s="465"/>
      <c r="BT30" s="465"/>
      <c r="BU30" s="466"/>
      <c r="BV30" s="464">
        <v>1524187</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9" t="s">
        <v>191</v>
      </c>
      <c r="D32" s="389"/>
      <c r="E32" s="389"/>
      <c r="F32" s="389"/>
      <c r="G32" s="389"/>
      <c r="H32" s="389"/>
      <c r="I32" s="389"/>
      <c r="J32" s="389"/>
      <c r="K32" s="389"/>
      <c r="L32" s="389"/>
      <c r="M32" s="389"/>
      <c r="N32" s="389"/>
      <c r="O32" s="389"/>
      <c r="P32" s="389"/>
      <c r="Q32" s="389"/>
      <c r="R32" s="389"/>
      <c r="S32" s="389"/>
      <c r="U32" s="390" t="s">
        <v>192</v>
      </c>
      <c r="V32" s="390"/>
      <c r="W32" s="390"/>
      <c r="X32" s="390"/>
      <c r="Y32" s="390"/>
      <c r="Z32" s="390"/>
      <c r="AA32" s="390"/>
      <c r="AB32" s="390"/>
      <c r="AC32" s="390"/>
      <c r="AD32" s="390"/>
      <c r="AE32" s="390"/>
      <c r="AF32" s="390"/>
      <c r="AG32" s="390"/>
      <c r="AH32" s="390"/>
      <c r="AI32" s="390"/>
      <c r="AJ32" s="390"/>
      <c r="AK32" s="390"/>
      <c r="AM32" s="390" t="s">
        <v>193</v>
      </c>
      <c r="AN32" s="390"/>
      <c r="AO32" s="390"/>
      <c r="AP32" s="390"/>
      <c r="AQ32" s="390"/>
      <c r="AR32" s="390"/>
      <c r="AS32" s="390"/>
      <c r="AT32" s="390"/>
      <c r="AU32" s="390"/>
      <c r="AV32" s="390"/>
      <c r="AW32" s="390"/>
      <c r="AX32" s="390"/>
      <c r="AY32" s="390"/>
      <c r="AZ32" s="390"/>
      <c r="BA32" s="390"/>
      <c r="BB32" s="390"/>
      <c r="BC32" s="390"/>
      <c r="BE32" s="390" t="s">
        <v>194</v>
      </c>
      <c r="BF32" s="390"/>
      <c r="BG32" s="390"/>
      <c r="BH32" s="390"/>
      <c r="BI32" s="390"/>
      <c r="BJ32" s="390"/>
      <c r="BK32" s="390"/>
      <c r="BL32" s="390"/>
      <c r="BM32" s="390"/>
      <c r="BN32" s="390"/>
      <c r="BO32" s="390"/>
      <c r="BP32" s="390"/>
      <c r="BQ32" s="390"/>
      <c r="BR32" s="390"/>
      <c r="BS32" s="390"/>
      <c r="BT32" s="390"/>
      <c r="BU32" s="390"/>
      <c r="BW32" s="390" t="s">
        <v>195</v>
      </c>
      <c r="BX32" s="390"/>
      <c r="BY32" s="390"/>
      <c r="BZ32" s="390"/>
      <c r="CA32" s="390"/>
      <c r="CB32" s="390"/>
      <c r="CC32" s="390"/>
      <c r="CD32" s="390"/>
      <c r="CE32" s="390"/>
      <c r="CF32" s="390"/>
      <c r="CG32" s="390"/>
      <c r="CH32" s="390"/>
      <c r="CI32" s="390"/>
      <c r="CJ32" s="390"/>
      <c r="CK32" s="390"/>
      <c r="CL32" s="390"/>
      <c r="CM32" s="390"/>
      <c r="CO32" s="390" t="s">
        <v>196</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2">
      <c r="A33" s="172"/>
      <c r="B33" s="196"/>
      <c r="C33" s="382" t="s">
        <v>197</v>
      </c>
      <c r="D33" s="382"/>
      <c r="E33" s="381" t="s">
        <v>198</v>
      </c>
      <c r="F33" s="381"/>
      <c r="G33" s="381"/>
      <c r="H33" s="381"/>
      <c r="I33" s="381"/>
      <c r="J33" s="381"/>
      <c r="K33" s="381"/>
      <c r="L33" s="381"/>
      <c r="M33" s="381"/>
      <c r="N33" s="381"/>
      <c r="O33" s="381"/>
      <c r="P33" s="381"/>
      <c r="Q33" s="381"/>
      <c r="R33" s="381"/>
      <c r="S33" s="381"/>
      <c r="T33" s="197"/>
      <c r="U33" s="382" t="s">
        <v>197</v>
      </c>
      <c r="V33" s="382"/>
      <c r="W33" s="381" t="s">
        <v>198</v>
      </c>
      <c r="X33" s="381"/>
      <c r="Y33" s="381"/>
      <c r="Z33" s="381"/>
      <c r="AA33" s="381"/>
      <c r="AB33" s="381"/>
      <c r="AC33" s="381"/>
      <c r="AD33" s="381"/>
      <c r="AE33" s="381"/>
      <c r="AF33" s="381"/>
      <c r="AG33" s="381"/>
      <c r="AH33" s="381"/>
      <c r="AI33" s="381"/>
      <c r="AJ33" s="381"/>
      <c r="AK33" s="381"/>
      <c r="AL33" s="197"/>
      <c r="AM33" s="382" t="s">
        <v>197</v>
      </c>
      <c r="AN33" s="382"/>
      <c r="AO33" s="381" t="s">
        <v>198</v>
      </c>
      <c r="AP33" s="381"/>
      <c r="AQ33" s="381"/>
      <c r="AR33" s="381"/>
      <c r="AS33" s="381"/>
      <c r="AT33" s="381"/>
      <c r="AU33" s="381"/>
      <c r="AV33" s="381"/>
      <c r="AW33" s="381"/>
      <c r="AX33" s="381"/>
      <c r="AY33" s="381"/>
      <c r="AZ33" s="381"/>
      <c r="BA33" s="381"/>
      <c r="BB33" s="381"/>
      <c r="BC33" s="381"/>
      <c r="BD33" s="198"/>
      <c r="BE33" s="381" t="s">
        <v>199</v>
      </c>
      <c r="BF33" s="381"/>
      <c r="BG33" s="381" t="s">
        <v>200</v>
      </c>
      <c r="BH33" s="381"/>
      <c r="BI33" s="381"/>
      <c r="BJ33" s="381"/>
      <c r="BK33" s="381"/>
      <c r="BL33" s="381"/>
      <c r="BM33" s="381"/>
      <c r="BN33" s="381"/>
      <c r="BO33" s="381"/>
      <c r="BP33" s="381"/>
      <c r="BQ33" s="381"/>
      <c r="BR33" s="381"/>
      <c r="BS33" s="381"/>
      <c r="BT33" s="381"/>
      <c r="BU33" s="381"/>
      <c r="BV33" s="198"/>
      <c r="BW33" s="382" t="s">
        <v>199</v>
      </c>
      <c r="BX33" s="382"/>
      <c r="BY33" s="381" t="s">
        <v>201</v>
      </c>
      <c r="BZ33" s="381"/>
      <c r="CA33" s="381"/>
      <c r="CB33" s="381"/>
      <c r="CC33" s="381"/>
      <c r="CD33" s="381"/>
      <c r="CE33" s="381"/>
      <c r="CF33" s="381"/>
      <c r="CG33" s="381"/>
      <c r="CH33" s="381"/>
      <c r="CI33" s="381"/>
      <c r="CJ33" s="381"/>
      <c r="CK33" s="381"/>
      <c r="CL33" s="381"/>
      <c r="CM33" s="381"/>
      <c r="CN33" s="197"/>
      <c r="CO33" s="382" t="s">
        <v>197</v>
      </c>
      <c r="CP33" s="382"/>
      <c r="CQ33" s="381" t="s">
        <v>202</v>
      </c>
      <c r="CR33" s="381"/>
      <c r="CS33" s="381"/>
      <c r="CT33" s="381"/>
      <c r="CU33" s="381"/>
      <c r="CV33" s="381"/>
      <c r="CW33" s="381"/>
      <c r="CX33" s="381"/>
      <c r="CY33" s="381"/>
      <c r="CZ33" s="381"/>
      <c r="DA33" s="381"/>
      <c r="DB33" s="381"/>
      <c r="DC33" s="381"/>
      <c r="DD33" s="381"/>
      <c r="DE33" s="381"/>
      <c r="DF33" s="197"/>
      <c r="DG33" s="380" t="s">
        <v>203</v>
      </c>
      <c r="DH33" s="380"/>
      <c r="DI33" s="199"/>
    </row>
    <row r="34" spans="1:113" ht="32.25" customHeight="1" x14ac:dyDescent="0.2">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7</v>
      </c>
      <c r="AN34" s="378"/>
      <c r="AO34" s="379" t="str">
        <f>IF('各会計、関係団体の財政状況及び健全化判断比率'!B33="","",'各会計、関係団体の財政状況及び健全化判断比率'!B33)</f>
        <v>水道事業会計</v>
      </c>
      <c r="AP34" s="379"/>
      <c r="AQ34" s="379"/>
      <c r="AR34" s="379"/>
      <c r="AS34" s="379"/>
      <c r="AT34" s="379"/>
      <c r="AU34" s="379"/>
      <c r="AV34" s="379"/>
      <c r="AW34" s="379"/>
      <c r="AX34" s="379"/>
      <c r="AY34" s="379"/>
      <c r="AZ34" s="379"/>
      <c r="BA34" s="379"/>
      <c r="BB34" s="379"/>
      <c r="BC34" s="379"/>
      <c r="BD34" s="172"/>
      <c r="BE34" s="378">
        <f>IF(BG34="","",MAX(C34:D43,U34:V43,AM34:AN43)+1)</f>
        <v>9</v>
      </c>
      <c r="BF34" s="378"/>
      <c r="BG34" s="379" t="str">
        <f>IF('各会計、関係団体の財政状況及び健全化判断比率'!B35="","",'各会計、関係団体の財政状況及び健全化判断比率'!B35)</f>
        <v>簡易水道事業特別会計</v>
      </c>
      <c r="BH34" s="379"/>
      <c r="BI34" s="379"/>
      <c r="BJ34" s="379"/>
      <c r="BK34" s="379"/>
      <c r="BL34" s="379"/>
      <c r="BM34" s="379"/>
      <c r="BN34" s="379"/>
      <c r="BO34" s="379"/>
      <c r="BP34" s="379"/>
      <c r="BQ34" s="379"/>
      <c r="BR34" s="379"/>
      <c r="BS34" s="379"/>
      <c r="BT34" s="379"/>
      <c r="BU34" s="379"/>
      <c r="BV34" s="172"/>
      <c r="BW34" s="378">
        <f>IF(BY34="","",MAX(C34:D43,U34:V43,AM34:AN43,BE34:BF43)+1)</f>
        <v>11</v>
      </c>
      <c r="BX34" s="378"/>
      <c r="BY34" s="379" t="str">
        <f>IF('各会計、関係団体の財政状況及び健全化判断比率'!B68="","",'各会計、関係団体の財政状況及び健全化判断比率'!B68)</f>
        <v>宮崎県市町村総合事務組合　一般会計</v>
      </c>
      <c r="BZ34" s="379"/>
      <c r="CA34" s="379"/>
      <c r="CB34" s="379"/>
      <c r="CC34" s="379"/>
      <c r="CD34" s="379"/>
      <c r="CE34" s="379"/>
      <c r="CF34" s="379"/>
      <c r="CG34" s="379"/>
      <c r="CH34" s="379"/>
      <c r="CI34" s="379"/>
      <c r="CJ34" s="379"/>
      <c r="CK34" s="379"/>
      <c r="CL34" s="379"/>
      <c r="CM34" s="379"/>
      <c r="CN34" s="172"/>
      <c r="CO34" s="378">
        <f>IF(CQ34="","",MAX(C34:D43,U34:V43,AM34:AN43,BE34:BF43,BW34:BX43)+1)</f>
        <v>19</v>
      </c>
      <c r="CP34" s="378"/>
      <c r="CQ34" s="379" t="str">
        <f>IF('各会計、関係団体の財政状況及び健全化判断比率'!BS7="","",'各会計、関係団体の財政状況及び健全化判断比率'!BS7)</f>
        <v>宮崎県林業公社</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2">
      <c r="A35" s="172"/>
      <c r="B35" s="196"/>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西臼杵地域介護認定審査会特別会計</v>
      </c>
      <c r="X35" s="379"/>
      <c r="Y35" s="379"/>
      <c r="Z35" s="379"/>
      <c r="AA35" s="379"/>
      <c r="AB35" s="379"/>
      <c r="AC35" s="379"/>
      <c r="AD35" s="379"/>
      <c r="AE35" s="379"/>
      <c r="AF35" s="379"/>
      <c r="AG35" s="379"/>
      <c r="AH35" s="379"/>
      <c r="AI35" s="379"/>
      <c r="AJ35" s="379"/>
      <c r="AK35" s="379"/>
      <c r="AL35" s="172"/>
      <c r="AM35" s="378">
        <f t="shared" ref="AM35:AM43" si="0">IF(AO35="","",AM34+1)</f>
        <v>8</v>
      </c>
      <c r="AN35" s="378"/>
      <c r="AO35" s="379" t="str">
        <f>IF('各会計、関係団体の財政状況及び健全化判断比率'!B34="","",'各会計、関係団体の財政状況及び健全化判断比率'!B34)</f>
        <v>国民健康保険病院事業会計</v>
      </c>
      <c r="AP35" s="379"/>
      <c r="AQ35" s="379"/>
      <c r="AR35" s="379"/>
      <c r="AS35" s="379"/>
      <c r="AT35" s="379"/>
      <c r="AU35" s="379"/>
      <c r="AV35" s="379"/>
      <c r="AW35" s="379"/>
      <c r="AX35" s="379"/>
      <c r="AY35" s="379"/>
      <c r="AZ35" s="379"/>
      <c r="BA35" s="379"/>
      <c r="BB35" s="379"/>
      <c r="BC35" s="379"/>
      <c r="BD35" s="172"/>
      <c r="BE35" s="378">
        <f t="shared" ref="BE35:BE43" si="1">IF(BG35="","",BE34+1)</f>
        <v>10</v>
      </c>
      <c r="BF35" s="378"/>
      <c r="BG35" s="379" t="str">
        <f>IF('各会計、関係団体の財政状況及び健全化判断比率'!B36="","",'各会計、関係団体の財政状況及び健全化判断比率'!B36)</f>
        <v>下水道事業特別会計</v>
      </c>
      <c r="BH35" s="379"/>
      <c r="BI35" s="379"/>
      <c r="BJ35" s="379"/>
      <c r="BK35" s="379"/>
      <c r="BL35" s="379"/>
      <c r="BM35" s="379"/>
      <c r="BN35" s="379"/>
      <c r="BO35" s="379"/>
      <c r="BP35" s="379"/>
      <c r="BQ35" s="379"/>
      <c r="BR35" s="379"/>
      <c r="BS35" s="379"/>
      <c r="BT35" s="379"/>
      <c r="BU35" s="379"/>
      <c r="BV35" s="172"/>
      <c r="BW35" s="378">
        <f t="shared" ref="BW35:BW43" si="2">IF(BY35="","",BW34+1)</f>
        <v>12</v>
      </c>
      <c r="BX35" s="378"/>
      <c r="BY35" s="379" t="str">
        <f>IF('各会計、関係団体の財政状況及び健全化判断比率'!B69="","",'各会計、関係団体の財政状況及び健全化判断比率'!B69)</f>
        <v>宮崎県市町村総合事務組合　市町村交通災害共済事業特別会計</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2">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介護保険特別会計（保険事業勘定）</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13</v>
      </c>
      <c r="BX36" s="378"/>
      <c r="BY36" s="379" t="str">
        <f>IF('各会計、関係団体の財政状況及び健全化判断比率'!B70="","",'各会計、関係団体の財政状況及び健全化判断比率'!B70)</f>
        <v>宮崎県市町村総合事務組合　自治会館管理運営特別会計</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2">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f t="shared" si="4"/>
        <v>5</v>
      </c>
      <c r="V37" s="378"/>
      <c r="W37" s="379" t="str">
        <f>IF('各会計、関係団体の財政状況及び健全化判断比率'!B31="","",'各会計、関係団体の財政状況及び健全化判断比率'!B31)</f>
        <v>介護保険特別会計（介護サービス事業勘定）</v>
      </c>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14</v>
      </c>
      <c r="BX37" s="378"/>
      <c r="BY37" s="379" t="str">
        <f>IF('各会計、関係団体の財政状況及び健全化判断比率'!B71="","",'各会計、関係団体の財政状況及び健全化判断比率'!B71)</f>
        <v>宮崎県後期高齢者医療広域連合　一般会計</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2">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f t="shared" si="4"/>
        <v>6</v>
      </c>
      <c r="V38" s="378"/>
      <c r="W38" s="379" t="str">
        <f>IF('各会計、関係団体の財政状況及び健全化判断比率'!B32="","",'各会計、関係団体の財政状況及び健全化判断比率'!B32)</f>
        <v>後期高齢者医療特別会計</v>
      </c>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15</v>
      </c>
      <c r="BX38" s="378"/>
      <c r="BY38" s="379" t="str">
        <f>IF('各会計、関係団体の財政状況及び健全化判断比率'!B72="","",'各会計、関係団体の財政状況及び健全化判断比率'!B72)</f>
        <v>宮崎県後期高齢者医療広域連合　後期高齢者医療特別会計</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2">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16</v>
      </c>
      <c r="BX39" s="378"/>
      <c r="BY39" s="379" t="str">
        <f>IF('各会計、関係団体の財政状況及び健全化判断比率'!B73="","",'各会計、関係団体の財政状況及び健全化判断比率'!B73)</f>
        <v>宮崎県北部広域行政事務組合（一般会計）</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2">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17</v>
      </c>
      <c r="BX40" s="378"/>
      <c r="BY40" s="379" t="str">
        <f>IF('各会計、関係団体の財政状況及び健全化判断比率'!B74="","",'各会計、関係団体の財政状況及び健全化判断比率'!B74)</f>
        <v>宮崎県北部広域行政事務組合（特別会計）</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2">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f t="shared" si="2"/>
        <v>18</v>
      </c>
      <c r="BX41" s="378"/>
      <c r="BY41" s="379" t="str">
        <f>IF('各会計、関係団体の財政状況及び健全化判断比率'!B75="","",'各会計、関係団体の財政状況及び健全化判断比率'!B75)</f>
        <v>西臼杵広域行政事務組合</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2">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2">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75" t="s">
        <v>205</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206</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207</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7" t="s">
        <v>208</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2">
      <c r="E50" s="375" t="s">
        <v>209</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c r="E51" s="375" t="s">
        <v>210</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2">
      <c r="E52" s="375" t="s">
        <v>211</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2">
      <c r="E53" s="348" t="s">
        <v>609</v>
      </c>
    </row>
    <row r="54" spans="5:113" x14ac:dyDescent="0.2"/>
    <row r="55" spans="5:113" x14ac:dyDescent="0.2"/>
    <row r="56" spans="5:113" x14ac:dyDescent="0.2"/>
  </sheetData>
  <sheetProtection algorithmName="SHA-512" hashValue="7HvAjJ1WdomolrhlCxjPfZIhCizthFlWW4EmEYuUQ6rDD9LNyiI0tDJmuXVLnfUV/Lz4zwUhY5GF3MqPT2W7Mg==" saltValue="hA85lxrmGaJ3RBsH2CTgj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9" t="s">
        <v>576</v>
      </c>
      <c r="D34" s="1159"/>
      <c r="E34" s="1160"/>
      <c r="F34" s="32">
        <v>13.85</v>
      </c>
      <c r="G34" s="33">
        <v>13.05</v>
      </c>
      <c r="H34" s="33">
        <v>13.92</v>
      </c>
      <c r="I34" s="33">
        <v>13.23</v>
      </c>
      <c r="J34" s="34">
        <v>12.63</v>
      </c>
      <c r="K34" s="22"/>
      <c r="L34" s="22"/>
      <c r="M34" s="22"/>
      <c r="N34" s="22"/>
      <c r="O34" s="22"/>
      <c r="P34" s="22"/>
    </row>
    <row r="35" spans="1:16" ht="39" customHeight="1" x14ac:dyDescent="0.2">
      <c r="A35" s="22"/>
      <c r="B35" s="35"/>
      <c r="C35" s="1155" t="s">
        <v>577</v>
      </c>
      <c r="D35" s="1155"/>
      <c r="E35" s="1156"/>
      <c r="F35" s="36">
        <v>1.57</v>
      </c>
      <c r="G35" s="37">
        <v>2.41</v>
      </c>
      <c r="H35" s="37">
        <v>3.88</v>
      </c>
      <c r="I35" s="37">
        <v>1.53</v>
      </c>
      <c r="J35" s="38">
        <v>6.21</v>
      </c>
      <c r="K35" s="22"/>
      <c r="L35" s="22"/>
      <c r="M35" s="22"/>
      <c r="N35" s="22"/>
      <c r="O35" s="22"/>
      <c r="P35" s="22"/>
    </row>
    <row r="36" spans="1:16" ht="39" customHeight="1" x14ac:dyDescent="0.2">
      <c r="A36" s="22"/>
      <c r="B36" s="35"/>
      <c r="C36" s="1155" t="s">
        <v>578</v>
      </c>
      <c r="D36" s="1155"/>
      <c r="E36" s="1156"/>
      <c r="F36" s="36">
        <v>5.45</v>
      </c>
      <c r="G36" s="37">
        <v>5.72</v>
      </c>
      <c r="H36" s="37">
        <v>6.05</v>
      </c>
      <c r="I36" s="37">
        <v>5.82</v>
      </c>
      <c r="J36" s="38">
        <v>5.94</v>
      </c>
      <c r="K36" s="22"/>
      <c r="L36" s="22"/>
      <c r="M36" s="22"/>
      <c r="N36" s="22"/>
      <c r="O36" s="22"/>
      <c r="P36" s="22"/>
    </row>
    <row r="37" spans="1:16" ht="39" customHeight="1" x14ac:dyDescent="0.2">
      <c r="A37" s="22"/>
      <c r="B37" s="35"/>
      <c r="C37" s="1155" t="s">
        <v>579</v>
      </c>
      <c r="D37" s="1155"/>
      <c r="E37" s="1156"/>
      <c r="F37" s="36">
        <v>1.47</v>
      </c>
      <c r="G37" s="37">
        <v>1.62</v>
      </c>
      <c r="H37" s="37">
        <v>1.92</v>
      </c>
      <c r="I37" s="37">
        <v>0.57999999999999996</v>
      </c>
      <c r="J37" s="38">
        <v>1.02</v>
      </c>
      <c r="K37" s="22"/>
      <c r="L37" s="22"/>
      <c r="M37" s="22"/>
      <c r="N37" s="22"/>
      <c r="O37" s="22"/>
      <c r="P37" s="22"/>
    </row>
    <row r="38" spans="1:16" ht="39" customHeight="1" x14ac:dyDescent="0.2">
      <c r="A38" s="22"/>
      <c r="B38" s="35"/>
      <c r="C38" s="1155" t="s">
        <v>580</v>
      </c>
      <c r="D38" s="1155"/>
      <c r="E38" s="1156"/>
      <c r="F38" s="36">
        <v>0.06</v>
      </c>
      <c r="G38" s="37">
        <v>0.02</v>
      </c>
      <c r="H38" s="37">
        <v>0.23</v>
      </c>
      <c r="I38" s="37">
        <v>0.27</v>
      </c>
      <c r="J38" s="38">
        <v>0.49</v>
      </c>
      <c r="K38" s="22"/>
      <c r="L38" s="22"/>
      <c r="M38" s="22"/>
      <c r="N38" s="22"/>
      <c r="O38" s="22"/>
      <c r="P38" s="22"/>
    </row>
    <row r="39" spans="1:16" ht="39" customHeight="1" x14ac:dyDescent="0.2">
      <c r="A39" s="22"/>
      <c r="B39" s="35"/>
      <c r="C39" s="1155" t="s">
        <v>581</v>
      </c>
      <c r="D39" s="1155"/>
      <c r="E39" s="1156"/>
      <c r="F39" s="36">
        <v>0.23</v>
      </c>
      <c r="G39" s="37">
        <v>0.21</v>
      </c>
      <c r="H39" s="37">
        <v>0.11</v>
      </c>
      <c r="I39" s="37">
        <v>0.19</v>
      </c>
      <c r="J39" s="38">
        <v>0.25</v>
      </c>
      <c r="K39" s="22"/>
      <c r="L39" s="22"/>
      <c r="M39" s="22"/>
      <c r="N39" s="22"/>
      <c r="O39" s="22"/>
      <c r="P39" s="22"/>
    </row>
    <row r="40" spans="1:16" ht="39" customHeight="1" x14ac:dyDescent="0.2">
      <c r="A40" s="22"/>
      <c r="B40" s="35"/>
      <c r="C40" s="1155" t="s">
        <v>582</v>
      </c>
      <c r="D40" s="1155"/>
      <c r="E40" s="1156"/>
      <c r="F40" s="36">
        <v>0.25</v>
      </c>
      <c r="G40" s="37">
        <v>0.37</v>
      </c>
      <c r="H40" s="37">
        <v>0.45</v>
      </c>
      <c r="I40" s="37">
        <v>0.38</v>
      </c>
      <c r="J40" s="38">
        <v>0.22</v>
      </c>
      <c r="K40" s="22"/>
      <c r="L40" s="22"/>
      <c r="M40" s="22"/>
      <c r="N40" s="22"/>
      <c r="O40" s="22"/>
      <c r="P40" s="22"/>
    </row>
    <row r="41" spans="1:16" ht="39" customHeight="1" x14ac:dyDescent="0.2">
      <c r="A41" s="22"/>
      <c r="B41" s="35"/>
      <c r="C41" s="1155" t="s">
        <v>583</v>
      </c>
      <c r="D41" s="1155"/>
      <c r="E41" s="1156"/>
      <c r="F41" s="36">
        <v>0.02</v>
      </c>
      <c r="G41" s="37">
        <v>0.03</v>
      </c>
      <c r="H41" s="37">
        <v>0.04</v>
      </c>
      <c r="I41" s="37">
        <v>0.03</v>
      </c>
      <c r="J41" s="38">
        <v>0.03</v>
      </c>
      <c r="K41" s="22"/>
      <c r="L41" s="22"/>
      <c r="M41" s="22"/>
      <c r="N41" s="22"/>
      <c r="O41" s="22"/>
      <c r="P41" s="22"/>
    </row>
    <row r="42" spans="1:16" ht="39" customHeight="1" x14ac:dyDescent="0.2">
      <c r="A42" s="22"/>
      <c r="B42" s="39"/>
      <c r="C42" s="1155" t="s">
        <v>584</v>
      </c>
      <c r="D42" s="1155"/>
      <c r="E42" s="1156"/>
      <c r="F42" s="36" t="s">
        <v>526</v>
      </c>
      <c r="G42" s="37" t="s">
        <v>526</v>
      </c>
      <c r="H42" s="37" t="s">
        <v>526</v>
      </c>
      <c r="I42" s="37" t="s">
        <v>526</v>
      </c>
      <c r="J42" s="38" t="s">
        <v>526</v>
      </c>
      <c r="K42" s="22"/>
      <c r="L42" s="22"/>
      <c r="M42" s="22"/>
      <c r="N42" s="22"/>
      <c r="O42" s="22"/>
      <c r="P42" s="22"/>
    </row>
    <row r="43" spans="1:16" ht="39" customHeight="1" thickBot="1" x14ac:dyDescent="0.25">
      <c r="A43" s="22"/>
      <c r="B43" s="40"/>
      <c r="C43" s="1157" t="s">
        <v>585</v>
      </c>
      <c r="D43" s="1157"/>
      <c r="E43" s="1158"/>
      <c r="F43" s="41">
        <v>0.03</v>
      </c>
      <c r="G43" s="42">
        <v>0.04</v>
      </c>
      <c r="H43" s="42">
        <v>0.04</v>
      </c>
      <c r="I43" s="42">
        <v>0.01</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oVFJbVLvEJDiWLyc9BHIVQqGuLL/2nx1sT0izaAwVVxTRm53MHjI+vqOtrAfOVfYh4jwXv1EAo4v3CmpmhtxQ==" saltValue="LIVtvT8T7pyY0S12Fyg+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759</v>
      </c>
      <c r="L45" s="58">
        <v>750</v>
      </c>
      <c r="M45" s="58">
        <v>765</v>
      </c>
      <c r="N45" s="58">
        <v>785</v>
      </c>
      <c r="O45" s="59">
        <v>784</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526</v>
      </c>
      <c r="L46" s="62" t="s">
        <v>526</v>
      </c>
      <c r="M46" s="62" t="s">
        <v>526</v>
      </c>
      <c r="N46" s="62" t="s">
        <v>526</v>
      </c>
      <c r="O46" s="63" t="s">
        <v>526</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526</v>
      </c>
      <c r="L47" s="62" t="s">
        <v>526</v>
      </c>
      <c r="M47" s="62" t="s">
        <v>526</v>
      </c>
      <c r="N47" s="62" t="s">
        <v>526</v>
      </c>
      <c r="O47" s="63" t="s">
        <v>526</v>
      </c>
      <c r="P47" s="46"/>
      <c r="Q47" s="46"/>
      <c r="R47" s="46"/>
      <c r="S47" s="46"/>
      <c r="T47" s="46"/>
      <c r="U47" s="46"/>
    </row>
    <row r="48" spans="1:21" ht="30.75" customHeight="1" x14ac:dyDescent="0.2">
      <c r="A48" s="46"/>
      <c r="B48" s="1181"/>
      <c r="C48" s="1182"/>
      <c r="D48" s="60"/>
      <c r="E48" s="1163" t="s">
        <v>15</v>
      </c>
      <c r="F48" s="1163"/>
      <c r="G48" s="1163"/>
      <c r="H48" s="1163"/>
      <c r="I48" s="1163"/>
      <c r="J48" s="1164"/>
      <c r="K48" s="61">
        <v>205</v>
      </c>
      <c r="L48" s="62">
        <v>204</v>
      </c>
      <c r="M48" s="62">
        <v>204</v>
      </c>
      <c r="N48" s="62">
        <v>204</v>
      </c>
      <c r="O48" s="63">
        <v>218</v>
      </c>
      <c r="P48" s="46"/>
      <c r="Q48" s="46"/>
      <c r="R48" s="46"/>
      <c r="S48" s="46"/>
      <c r="T48" s="46"/>
      <c r="U48" s="46"/>
    </row>
    <row r="49" spans="1:21" ht="30.75" customHeight="1" x14ac:dyDescent="0.2">
      <c r="A49" s="46"/>
      <c r="B49" s="1181"/>
      <c r="C49" s="1182"/>
      <c r="D49" s="60"/>
      <c r="E49" s="1163" t="s">
        <v>16</v>
      </c>
      <c r="F49" s="1163"/>
      <c r="G49" s="1163"/>
      <c r="H49" s="1163"/>
      <c r="I49" s="1163"/>
      <c r="J49" s="1164"/>
      <c r="K49" s="61">
        <v>50</v>
      </c>
      <c r="L49" s="62">
        <v>25</v>
      </c>
      <c r="M49" s="62">
        <v>25</v>
      </c>
      <c r="N49" s="62">
        <v>45</v>
      </c>
      <c r="O49" s="63">
        <v>45</v>
      </c>
      <c r="P49" s="46"/>
      <c r="Q49" s="46"/>
      <c r="R49" s="46"/>
      <c r="S49" s="46"/>
      <c r="T49" s="46"/>
      <c r="U49" s="46"/>
    </row>
    <row r="50" spans="1:21" ht="30.75" customHeight="1" x14ac:dyDescent="0.2">
      <c r="A50" s="46"/>
      <c r="B50" s="1181"/>
      <c r="C50" s="1182"/>
      <c r="D50" s="60"/>
      <c r="E50" s="1163" t="s">
        <v>17</v>
      </c>
      <c r="F50" s="1163"/>
      <c r="G50" s="1163"/>
      <c r="H50" s="1163"/>
      <c r="I50" s="1163"/>
      <c r="J50" s="1164"/>
      <c r="K50" s="61">
        <v>0</v>
      </c>
      <c r="L50" s="62">
        <v>0</v>
      </c>
      <c r="M50" s="62">
        <v>0</v>
      </c>
      <c r="N50" s="62">
        <v>0</v>
      </c>
      <c r="O50" s="63">
        <v>0</v>
      </c>
      <c r="P50" s="46"/>
      <c r="Q50" s="46"/>
      <c r="R50" s="46"/>
      <c r="S50" s="46"/>
      <c r="T50" s="46"/>
      <c r="U50" s="46"/>
    </row>
    <row r="51" spans="1:21" ht="30.75" customHeight="1" x14ac:dyDescent="0.2">
      <c r="A51" s="46"/>
      <c r="B51" s="1183"/>
      <c r="C51" s="1184"/>
      <c r="D51" s="64"/>
      <c r="E51" s="1163" t="s">
        <v>18</v>
      </c>
      <c r="F51" s="1163"/>
      <c r="G51" s="1163"/>
      <c r="H51" s="1163"/>
      <c r="I51" s="1163"/>
      <c r="J51" s="1164"/>
      <c r="K51" s="61" t="s">
        <v>526</v>
      </c>
      <c r="L51" s="62" t="s">
        <v>526</v>
      </c>
      <c r="M51" s="62" t="s">
        <v>526</v>
      </c>
      <c r="N51" s="62" t="s">
        <v>526</v>
      </c>
      <c r="O51" s="63" t="s">
        <v>526</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793</v>
      </c>
      <c r="L52" s="62">
        <v>766</v>
      </c>
      <c r="M52" s="62">
        <v>788</v>
      </c>
      <c r="N52" s="62">
        <v>792</v>
      </c>
      <c r="O52" s="63">
        <v>779</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221</v>
      </c>
      <c r="L53" s="67">
        <v>213</v>
      </c>
      <c r="M53" s="67">
        <v>206</v>
      </c>
      <c r="N53" s="67">
        <v>242</v>
      </c>
      <c r="O53" s="68">
        <v>268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586</v>
      </c>
      <c r="P55" s="46"/>
      <c r="Q55" s="46"/>
      <c r="R55" s="46"/>
      <c r="S55" s="46"/>
      <c r="T55" s="46"/>
      <c r="U55" s="46"/>
    </row>
    <row r="56" spans="1:21" ht="31.5" customHeight="1" thickBot="1" x14ac:dyDescent="0.25">
      <c r="A56" s="46"/>
      <c r="B56" s="74"/>
      <c r="C56" s="75"/>
      <c r="D56" s="75"/>
      <c r="E56" s="76"/>
      <c r="F56" s="76"/>
      <c r="G56" s="76"/>
      <c r="H56" s="76"/>
      <c r="I56" s="76"/>
      <c r="J56" s="77" t="s">
        <v>2</v>
      </c>
      <c r="K56" s="78" t="s">
        <v>587</v>
      </c>
      <c r="L56" s="79" t="s">
        <v>588</v>
      </c>
      <c r="M56" s="79" t="s">
        <v>589</v>
      </c>
      <c r="N56" s="79" t="s">
        <v>590</v>
      </c>
      <c r="O56" s="80" t="s">
        <v>591</v>
      </c>
      <c r="P56" s="46"/>
      <c r="Q56" s="46"/>
      <c r="R56" s="46"/>
      <c r="S56" s="46"/>
      <c r="T56" s="46"/>
      <c r="U56" s="46"/>
    </row>
    <row r="57" spans="1:21" ht="31.5" customHeight="1" x14ac:dyDescent="0.2">
      <c r="B57" s="1169" t="s">
        <v>25</v>
      </c>
      <c r="C57" s="1170"/>
      <c r="D57" s="1173" t="s">
        <v>26</v>
      </c>
      <c r="E57" s="1174"/>
      <c r="F57" s="1174"/>
      <c r="G57" s="1174"/>
      <c r="H57" s="1174"/>
      <c r="I57" s="1174"/>
      <c r="J57" s="1175"/>
      <c r="K57" s="81" t="s">
        <v>608</v>
      </c>
      <c r="L57" s="82" t="s">
        <v>608</v>
      </c>
      <c r="M57" s="82" t="s">
        <v>608</v>
      </c>
      <c r="N57" s="82" t="s">
        <v>608</v>
      </c>
      <c r="O57" s="83" t="s">
        <v>608</v>
      </c>
    </row>
    <row r="58" spans="1:21" ht="31.5" customHeight="1" thickBot="1" x14ac:dyDescent="0.25">
      <c r="B58" s="1171"/>
      <c r="C58" s="1172"/>
      <c r="D58" s="1176" t="s">
        <v>27</v>
      </c>
      <c r="E58" s="1177"/>
      <c r="F58" s="1177"/>
      <c r="G58" s="1177"/>
      <c r="H58" s="1177"/>
      <c r="I58" s="1177"/>
      <c r="J58" s="1178"/>
      <c r="K58" s="84" t="s">
        <v>608</v>
      </c>
      <c r="L58" s="85" t="s">
        <v>608</v>
      </c>
      <c r="M58" s="85" t="s">
        <v>608</v>
      </c>
      <c r="N58" s="85" t="s">
        <v>608</v>
      </c>
      <c r="O58" s="86" t="s">
        <v>608</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EVCVvCW00/jTC42dPbM4knl/uqwl2j8MTIbeapsUHLt3emu4Je1RMMhMBNZfkDm96EI78l/9dn7A+q58bUONA==" saltValue="BWhhVkXPNTnueqAnT6+u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567</v>
      </c>
      <c r="J40" s="98" t="s">
        <v>568</v>
      </c>
      <c r="K40" s="98" t="s">
        <v>569</v>
      </c>
      <c r="L40" s="98" t="s">
        <v>570</v>
      </c>
      <c r="M40" s="99" t="s">
        <v>571</v>
      </c>
    </row>
    <row r="41" spans="2:13" ht="27.75" customHeight="1" x14ac:dyDescent="0.2">
      <c r="B41" s="1199" t="s">
        <v>30</v>
      </c>
      <c r="C41" s="1200"/>
      <c r="D41" s="100"/>
      <c r="E41" s="1201" t="s">
        <v>31</v>
      </c>
      <c r="F41" s="1201"/>
      <c r="G41" s="1201"/>
      <c r="H41" s="1202"/>
      <c r="I41" s="339">
        <v>6829</v>
      </c>
      <c r="J41" s="340">
        <v>6875</v>
      </c>
      <c r="K41" s="340">
        <v>6718</v>
      </c>
      <c r="L41" s="340">
        <v>6755</v>
      </c>
      <c r="M41" s="341">
        <v>6835</v>
      </c>
    </row>
    <row r="42" spans="2:13" ht="27.75" customHeight="1" x14ac:dyDescent="0.2">
      <c r="B42" s="1189"/>
      <c r="C42" s="1190"/>
      <c r="D42" s="101"/>
      <c r="E42" s="1193" t="s">
        <v>32</v>
      </c>
      <c r="F42" s="1193"/>
      <c r="G42" s="1193"/>
      <c r="H42" s="1194"/>
      <c r="I42" s="342" t="s">
        <v>526</v>
      </c>
      <c r="J42" s="343" t="s">
        <v>526</v>
      </c>
      <c r="K42" s="343" t="s">
        <v>526</v>
      </c>
      <c r="L42" s="343" t="s">
        <v>526</v>
      </c>
      <c r="M42" s="344" t="s">
        <v>526</v>
      </c>
    </row>
    <row r="43" spans="2:13" ht="27.75" customHeight="1" x14ac:dyDescent="0.2">
      <c r="B43" s="1189"/>
      <c r="C43" s="1190"/>
      <c r="D43" s="101"/>
      <c r="E43" s="1193" t="s">
        <v>33</v>
      </c>
      <c r="F43" s="1193"/>
      <c r="G43" s="1193"/>
      <c r="H43" s="1194"/>
      <c r="I43" s="342">
        <v>2019</v>
      </c>
      <c r="J43" s="343">
        <v>1864</v>
      </c>
      <c r="K43" s="343">
        <v>1710</v>
      </c>
      <c r="L43" s="343">
        <v>1553</v>
      </c>
      <c r="M43" s="344">
        <v>1429</v>
      </c>
    </row>
    <row r="44" spans="2:13" ht="27.75" customHeight="1" x14ac:dyDescent="0.2">
      <c r="B44" s="1189"/>
      <c r="C44" s="1190"/>
      <c r="D44" s="101"/>
      <c r="E44" s="1193" t="s">
        <v>34</v>
      </c>
      <c r="F44" s="1193"/>
      <c r="G44" s="1193"/>
      <c r="H44" s="1194"/>
      <c r="I44" s="342">
        <v>716</v>
      </c>
      <c r="J44" s="343">
        <v>692</v>
      </c>
      <c r="K44" s="343">
        <v>669</v>
      </c>
      <c r="L44" s="343">
        <v>627</v>
      </c>
      <c r="M44" s="344">
        <v>584</v>
      </c>
    </row>
    <row r="45" spans="2:13" ht="27.75" customHeight="1" x14ac:dyDescent="0.2">
      <c r="B45" s="1189"/>
      <c r="C45" s="1190"/>
      <c r="D45" s="101"/>
      <c r="E45" s="1193" t="s">
        <v>35</v>
      </c>
      <c r="F45" s="1193"/>
      <c r="G45" s="1193"/>
      <c r="H45" s="1194"/>
      <c r="I45" s="342">
        <v>1050</v>
      </c>
      <c r="J45" s="343">
        <v>977</v>
      </c>
      <c r="K45" s="343">
        <v>899</v>
      </c>
      <c r="L45" s="343">
        <v>846</v>
      </c>
      <c r="M45" s="344">
        <v>906</v>
      </c>
    </row>
    <row r="46" spans="2:13" ht="27.75" customHeight="1" x14ac:dyDescent="0.2">
      <c r="B46" s="1189"/>
      <c r="C46" s="1190"/>
      <c r="D46" s="102"/>
      <c r="E46" s="1193" t="s">
        <v>36</v>
      </c>
      <c r="F46" s="1193"/>
      <c r="G46" s="1193"/>
      <c r="H46" s="1194"/>
      <c r="I46" s="342" t="s">
        <v>526</v>
      </c>
      <c r="J46" s="343" t="s">
        <v>526</v>
      </c>
      <c r="K46" s="343" t="s">
        <v>526</v>
      </c>
      <c r="L46" s="343" t="s">
        <v>526</v>
      </c>
      <c r="M46" s="344" t="s">
        <v>526</v>
      </c>
    </row>
    <row r="47" spans="2:13" ht="27.75" customHeight="1" x14ac:dyDescent="0.2">
      <c r="B47" s="1189"/>
      <c r="C47" s="1190"/>
      <c r="D47" s="103"/>
      <c r="E47" s="1203" t="s">
        <v>37</v>
      </c>
      <c r="F47" s="1204"/>
      <c r="G47" s="1204"/>
      <c r="H47" s="1205"/>
      <c r="I47" s="342" t="s">
        <v>526</v>
      </c>
      <c r="J47" s="343" t="s">
        <v>526</v>
      </c>
      <c r="K47" s="343" t="s">
        <v>526</v>
      </c>
      <c r="L47" s="343" t="s">
        <v>526</v>
      </c>
      <c r="M47" s="344" t="s">
        <v>526</v>
      </c>
    </row>
    <row r="48" spans="2:13" ht="27.75" customHeight="1" x14ac:dyDescent="0.2">
      <c r="B48" s="1189"/>
      <c r="C48" s="1190"/>
      <c r="D48" s="101"/>
      <c r="E48" s="1193" t="s">
        <v>38</v>
      </c>
      <c r="F48" s="1193"/>
      <c r="G48" s="1193"/>
      <c r="H48" s="1194"/>
      <c r="I48" s="342" t="s">
        <v>526</v>
      </c>
      <c r="J48" s="343" t="s">
        <v>526</v>
      </c>
      <c r="K48" s="343" t="s">
        <v>526</v>
      </c>
      <c r="L48" s="343" t="s">
        <v>526</v>
      </c>
      <c r="M48" s="344" t="s">
        <v>526</v>
      </c>
    </row>
    <row r="49" spans="2:13" ht="27.75" customHeight="1" x14ac:dyDescent="0.2">
      <c r="B49" s="1191"/>
      <c r="C49" s="1192"/>
      <c r="D49" s="101"/>
      <c r="E49" s="1193" t="s">
        <v>39</v>
      </c>
      <c r="F49" s="1193"/>
      <c r="G49" s="1193"/>
      <c r="H49" s="1194"/>
      <c r="I49" s="342" t="s">
        <v>526</v>
      </c>
      <c r="J49" s="343" t="s">
        <v>526</v>
      </c>
      <c r="K49" s="343" t="s">
        <v>526</v>
      </c>
      <c r="L49" s="343" t="s">
        <v>526</v>
      </c>
      <c r="M49" s="344" t="s">
        <v>526</v>
      </c>
    </row>
    <row r="50" spans="2:13" ht="27.75" customHeight="1" x14ac:dyDescent="0.2">
      <c r="B50" s="1187" t="s">
        <v>40</v>
      </c>
      <c r="C50" s="1188"/>
      <c r="D50" s="104"/>
      <c r="E50" s="1193" t="s">
        <v>41</v>
      </c>
      <c r="F50" s="1193"/>
      <c r="G50" s="1193"/>
      <c r="H50" s="1194"/>
      <c r="I50" s="342">
        <v>3412</v>
      </c>
      <c r="J50" s="343">
        <v>3082</v>
      </c>
      <c r="K50" s="343">
        <v>3007</v>
      </c>
      <c r="L50" s="343">
        <v>3071</v>
      </c>
      <c r="M50" s="344">
        <v>3655</v>
      </c>
    </row>
    <row r="51" spans="2:13" ht="27.75" customHeight="1" x14ac:dyDescent="0.2">
      <c r="B51" s="1189"/>
      <c r="C51" s="1190"/>
      <c r="D51" s="101"/>
      <c r="E51" s="1193" t="s">
        <v>42</v>
      </c>
      <c r="F51" s="1193"/>
      <c r="G51" s="1193"/>
      <c r="H51" s="1194"/>
      <c r="I51" s="342">
        <v>105</v>
      </c>
      <c r="J51" s="343">
        <v>93</v>
      </c>
      <c r="K51" s="343">
        <v>181</v>
      </c>
      <c r="L51" s="343">
        <v>258</v>
      </c>
      <c r="M51" s="344">
        <v>259</v>
      </c>
    </row>
    <row r="52" spans="2:13" ht="27.75" customHeight="1" x14ac:dyDescent="0.2">
      <c r="B52" s="1191"/>
      <c r="C52" s="1192"/>
      <c r="D52" s="101"/>
      <c r="E52" s="1193" t="s">
        <v>43</v>
      </c>
      <c r="F52" s="1193"/>
      <c r="G52" s="1193"/>
      <c r="H52" s="1194"/>
      <c r="I52" s="342">
        <v>7271</v>
      </c>
      <c r="J52" s="343">
        <v>7050</v>
      </c>
      <c r="K52" s="343">
        <v>6889</v>
      </c>
      <c r="L52" s="343">
        <v>6861</v>
      </c>
      <c r="M52" s="344">
        <v>6489</v>
      </c>
    </row>
    <row r="53" spans="2:13" ht="27.75" customHeight="1" thickBot="1" x14ac:dyDescent="0.25">
      <c r="B53" s="1195" t="s">
        <v>44</v>
      </c>
      <c r="C53" s="1196"/>
      <c r="D53" s="105"/>
      <c r="E53" s="1197" t="s">
        <v>45</v>
      </c>
      <c r="F53" s="1197"/>
      <c r="G53" s="1197"/>
      <c r="H53" s="1198"/>
      <c r="I53" s="345">
        <v>-175</v>
      </c>
      <c r="J53" s="346">
        <v>183</v>
      </c>
      <c r="K53" s="346">
        <v>-80</v>
      </c>
      <c r="L53" s="346">
        <v>-409</v>
      </c>
      <c r="M53" s="347">
        <v>-649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bOcZ3w3nB/Z+ZD/5ALQiOpmRMPkVuUko72vsiUT4Bi8cO9yfeaQ8Rz9cA5SbkTdM+CpQCmyiZJO+1SmUO3oqkA==" saltValue="hkl1Nwm+FWgrq68zV2Vr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569</v>
      </c>
      <c r="G54" s="114" t="s">
        <v>570</v>
      </c>
      <c r="H54" s="115" t="s">
        <v>571</v>
      </c>
    </row>
    <row r="55" spans="2:8" ht="52.5" customHeight="1" x14ac:dyDescent="0.2">
      <c r="B55" s="116"/>
      <c r="C55" s="1214" t="s">
        <v>48</v>
      </c>
      <c r="D55" s="1214"/>
      <c r="E55" s="1215"/>
      <c r="F55" s="117">
        <v>1310</v>
      </c>
      <c r="G55" s="117">
        <v>1248</v>
      </c>
      <c r="H55" s="118">
        <v>1440</v>
      </c>
    </row>
    <row r="56" spans="2:8" ht="52.5" customHeight="1" x14ac:dyDescent="0.2">
      <c r="B56" s="119"/>
      <c r="C56" s="1216" t="s">
        <v>49</v>
      </c>
      <c r="D56" s="1216"/>
      <c r="E56" s="1217"/>
      <c r="F56" s="120">
        <v>71</v>
      </c>
      <c r="G56" s="120">
        <v>71</v>
      </c>
      <c r="H56" s="121">
        <v>71</v>
      </c>
    </row>
    <row r="57" spans="2:8" ht="53.25" customHeight="1" x14ac:dyDescent="0.2">
      <c r="B57" s="119"/>
      <c r="C57" s="1218" t="s">
        <v>50</v>
      </c>
      <c r="D57" s="1218"/>
      <c r="E57" s="1219"/>
      <c r="F57" s="122">
        <v>1436</v>
      </c>
      <c r="G57" s="122">
        <v>1524</v>
      </c>
      <c r="H57" s="123">
        <v>1761</v>
      </c>
    </row>
    <row r="58" spans="2:8" ht="45.75" customHeight="1" x14ac:dyDescent="0.2">
      <c r="B58" s="124"/>
      <c r="C58" s="1206" t="s">
        <v>603</v>
      </c>
      <c r="D58" s="1207"/>
      <c r="E58" s="1208"/>
      <c r="F58" s="125">
        <v>960</v>
      </c>
      <c r="G58" s="125">
        <v>1002</v>
      </c>
      <c r="H58" s="126">
        <v>1207</v>
      </c>
    </row>
    <row r="59" spans="2:8" ht="45.75" customHeight="1" x14ac:dyDescent="0.2">
      <c r="B59" s="124"/>
      <c r="C59" s="1206" t="s">
        <v>604</v>
      </c>
      <c r="D59" s="1207"/>
      <c r="E59" s="1208"/>
      <c r="F59" s="125">
        <v>235</v>
      </c>
      <c r="G59" s="125">
        <v>263</v>
      </c>
      <c r="H59" s="126">
        <v>294</v>
      </c>
    </row>
    <row r="60" spans="2:8" ht="45.75" customHeight="1" x14ac:dyDescent="0.2">
      <c r="B60" s="124"/>
      <c r="C60" s="1206" t="s">
        <v>605</v>
      </c>
      <c r="D60" s="1207"/>
      <c r="E60" s="1208"/>
      <c r="F60" s="125">
        <v>167</v>
      </c>
      <c r="G60" s="125">
        <v>167</v>
      </c>
      <c r="H60" s="126">
        <v>161</v>
      </c>
    </row>
    <row r="61" spans="2:8" ht="45.75" customHeight="1" x14ac:dyDescent="0.2">
      <c r="B61" s="124"/>
      <c r="C61" s="1206" t="s">
        <v>606</v>
      </c>
      <c r="D61" s="1207"/>
      <c r="E61" s="1208"/>
      <c r="F61" s="125" t="s">
        <v>592</v>
      </c>
      <c r="G61" s="125" t="s">
        <v>592</v>
      </c>
      <c r="H61" s="126">
        <v>63</v>
      </c>
    </row>
    <row r="62" spans="2:8" ht="45.75" customHeight="1" thickBot="1" x14ac:dyDescent="0.25">
      <c r="B62" s="127"/>
      <c r="C62" s="1209" t="s">
        <v>607</v>
      </c>
      <c r="D62" s="1210"/>
      <c r="E62" s="1211"/>
      <c r="F62" s="128">
        <v>5</v>
      </c>
      <c r="G62" s="128">
        <v>11</v>
      </c>
      <c r="H62" s="129">
        <v>21</v>
      </c>
    </row>
    <row r="63" spans="2:8" ht="52.5" customHeight="1" thickBot="1" x14ac:dyDescent="0.25">
      <c r="B63" s="130"/>
      <c r="C63" s="1212" t="s">
        <v>51</v>
      </c>
      <c r="D63" s="1212"/>
      <c r="E63" s="1213"/>
      <c r="F63" s="131">
        <v>2817</v>
      </c>
      <c r="G63" s="131">
        <v>2843</v>
      </c>
      <c r="H63" s="132">
        <v>3272</v>
      </c>
    </row>
    <row r="64" spans="2:8" ht="13.2" x14ac:dyDescent="0.2"/>
  </sheetData>
  <sheetProtection algorithmName="SHA-512" hashValue="02K3Kq2LZbxLqNvyZWGlBUkgPs6m+FrpaCQmW8NNoRzEhGhCpqLVY+OmJexQTMpA730i/tfAKTSZkYfhDt+z5w==" saltValue="DDicltXemazIb4pFJSzM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AEC12-B869-46E6-8D02-DD826DC83BCD}">
  <sheetPr>
    <pageSetUpPr fitToPage="1"/>
  </sheetPr>
  <dimension ref="A1:DE85"/>
  <sheetViews>
    <sheetView showGridLines="0" zoomScale="70" zoomScaleNormal="70"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9"/>
      <c r="B1" s="350"/>
      <c r="DD1" s="252"/>
      <c r="DE1" s="252"/>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ht="13.2" x14ac:dyDescent="0.2">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ht="13.2" x14ac:dyDescent="0.2">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ht="13.2" x14ac:dyDescent="0.2">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ht="13.2" x14ac:dyDescent="0.2">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252"/>
      <c r="DE19" s="252"/>
    </row>
    <row r="20" spans="1:109" ht="13.2" x14ac:dyDescent="0.2">
      <c r="DD20" s="252"/>
      <c r="DE20" s="252"/>
    </row>
    <row r="21" spans="1:109" ht="17.25" customHeight="1" x14ac:dyDescent="0.2">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4"/>
      <c r="DD40" s="354"/>
      <c r="DE40" s="252"/>
    </row>
    <row r="41" spans="2:109" ht="16.2" x14ac:dyDescent="0.2">
      <c r="B41" s="253" t="s">
        <v>610</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5"/>
      <c r="I42" s="356"/>
      <c r="J42" s="356"/>
      <c r="K42" s="356"/>
      <c r="AM42" s="355"/>
      <c r="AN42" s="355" t="s">
        <v>611</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2">
      <c r="B43" s="256"/>
      <c r="AN43" s="1220" t="s">
        <v>612</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ht="13.2" x14ac:dyDescent="0.2">
      <c r="B44" s="256"/>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ht="13.2" x14ac:dyDescent="0.2">
      <c r="B45" s="256"/>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ht="13.2" x14ac:dyDescent="0.2">
      <c r="B46" s="256"/>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ht="13.2" x14ac:dyDescent="0.2">
      <c r="B47" s="256"/>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ht="13.2" x14ac:dyDescent="0.2">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ht="13.2" x14ac:dyDescent="0.2">
      <c r="B49" s="256"/>
      <c r="AN49" s="252" t="s">
        <v>613</v>
      </c>
    </row>
    <row r="50" spans="1:109" ht="13.2" x14ac:dyDescent="0.2">
      <c r="B50" s="256"/>
      <c r="G50" s="1229"/>
      <c r="H50" s="1229"/>
      <c r="I50" s="1229"/>
      <c r="J50" s="1229"/>
      <c r="K50" s="358"/>
      <c r="L50" s="358"/>
      <c r="M50" s="359"/>
      <c r="N50" s="359"/>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567</v>
      </c>
      <c r="BQ50" s="1233"/>
      <c r="BR50" s="1233"/>
      <c r="BS50" s="1233"/>
      <c r="BT50" s="1233"/>
      <c r="BU50" s="1233"/>
      <c r="BV50" s="1233"/>
      <c r="BW50" s="1233"/>
      <c r="BX50" s="1233" t="s">
        <v>568</v>
      </c>
      <c r="BY50" s="1233"/>
      <c r="BZ50" s="1233"/>
      <c r="CA50" s="1233"/>
      <c r="CB50" s="1233"/>
      <c r="CC50" s="1233"/>
      <c r="CD50" s="1233"/>
      <c r="CE50" s="1233"/>
      <c r="CF50" s="1233" t="s">
        <v>569</v>
      </c>
      <c r="CG50" s="1233"/>
      <c r="CH50" s="1233"/>
      <c r="CI50" s="1233"/>
      <c r="CJ50" s="1233"/>
      <c r="CK50" s="1233"/>
      <c r="CL50" s="1233"/>
      <c r="CM50" s="1233"/>
      <c r="CN50" s="1233" t="s">
        <v>570</v>
      </c>
      <c r="CO50" s="1233"/>
      <c r="CP50" s="1233"/>
      <c r="CQ50" s="1233"/>
      <c r="CR50" s="1233"/>
      <c r="CS50" s="1233"/>
      <c r="CT50" s="1233"/>
      <c r="CU50" s="1233"/>
      <c r="CV50" s="1233" t="s">
        <v>571</v>
      </c>
      <c r="CW50" s="1233"/>
      <c r="CX50" s="1233"/>
      <c r="CY50" s="1233"/>
      <c r="CZ50" s="1233"/>
      <c r="DA50" s="1233"/>
      <c r="DB50" s="1233"/>
      <c r="DC50" s="1233"/>
    </row>
    <row r="51" spans="1:109" ht="13.5" customHeight="1" x14ac:dyDescent="0.2">
      <c r="B51" s="256"/>
      <c r="G51" s="1239"/>
      <c r="H51" s="1239"/>
      <c r="I51" s="1237"/>
      <c r="J51" s="1237"/>
      <c r="K51" s="1235"/>
      <c r="L51" s="1235"/>
      <c r="M51" s="1235"/>
      <c r="N51" s="1235"/>
      <c r="AM51" s="357"/>
      <c r="AN51" s="1236" t="s">
        <v>614</v>
      </c>
      <c r="AO51" s="1236"/>
      <c r="AP51" s="1236"/>
      <c r="AQ51" s="1236"/>
      <c r="AR51" s="1236"/>
      <c r="AS51" s="1236"/>
      <c r="AT51" s="1236"/>
      <c r="AU51" s="1236"/>
      <c r="AV51" s="1236"/>
      <c r="AW51" s="1236"/>
      <c r="AX51" s="1236"/>
      <c r="AY51" s="1236"/>
      <c r="AZ51" s="1236"/>
      <c r="BA51" s="1236"/>
      <c r="BB51" s="1236" t="s">
        <v>615</v>
      </c>
      <c r="BC51" s="1236"/>
      <c r="BD51" s="1236"/>
      <c r="BE51" s="1236"/>
      <c r="BF51" s="1236"/>
      <c r="BG51" s="1236"/>
      <c r="BH51" s="1236"/>
      <c r="BI51" s="1236"/>
      <c r="BJ51" s="1236"/>
      <c r="BK51" s="1236"/>
      <c r="BL51" s="1236"/>
      <c r="BM51" s="1236"/>
      <c r="BN51" s="1236"/>
      <c r="BO51" s="1236"/>
      <c r="BP51" s="1234"/>
      <c r="BQ51" s="1234"/>
      <c r="BR51" s="1234"/>
      <c r="BS51" s="1234"/>
      <c r="BT51" s="1234"/>
      <c r="BU51" s="1234"/>
      <c r="BV51" s="1234"/>
      <c r="BW51" s="1234"/>
      <c r="BX51" s="1234">
        <v>4.7</v>
      </c>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34"/>
      <c r="CW51" s="1234"/>
      <c r="CX51" s="1234"/>
      <c r="CY51" s="1234"/>
      <c r="CZ51" s="1234"/>
      <c r="DA51" s="1234"/>
      <c r="DB51" s="1234"/>
      <c r="DC51" s="1234"/>
    </row>
    <row r="52" spans="1:109" ht="13.2" x14ac:dyDescent="0.2">
      <c r="B52" s="256"/>
      <c r="G52" s="1239"/>
      <c r="H52" s="1239"/>
      <c r="I52" s="1237"/>
      <c r="J52" s="1237"/>
      <c r="K52" s="1235"/>
      <c r="L52" s="1235"/>
      <c r="M52" s="1235"/>
      <c r="N52" s="1235"/>
      <c r="AM52" s="357"/>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356"/>
      <c r="B53" s="256"/>
      <c r="G53" s="1239"/>
      <c r="H53" s="1239"/>
      <c r="I53" s="1229"/>
      <c r="J53" s="1229"/>
      <c r="K53" s="1235"/>
      <c r="L53" s="1235"/>
      <c r="M53" s="1235"/>
      <c r="N53" s="1235"/>
      <c r="AM53" s="357"/>
      <c r="AN53" s="1236"/>
      <c r="AO53" s="1236"/>
      <c r="AP53" s="1236"/>
      <c r="AQ53" s="1236"/>
      <c r="AR53" s="1236"/>
      <c r="AS53" s="1236"/>
      <c r="AT53" s="1236"/>
      <c r="AU53" s="1236"/>
      <c r="AV53" s="1236"/>
      <c r="AW53" s="1236"/>
      <c r="AX53" s="1236"/>
      <c r="AY53" s="1236"/>
      <c r="AZ53" s="1236"/>
      <c r="BA53" s="1236"/>
      <c r="BB53" s="1236" t="s">
        <v>616</v>
      </c>
      <c r="BC53" s="1236"/>
      <c r="BD53" s="1236"/>
      <c r="BE53" s="1236"/>
      <c r="BF53" s="1236"/>
      <c r="BG53" s="1236"/>
      <c r="BH53" s="1236"/>
      <c r="BI53" s="1236"/>
      <c r="BJ53" s="1236"/>
      <c r="BK53" s="1236"/>
      <c r="BL53" s="1236"/>
      <c r="BM53" s="1236"/>
      <c r="BN53" s="1236"/>
      <c r="BO53" s="1236"/>
      <c r="BP53" s="1234">
        <v>79.2</v>
      </c>
      <c r="BQ53" s="1234"/>
      <c r="BR53" s="1234"/>
      <c r="BS53" s="1234"/>
      <c r="BT53" s="1234"/>
      <c r="BU53" s="1234"/>
      <c r="BV53" s="1234"/>
      <c r="BW53" s="1234"/>
      <c r="BX53" s="1234">
        <v>79.2</v>
      </c>
      <c r="BY53" s="1234"/>
      <c r="BZ53" s="1234"/>
      <c r="CA53" s="1234"/>
      <c r="CB53" s="1234"/>
      <c r="CC53" s="1234"/>
      <c r="CD53" s="1234"/>
      <c r="CE53" s="1234"/>
      <c r="CF53" s="1234">
        <v>79.599999999999994</v>
      </c>
      <c r="CG53" s="1234"/>
      <c r="CH53" s="1234"/>
      <c r="CI53" s="1234"/>
      <c r="CJ53" s="1234"/>
      <c r="CK53" s="1234"/>
      <c r="CL53" s="1234"/>
      <c r="CM53" s="1234"/>
      <c r="CN53" s="1234">
        <v>79.900000000000006</v>
      </c>
      <c r="CO53" s="1234"/>
      <c r="CP53" s="1234"/>
      <c r="CQ53" s="1234"/>
      <c r="CR53" s="1234"/>
      <c r="CS53" s="1234"/>
      <c r="CT53" s="1234"/>
      <c r="CU53" s="1234"/>
      <c r="CV53" s="1234">
        <v>80.599999999999994</v>
      </c>
      <c r="CW53" s="1234"/>
      <c r="CX53" s="1234"/>
      <c r="CY53" s="1234"/>
      <c r="CZ53" s="1234"/>
      <c r="DA53" s="1234"/>
      <c r="DB53" s="1234"/>
      <c r="DC53" s="1234"/>
    </row>
    <row r="54" spans="1:109" ht="13.2" x14ac:dyDescent="0.2">
      <c r="A54" s="356"/>
      <c r="B54" s="256"/>
      <c r="G54" s="1239"/>
      <c r="H54" s="1239"/>
      <c r="I54" s="1229"/>
      <c r="J54" s="1229"/>
      <c r="K54" s="1235"/>
      <c r="L54" s="1235"/>
      <c r="M54" s="1235"/>
      <c r="N54" s="1235"/>
      <c r="AM54" s="357"/>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356"/>
      <c r="B55" s="256"/>
      <c r="G55" s="1229"/>
      <c r="H55" s="1229"/>
      <c r="I55" s="1229"/>
      <c r="J55" s="1229"/>
      <c r="K55" s="1235"/>
      <c r="L55" s="1235"/>
      <c r="M55" s="1235"/>
      <c r="N55" s="1235"/>
      <c r="AN55" s="1233" t="s">
        <v>617</v>
      </c>
      <c r="AO55" s="1233"/>
      <c r="AP55" s="1233"/>
      <c r="AQ55" s="1233"/>
      <c r="AR55" s="1233"/>
      <c r="AS55" s="1233"/>
      <c r="AT55" s="1233"/>
      <c r="AU55" s="1233"/>
      <c r="AV55" s="1233"/>
      <c r="AW55" s="1233"/>
      <c r="AX55" s="1233"/>
      <c r="AY55" s="1233"/>
      <c r="AZ55" s="1233"/>
      <c r="BA55" s="1233"/>
      <c r="BB55" s="1236" t="s">
        <v>615</v>
      </c>
      <c r="BC55" s="1236"/>
      <c r="BD55" s="1236"/>
      <c r="BE55" s="1236"/>
      <c r="BF55" s="1236"/>
      <c r="BG55" s="1236"/>
      <c r="BH55" s="1236"/>
      <c r="BI55" s="1236"/>
      <c r="BJ55" s="1236"/>
      <c r="BK55" s="1236"/>
      <c r="BL55" s="1236"/>
      <c r="BM55" s="1236"/>
      <c r="BN55" s="1236"/>
      <c r="BO55" s="1236"/>
      <c r="BP55" s="1234">
        <v>46.8</v>
      </c>
      <c r="BQ55" s="1234"/>
      <c r="BR55" s="1234"/>
      <c r="BS55" s="1234"/>
      <c r="BT55" s="1234"/>
      <c r="BU55" s="1234"/>
      <c r="BV55" s="1234"/>
      <c r="BW55" s="1234"/>
      <c r="BX55" s="1234">
        <v>48.4</v>
      </c>
      <c r="BY55" s="1234"/>
      <c r="BZ55" s="1234"/>
      <c r="CA55" s="1234"/>
      <c r="CB55" s="1234"/>
      <c r="CC55" s="1234"/>
      <c r="CD55" s="1234"/>
      <c r="CE55" s="1234"/>
      <c r="CF55" s="1234">
        <v>43</v>
      </c>
      <c r="CG55" s="1234"/>
      <c r="CH55" s="1234"/>
      <c r="CI55" s="1234"/>
      <c r="CJ55" s="1234"/>
      <c r="CK55" s="1234"/>
      <c r="CL55" s="1234"/>
      <c r="CM55" s="1234"/>
      <c r="CN55" s="1234">
        <v>32.4</v>
      </c>
      <c r="CO55" s="1234"/>
      <c r="CP55" s="1234"/>
      <c r="CQ55" s="1234"/>
      <c r="CR55" s="1234"/>
      <c r="CS55" s="1234"/>
      <c r="CT55" s="1234"/>
      <c r="CU55" s="1234"/>
      <c r="CV55" s="1234">
        <v>20</v>
      </c>
      <c r="CW55" s="1234"/>
      <c r="CX55" s="1234"/>
      <c r="CY55" s="1234"/>
      <c r="CZ55" s="1234"/>
      <c r="DA55" s="1234"/>
      <c r="DB55" s="1234"/>
      <c r="DC55" s="1234"/>
    </row>
    <row r="56" spans="1:109" ht="13.2" x14ac:dyDescent="0.2">
      <c r="A56" s="356"/>
      <c r="B56" s="256"/>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6" customFormat="1" ht="13.2" x14ac:dyDescent="0.2">
      <c r="B57" s="360"/>
      <c r="G57" s="1229"/>
      <c r="H57" s="1229"/>
      <c r="I57" s="1238"/>
      <c r="J57" s="1238"/>
      <c r="K57" s="1235"/>
      <c r="L57" s="1235"/>
      <c r="M57" s="1235"/>
      <c r="N57" s="1235"/>
      <c r="AM57" s="252"/>
      <c r="AN57" s="1233"/>
      <c r="AO57" s="1233"/>
      <c r="AP57" s="1233"/>
      <c r="AQ57" s="1233"/>
      <c r="AR57" s="1233"/>
      <c r="AS57" s="1233"/>
      <c r="AT57" s="1233"/>
      <c r="AU57" s="1233"/>
      <c r="AV57" s="1233"/>
      <c r="AW57" s="1233"/>
      <c r="AX57" s="1233"/>
      <c r="AY57" s="1233"/>
      <c r="AZ57" s="1233"/>
      <c r="BA57" s="1233"/>
      <c r="BB57" s="1236" t="s">
        <v>616</v>
      </c>
      <c r="BC57" s="1236"/>
      <c r="BD57" s="1236"/>
      <c r="BE57" s="1236"/>
      <c r="BF57" s="1236"/>
      <c r="BG57" s="1236"/>
      <c r="BH57" s="1236"/>
      <c r="BI57" s="1236"/>
      <c r="BJ57" s="1236"/>
      <c r="BK57" s="1236"/>
      <c r="BL57" s="1236"/>
      <c r="BM57" s="1236"/>
      <c r="BN57" s="1236"/>
      <c r="BO57" s="1236"/>
      <c r="BP57" s="1234">
        <v>61.7</v>
      </c>
      <c r="BQ57" s="1234"/>
      <c r="BR57" s="1234"/>
      <c r="BS57" s="1234"/>
      <c r="BT57" s="1234"/>
      <c r="BU57" s="1234"/>
      <c r="BV57" s="1234"/>
      <c r="BW57" s="1234"/>
      <c r="BX57" s="1234">
        <v>61.8</v>
      </c>
      <c r="BY57" s="1234"/>
      <c r="BZ57" s="1234"/>
      <c r="CA57" s="1234"/>
      <c r="CB57" s="1234"/>
      <c r="CC57" s="1234"/>
      <c r="CD57" s="1234"/>
      <c r="CE57" s="1234"/>
      <c r="CF57" s="1234">
        <v>62.8</v>
      </c>
      <c r="CG57" s="1234"/>
      <c r="CH57" s="1234"/>
      <c r="CI57" s="1234"/>
      <c r="CJ57" s="1234"/>
      <c r="CK57" s="1234"/>
      <c r="CL57" s="1234"/>
      <c r="CM57" s="1234"/>
      <c r="CN57" s="1234">
        <v>64.2</v>
      </c>
      <c r="CO57" s="1234"/>
      <c r="CP57" s="1234"/>
      <c r="CQ57" s="1234"/>
      <c r="CR57" s="1234"/>
      <c r="CS57" s="1234"/>
      <c r="CT57" s="1234"/>
      <c r="CU57" s="1234"/>
      <c r="CV57" s="1234">
        <v>67</v>
      </c>
      <c r="CW57" s="1234"/>
      <c r="CX57" s="1234"/>
      <c r="CY57" s="1234"/>
      <c r="CZ57" s="1234"/>
      <c r="DA57" s="1234"/>
      <c r="DB57" s="1234"/>
      <c r="DC57" s="1234"/>
      <c r="DD57" s="361"/>
      <c r="DE57" s="360"/>
    </row>
    <row r="58" spans="1:109" s="356" customFormat="1" ht="13.2" x14ac:dyDescent="0.2">
      <c r="A58" s="252"/>
      <c r="B58" s="360"/>
      <c r="G58" s="1229"/>
      <c r="H58" s="1229"/>
      <c r="I58" s="1238"/>
      <c r="J58" s="1238"/>
      <c r="K58" s="1235"/>
      <c r="L58" s="1235"/>
      <c r="M58" s="1235"/>
      <c r="N58" s="1235"/>
      <c r="AM58" s="252"/>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1"/>
      <c r="DE58" s="360"/>
    </row>
    <row r="59" spans="1:109" s="356" customFormat="1" ht="13.2" x14ac:dyDescent="0.2">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ht="13.2" x14ac:dyDescent="0.2">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ht="13.2" x14ac:dyDescent="0.2">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ht="13.2" x14ac:dyDescent="0.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6.2" x14ac:dyDescent="0.2">
      <c r="B63" s="309" t="s">
        <v>618</v>
      </c>
    </row>
    <row r="64" spans="1:109" ht="13.2" x14ac:dyDescent="0.2">
      <c r="B64" s="256"/>
      <c r="G64" s="355"/>
      <c r="I64" s="367"/>
      <c r="J64" s="367"/>
      <c r="K64" s="367"/>
      <c r="L64" s="367"/>
      <c r="M64" s="367"/>
      <c r="N64" s="368"/>
      <c r="AM64" s="355"/>
      <c r="AN64" s="355" t="s">
        <v>611</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2" x14ac:dyDescent="0.2">
      <c r="B65" s="256"/>
      <c r="AN65" s="1220" t="s">
        <v>619</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ht="13.2" x14ac:dyDescent="0.2">
      <c r="B66" s="256"/>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ht="13.2" x14ac:dyDescent="0.2">
      <c r="B67" s="256"/>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ht="13.2" x14ac:dyDescent="0.2">
      <c r="B68" s="256"/>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ht="13.2" x14ac:dyDescent="0.2">
      <c r="B69" s="256"/>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ht="13.2" x14ac:dyDescent="0.2">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ht="13.2" x14ac:dyDescent="0.2">
      <c r="B71" s="256"/>
      <c r="G71" s="372"/>
      <c r="I71" s="373"/>
      <c r="J71" s="370"/>
      <c r="K71" s="370"/>
      <c r="L71" s="371"/>
      <c r="M71" s="370"/>
      <c r="N71" s="371"/>
      <c r="AM71" s="372"/>
      <c r="AN71" s="252" t="s">
        <v>613</v>
      </c>
    </row>
    <row r="72" spans="2:107" ht="13.2" x14ac:dyDescent="0.2">
      <c r="B72" s="256"/>
      <c r="G72" s="1229"/>
      <c r="H72" s="1229"/>
      <c r="I72" s="1229"/>
      <c r="J72" s="1229"/>
      <c r="K72" s="358"/>
      <c r="L72" s="358"/>
      <c r="M72" s="359"/>
      <c r="N72" s="359"/>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567</v>
      </c>
      <c r="BQ72" s="1233"/>
      <c r="BR72" s="1233"/>
      <c r="BS72" s="1233"/>
      <c r="BT72" s="1233"/>
      <c r="BU72" s="1233"/>
      <c r="BV72" s="1233"/>
      <c r="BW72" s="1233"/>
      <c r="BX72" s="1233" t="s">
        <v>568</v>
      </c>
      <c r="BY72" s="1233"/>
      <c r="BZ72" s="1233"/>
      <c r="CA72" s="1233"/>
      <c r="CB72" s="1233"/>
      <c r="CC72" s="1233"/>
      <c r="CD72" s="1233"/>
      <c r="CE72" s="1233"/>
      <c r="CF72" s="1233" t="s">
        <v>569</v>
      </c>
      <c r="CG72" s="1233"/>
      <c r="CH72" s="1233"/>
      <c r="CI72" s="1233"/>
      <c r="CJ72" s="1233"/>
      <c r="CK72" s="1233"/>
      <c r="CL72" s="1233"/>
      <c r="CM72" s="1233"/>
      <c r="CN72" s="1233" t="s">
        <v>570</v>
      </c>
      <c r="CO72" s="1233"/>
      <c r="CP72" s="1233"/>
      <c r="CQ72" s="1233"/>
      <c r="CR72" s="1233"/>
      <c r="CS72" s="1233"/>
      <c r="CT72" s="1233"/>
      <c r="CU72" s="1233"/>
      <c r="CV72" s="1233" t="s">
        <v>571</v>
      </c>
      <c r="CW72" s="1233"/>
      <c r="CX72" s="1233"/>
      <c r="CY72" s="1233"/>
      <c r="CZ72" s="1233"/>
      <c r="DA72" s="1233"/>
      <c r="DB72" s="1233"/>
      <c r="DC72" s="1233"/>
    </row>
    <row r="73" spans="2:107" ht="13.2" x14ac:dyDescent="0.2">
      <c r="B73" s="256"/>
      <c r="G73" s="1239"/>
      <c r="H73" s="1239"/>
      <c r="I73" s="1239"/>
      <c r="J73" s="1239"/>
      <c r="K73" s="1240"/>
      <c r="L73" s="1240"/>
      <c r="M73" s="1240"/>
      <c r="N73" s="1240"/>
      <c r="AM73" s="357"/>
      <c r="AN73" s="1236" t="s">
        <v>614</v>
      </c>
      <c r="AO73" s="1236"/>
      <c r="AP73" s="1236"/>
      <c r="AQ73" s="1236"/>
      <c r="AR73" s="1236"/>
      <c r="AS73" s="1236"/>
      <c r="AT73" s="1236"/>
      <c r="AU73" s="1236"/>
      <c r="AV73" s="1236"/>
      <c r="AW73" s="1236"/>
      <c r="AX73" s="1236"/>
      <c r="AY73" s="1236"/>
      <c r="AZ73" s="1236"/>
      <c r="BA73" s="1236"/>
      <c r="BB73" s="1236" t="s">
        <v>615</v>
      </c>
      <c r="BC73" s="1236"/>
      <c r="BD73" s="1236"/>
      <c r="BE73" s="1236"/>
      <c r="BF73" s="1236"/>
      <c r="BG73" s="1236"/>
      <c r="BH73" s="1236"/>
      <c r="BI73" s="1236"/>
      <c r="BJ73" s="1236"/>
      <c r="BK73" s="1236"/>
      <c r="BL73" s="1236"/>
      <c r="BM73" s="1236"/>
      <c r="BN73" s="1236"/>
      <c r="BO73" s="1236"/>
      <c r="BP73" s="1234"/>
      <c r="BQ73" s="1234"/>
      <c r="BR73" s="1234"/>
      <c r="BS73" s="1234"/>
      <c r="BT73" s="1234"/>
      <c r="BU73" s="1234"/>
      <c r="BV73" s="1234"/>
      <c r="BW73" s="1234"/>
      <c r="BX73" s="1234">
        <v>4.7</v>
      </c>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ht="13.2" x14ac:dyDescent="0.2">
      <c r="B74" s="256"/>
      <c r="G74" s="1239"/>
      <c r="H74" s="1239"/>
      <c r="I74" s="1239"/>
      <c r="J74" s="1239"/>
      <c r="K74" s="1240"/>
      <c r="L74" s="1240"/>
      <c r="M74" s="1240"/>
      <c r="N74" s="1240"/>
      <c r="AM74" s="357"/>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56"/>
      <c r="G75" s="1239"/>
      <c r="H75" s="1239"/>
      <c r="I75" s="1229"/>
      <c r="J75" s="1229"/>
      <c r="K75" s="1235"/>
      <c r="L75" s="1235"/>
      <c r="M75" s="1235"/>
      <c r="N75" s="1235"/>
      <c r="AM75" s="357"/>
      <c r="AN75" s="1236"/>
      <c r="AO75" s="1236"/>
      <c r="AP75" s="1236"/>
      <c r="AQ75" s="1236"/>
      <c r="AR75" s="1236"/>
      <c r="AS75" s="1236"/>
      <c r="AT75" s="1236"/>
      <c r="AU75" s="1236"/>
      <c r="AV75" s="1236"/>
      <c r="AW75" s="1236"/>
      <c r="AX75" s="1236"/>
      <c r="AY75" s="1236"/>
      <c r="AZ75" s="1236"/>
      <c r="BA75" s="1236"/>
      <c r="BB75" s="1236" t="s">
        <v>620</v>
      </c>
      <c r="BC75" s="1236"/>
      <c r="BD75" s="1236"/>
      <c r="BE75" s="1236"/>
      <c r="BF75" s="1236"/>
      <c r="BG75" s="1236"/>
      <c r="BH75" s="1236"/>
      <c r="BI75" s="1236"/>
      <c r="BJ75" s="1236"/>
      <c r="BK75" s="1236"/>
      <c r="BL75" s="1236"/>
      <c r="BM75" s="1236"/>
      <c r="BN75" s="1236"/>
      <c r="BO75" s="1236"/>
      <c r="BP75" s="1234">
        <v>6</v>
      </c>
      <c r="BQ75" s="1234"/>
      <c r="BR75" s="1234"/>
      <c r="BS75" s="1234"/>
      <c r="BT75" s="1234"/>
      <c r="BU75" s="1234"/>
      <c r="BV75" s="1234"/>
      <c r="BW75" s="1234"/>
      <c r="BX75" s="1234">
        <v>5.7</v>
      </c>
      <c r="BY75" s="1234"/>
      <c r="BZ75" s="1234"/>
      <c r="CA75" s="1234"/>
      <c r="CB75" s="1234"/>
      <c r="CC75" s="1234"/>
      <c r="CD75" s="1234"/>
      <c r="CE75" s="1234"/>
      <c r="CF75" s="1234">
        <v>5.4</v>
      </c>
      <c r="CG75" s="1234"/>
      <c r="CH75" s="1234"/>
      <c r="CI75" s="1234"/>
      <c r="CJ75" s="1234"/>
      <c r="CK75" s="1234"/>
      <c r="CL75" s="1234"/>
      <c r="CM75" s="1234"/>
      <c r="CN75" s="1234">
        <v>5.5</v>
      </c>
      <c r="CO75" s="1234"/>
      <c r="CP75" s="1234"/>
      <c r="CQ75" s="1234"/>
      <c r="CR75" s="1234"/>
      <c r="CS75" s="1234"/>
      <c r="CT75" s="1234"/>
      <c r="CU75" s="1234"/>
      <c r="CV75" s="1234">
        <v>5.7</v>
      </c>
      <c r="CW75" s="1234"/>
      <c r="CX75" s="1234"/>
      <c r="CY75" s="1234"/>
      <c r="CZ75" s="1234"/>
      <c r="DA75" s="1234"/>
      <c r="DB75" s="1234"/>
      <c r="DC75" s="1234"/>
    </row>
    <row r="76" spans="2:107" ht="13.2" x14ac:dyDescent="0.2">
      <c r="B76" s="256"/>
      <c r="G76" s="1239"/>
      <c r="H76" s="1239"/>
      <c r="I76" s="1229"/>
      <c r="J76" s="1229"/>
      <c r="K76" s="1235"/>
      <c r="L76" s="1235"/>
      <c r="M76" s="1235"/>
      <c r="N76" s="1235"/>
      <c r="AM76" s="357"/>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56"/>
      <c r="G77" s="1229"/>
      <c r="H77" s="1229"/>
      <c r="I77" s="1229"/>
      <c r="J77" s="1229"/>
      <c r="K77" s="1240"/>
      <c r="L77" s="1240"/>
      <c r="M77" s="1240"/>
      <c r="N77" s="1240"/>
      <c r="AN77" s="1233" t="s">
        <v>617</v>
      </c>
      <c r="AO77" s="1233"/>
      <c r="AP77" s="1233"/>
      <c r="AQ77" s="1233"/>
      <c r="AR77" s="1233"/>
      <c r="AS77" s="1233"/>
      <c r="AT77" s="1233"/>
      <c r="AU77" s="1233"/>
      <c r="AV77" s="1233"/>
      <c r="AW77" s="1233"/>
      <c r="AX77" s="1233"/>
      <c r="AY77" s="1233"/>
      <c r="AZ77" s="1233"/>
      <c r="BA77" s="1233"/>
      <c r="BB77" s="1236" t="s">
        <v>615</v>
      </c>
      <c r="BC77" s="1236"/>
      <c r="BD77" s="1236"/>
      <c r="BE77" s="1236"/>
      <c r="BF77" s="1236"/>
      <c r="BG77" s="1236"/>
      <c r="BH77" s="1236"/>
      <c r="BI77" s="1236"/>
      <c r="BJ77" s="1236"/>
      <c r="BK77" s="1236"/>
      <c r="BL77" s="1236"/>
      <c r="BM77" s="1236"/>
      <c r="BN77" s="1236"/>
      <c r="BO77" s="1236"/>
      <c r="BP77" s="1234">
        <v>46.8</v>
      </c>
      <c r="BQ77" s="1234"/>
      <c r="BR77" s="1234"/>
      <c r="BS77" s="1234"/>
      <c r="BT77" s="1234"/>
      <c r="BU77" s="1234"/>
      <c r="BV77" s="1234"/>
      <c r="BW77" s="1234"/>
      <c r="BX77" s="1234">
        <v>48.4</v>
      </c>
      <c r="BY77" s="1234"/>
      <c r="BZ77" s="1234"/>
      <c r="CA77" s="1234"/>
      <c r="CB77" s="1234"/>
      <c r="CC77" s="1234"/>
      <c r="CD77" s="1234"/>
      <c r="CE77" s="1234"/>
      <c r="CF77" s="1234">
        <v>43</v>
      </c>
      <c r="CG77" s="1234"/>
      <c r="CH77" s="1234"/>
      <c r="CI77" s="1234"/>
      <c r="CJ77" s="1234"/>
      <c r="CK77" s="1234"/>
      <c r="CL77" s="1234"/>
      <c r="CM77" s="1234"/>
      <c r="CN77" s="1234">
        <v>32.4</v>
      </c>
      <c r="CO77" s="1234"/>
      <c r="CP77" s="1234"/>
      <c r="CQ77" s="1234"/>
      <c r="CR77" s="1234"/>
      <c r="CS77" s="1234"/>
      <c r="CT77" s="1234"/>
      <c r="CU77" s="1234"/>
      <c r="CV77" s="1234">
        <v>20</v>
      </c>
      <c r="CW77" s="1234"/>
      <c r="CX77" s="1234"/>
      <c r="CY77" s="1234"/>
      <c r="CZ77" s="1234"/>
      <c r="DA77" s="1234"/>
      <c r="DB77" s="1234"/>
      <c r="DC77" s="1234"/>
    </row>
    <row r="78" spans="2:107" ht="13.2" x14ac:dyDescent="0.2">
      <c r="B78" s="256"/>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56"/>
      <c r="G79" s="1229"/>
      <c r="H79" s="1229"/>
      <c r="I79" s="1238"/>
      <c r="J79" s="1238"/>
      <c r="K79" s="1241"/>
      <c r="L79" s="1241"/>
      <c r="M79" s="1241"/>
      <c r="N79" s="1241"/>
      <c r="AN79" s="1233"/>
      <c r="AO79" s="1233"/>
      <c r="AP79" s="1233"/>
      <c r="AQ79" s="1233"/>
      <c r="AR79" s="1233"/>
      <c r="AS79" s="1233"/>
      <c r="AT79" s="1233"/>
      <c r="AU79" s="1233"/>
      <c r="AV79" s="1233"/>
      <c r="AW79" s="1233"/>
      <c r="AX79" s="1233"/>
      <c r="AY79" s="1233"/>
      <c r="AZ79" s="1233"/>
      <c r="BA79" s="1233"/>
      <c r="BB79" s="1236" t="s">
        <v>620</v>
      </c>
      <c r="BC79" s="1236"/>
      <c r="BD79" s="1236"/>
      <c r="BE79" s="1236"/>
      <c r="BF79" s="1236"/>
      <c r="BG79" s="1236"/>
      <c r="BH79" s="1236"/>
      <c r="BI79" s="1236"/>
      <c r="BJ79" s="1236"/>
      <c r="BK79" s="1236"/>
      <c r="BL79" s="1236"/>
      <c r="BM79" s="1236"/>
      <c r="BN79" s="1236"/>
      <c r="BO79" s="1236"/>
      <c r="BP79" s="1234">
        <v>9.9</v>
      </c>
      <c r="BQ79" s="1234"/>
      <c r="BR79" s="1234"/>
      <c r="BS79" s="1234"/>
      <c r="BT79" s="1234"/>
      <c r="BU79" s="1234"/>
      <c r="BV79" s="1234"/>
      <c r="BW79" s="1234"/>
      <c r="BX79" s="1234">
        <v>9.9</v>
      </c>
      <c r="BY79" s="1234"/>
      <c r="BZ79" s="1234"/>
      <c r="CA79" s="1234"/>
      <c r="CB79" s="1234"/>
      <c r="CC79" s="1234"/>
      <c r="CD79" s="1234"/>
      <c r="CE79" s="1234"/>
      <c r="CF79" s="1234">
        <v>9.9</v>
      </c>
      <c r="CG79" s="1234"/>
      <c r="CH79" s="1234"/>
      <c r="CI79" s="1234"/>
      <c r="CJ79" s="1234"/>
      <c r="CK79" s="1234"/>
      <c r="CL79" s="1234"/>
      <c r="CM79" s="1234"/>
      <c r="CN79" s="1234">
        <v>9.5</v>
      </c>
      <c r="CO79" s="1234"/>
      <c r="CP79" s="1234"/>
      <c r="CQ79" s="1234"/>
      <c r="CR79" s="1234"/>
      <c r="CS79" s="1234"/>
      <c r="CT79" s="1234"/>
      <c r="CU79" s="1234"/>
      <c r="CV79" s="1234">
        <v>9.5</v>
      </c>
      <c r="CW79" s="1234"/>
      <c r="CX79" s="1234"/>
      <c r="CY79" s="1234"/>
      <c r="CZ79" s="1234"/>
      <c r="DA79" s="1234"/>
      <c r="DB79" s="1234"/>
      <c r="DC79" s="1234"/>
    </row>
    <row r="80" spans="2:107" ht="13.2" x14ac:dyDescent="0.2">
      <c r="B80" s="256"/>
      <c r="G80" s="1229"/>
      <c r="H80" s="1229"/>
      <c r="I80" s="1238"/>
      <c r="J80" s="1238"/>
      <c r="K80" s="1241"/>
      <c r="L80" s="1241"/>
      <c r="M80" s="1241"/>
      <c r="N80" s="1241"/>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56"/>
    </row>
    <row r="82" spans="2:109" ht="16.2" x14ac:dyDescent="0.2">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9"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01C4B-B8AE-4005-B967-64C581FF9ECD}">
  <sheetPr>
    <pageSetUpPr fitToPage="1"/>
  </sheetPr>
  <dimension ref="A1:DR125"/>
  <sheetViews>
    <sheetView showGridLines="0" zoomScale="70" zoomScaleNormal="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514</v>
      </c>
    </row>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16FC-E562-44D0-909C-BE6DBEF86BED}">
  <sheetPr>
    <pageSetUpPr fitToPage="1"/>
  </sheetPr>
  <dimension ref="A1:DR125"/>
  <sheetViews>
    <sheetView zoomScale="80" zoomScaleNormal="8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514</v>
      </c>
    </row>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564</v>
      </c>
      <c r="G2" s="146"/>
      <c r="H2" s="147"/>
    </row>
    <row r="3" spans="1:8" x14ac:dyDescent="0.2">
      <c r="A3" s="143" t="s">
        <v>557</v>
      </c>
      <c r="B3" s="148"/>
      <c r="C3" s="149"/>
      <c r="D3" s="150">
        <v>102206</v>
      </c>
      <c r="E3" s="151"/>
      <c r="F3" s="152">
        <v>113913</v>
      </c>
      <c r="G3" s="153"/>
      <c r="H3" s="154"/>
    </row>
    <row r="4" spans="1:8" x14ac:dyDescent="0.2">
      <c r="A4" s="155"/>
      <c r="B4" s="156"/>
      <c r="C4" s="157"/>
      <c r="D4" s="158">
        <v>35991</v>
      </c>
      <c r="E4" s="159"/>
      <c r="F4" s="160">
        <v>53160</v>
      </c>
      <c r="G4" s="161"/>
      <c r="H4" s="162"/>
    </row>
    <row r="5" spans="1:8" x14ac:dyDescent="0.2">
      <c r="A5" s="143" t="s">
        <v>559</v>
      </c>
      <c r="B5" s="148"/>
      <c r="C5" s="149"/>
      <c r="D5" s="150">
        <v>121621</v>
      </c>
      <c r="E5" s="151"/>
      <c r="F5" s="152">
        <v>115050</v>
      </c>
      <c r="G5" s="153"/>
      <c r="H5" s="154"/>
    </row>
    <row r="6" spans="1:8" x14ac:dyDescent="0.2">
      <c r="A6" s="155"/>
      <c r="B6" s="156"/>
      <c r="C6" s="157"/>
      <c r="D6" s="158">
        <v>47624</v>
      </c>
      <c r="E6" s="159"/>
      <c r="F6" s="160">
        <v>53792</v>
      </c>
      <c r="G6" s="161"/>
      <c r="H6" s="162"/>
    </row>
    <row r="7" spans="1:8" x14ac:dyDescent="0.2">
      <c r="A7" s="143" t="s">
        <v>560</v>
      </c>
      <c r="B7" s="148"/>
      <c r="C7" s="149"/>
      <c r="D7" s="150">
        <v>101339</v>
      </c>
      <c r="E7" s="151"/>
      <c r="F7" s="152">
        <v>118252</v>
      </c>
      <c r="G7" s="153"/>
      <c r="H7" s="154"/>
    </row>
    <row r="8" spans="1:8" x14ac:dyDescent="0.2">
      <c r="A8" s="155"/>
      <c r="B8" s="156"/>
      <c r="C8" s="157"/>
      <c r="D8" s="158">
        <v>34121</v>
      </c>
      <c r="E8" s="159"/>
      <c r="F8" s="160">
        <v>49994</v>
      </c>
      <c r="G8" s="161"/>
      <c r="H8" s="162"/>
    </row>
    <row r="9" spans="1:8" x14ac:dyDescent="0.2">
      <c r="A9" s="143" t="s">
        <v>561</v>
      </c>
      <c r="B9" s="148"/>
      <c r="C9" s="149"/>
      <c r="D9" s="150">
        <v>126934</v>
      </c>
      <c r="E9" s="151"/>
      <c r="F9" s="152">
        <v>120302</v>
      </c>
      <c r="G9" s="153"/>
      <c r="H9" s="154"/>
    </row>
    <row r="10" spans="1:8" x14ac:dyDescent="0.2">
      <c r="A10" s="155"/>
      <c r="B10" s="156"/>
      <c r="C10" s="157"/>
      <c r="D10" s="158">
        <v>49989</v>
      </c>
      <c r="E10" s="159"/>
      <c r="F10" s="160">
        <v>59328</v>
      </c>
      <c r="G10" s="161"/>
      <c r="H10" s="162"/>
    </row>
    <row r="11" spans="1:8" x14ac:dyDescent="0.2">
      <c r="A11" s="143" t="s">
        <v>562</v>
      </c>
      <c r="B11" s="148"/>
      <c r="C11" s="149"/>
      <c r="D11" s="150">
        <v>97579</v>
      </c>
      <c r="E11" s="151"/>
      <c r="F11" s="152">
        <v>114841</v>
      </c>
      <c r="G11" s="153"/>
      <c r="H11" s="154"/>
    </row>
    <row r="12" spans="1:8" x14ac:dyDescent="0.2">
      <c r="A12" s="155"/>
      <c r="B12" s="156"/>
      <c r="C12" s="163"/>
      <c r="D12" s="158">
        <v>55561</v>
      </c>
      <c r="E12" s="159"/>
      <c r="F12" s="160">
        <v>51589</v>
      </c>
      <c r="G12" s="161"/>
      <c r="H12" s="162"/>
    </row>
    <row r="13" spans="1:8" x14ac:dyDescent="0.2">
      <c r="A13" s="143"/>
      <c r="B13" s="148"/>
      <c r="C13" s="149"/>
      <c r="D13" s="150">
        <v>109936</v>
      </c>
      <c r="E13" s="151"/>
      <c r="F13" s="152">
        <v>116472</v>
      </c>
      <c r="G13" s="164"/>
      <c r="H13" s="154"/>
    </row>
    <row r="14" spans="1:8" x14ac:dyDescent="0.2">
      <c r="A14" s="155"/>
      <c r="B14" s="156"/>
      <c r="C14" s="157"/>
      <c r="D14" s="158">
        <v>44657</v>
      </c>
      <c r="E14" s="159"/>
      <c r="F14" s="160">
        <v>53573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1.57</v>
      </c>
      <c r="C19" s="165">
        <f>ROUND(VALUE(SUBSTITUTE(実質収支比率等に係る経年分析!G$48,"▲","-")),2)</f>
        <v>2.42</v>
      </c>
      <c r="D19" s="165">
        <f>ROUND(VALUE(SUBSTITUTE(実質収支比率等に係る経年分析!H$48,"▲","-")),2)</f>
        <v>3.89</v>
      </c>
      <c r="E19" s="165">
        <f>ROUND(VALUE(SUBSTITUTE(実質収支比率等に係る経年分析!I$48,"▲","-")),2)</f>
        <v>1.53</v>
      </c>
      <c r="F19" s="165">
        <f>ROUND(VALUE(SUBSTITUTE(実質収支比率等に係る経年分析!J$48,"▲","-")),2)</f>
        <v>6.22</v>
      </c>
    </row>
    <row r="20" spans="1:11" x14ac:dyDescent="0.2">
      <c r="A20" s="165" t="s">
        <v>55</v>
      </c>
      <c r="B20" s="165">
        <f>ROUND(VALUE(SUBSTITUTE(実質収支比率等に係る経年分析!F$47,"▲","-")),2)</f>
        <v>35.130000000000003</v>
      </c>
      <c r="C20" s="165">
        <f>ROUND(VALUE(SUBSTITUTE(実質収支比率等に係る経年分析!G$47,"▲","-")),2)</f>
        <v>29.47</v>
      </c>
      <c r="D20" s="165">
        <f>ROUND(VALUE(SUBSTITUTE(実質収支比率等に係る経年分析!H$47,"▲","-")),2)</f>
        <v>27.82</v>
      </c>
      <c r="E20" s="165">
        <f>ROUND(VALUE(SUBSTITUTE(実質収支比率等に係る経年分析!I$47,"▲","-")),2)</f>
        <v>25.42</v>
      </c>
      <c r="F20" s="165">
        <f>ROUND(VALUE(SUBSTITUTE(実質収支比率等に係る経年分析!J$47,"▲","-")),2)</f>
        <v>27.64</v>
      </c>
    </row>
    <row r="21" spans="1:11" x14ac:dyDescent="0.2">
      <c r="A21" s="165" t="s">
        <v>56</v>
      </c>
      <c r="B21" s="165">
        <f>IF(ISNUMBER(VALUE(SUBSTITUTE(実質収支比率等に係る経年分析!F$49,"▲","-"))),ROUND(VALUE(SUBSTITUTE(実質収支比率等に係る経年分析!F$49,"▲","-")),2),NA())</f>
        <v>-2.35</v>
      </c>
      <c r="C21" s="165">
        <f>IF(ISNUMBER(VALUE(SUBSTITUTE(実質収支比率等に係る経年分析!G$49,"▲","-"))),ROUND(VALUE(SUBSTITUTE(実質収支比率等に係る経年分析!G$49,"▲","-")),2),NA())</f>
        <v>-5.08</v>
      </c>
      <c r="D21" s="165">
        <f>IF(ISNUMBER(VALUE(SUBSTITUTE(実質収支比率等に係る経年分析!H$49,"▲","-"))),ROUND(VALUE(SUBSTITUTE(実質収支比率等に係る経年分析!H$49,"▲","-")),2),NA())</f>
        <v>-1.79</v>
      </c>
      <c r="E21" s="165">
        <f>IF(ISNUMBER(VALUE(SUBSTITUTE(実質収支比率等に係る経年分析!I$49,"▲","-"))),ROUND(VALUE(SUBSTITUTE(実質収支比率等に係る経年分析!I$49,"▲","-")),2),NA())</f>
        <v>-5.7</v>
      </c>
      <c r="F21" s="165">
        <f>IF(ISNUMBER(VALUE(SUBSTITUTE(実質収支比率等に係る経年分析!J$49,"▲","-"))),ROUND(VALUE(SUBSTITUTE(実質収支比率等に係る経年分析!J$49,"▲","-")),2),NA())</f>
        <v>7.7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0.04</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0.03</v>
      </c>
    </row>
    <row r="30" spans="1:11" x14ac:dyDescent="0.2">
      <c r="A30" s="166" t="str">
        <f>IF(連結実質赤字比率に係る赤字・黒字の構成分析!C$40="",NA(),連結実質赤字比率に係る赤字・黒字の構成分析!C$40)</f>
        <v>簡易水道事業特別会計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0.45</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0.38</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0.22</v>
      </c>
    </row>
    <row r="31" spans="1:11" x14ac:dyDescent="0.2">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0.23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0.25</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0.49</v>
      </c>
    </row>
    <row r="33" spans="1:16" x14ac:dyDescent="0.2">
      <c r="A33" s="166" t="str">
        <f>IF(連結実質赤字比率に係る赤字・黒字の構成分析!C$37="",NA(),連結実質赤字比率に係る赤字・黒字の構成分析!C$37)</f>
        <v>介護保険特別会計（保険事業勘定）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1.47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1.62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1.92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0.57999999999999996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1.02</v>
      </c>
    </row>
    <row r="34" spans="1:16" x14ac:dyDescent="0.2">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5.45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5.72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6.05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5.82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5.94</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2.41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3.88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1.53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6.21</v>
      </c>
    </row>
    <row r="36" spans="1:16" x14ac:dyDescent="0.2">
      <c r="A36" s="166" t="str">
        <f>IF(連結実質赤字比率に係る赤字・黒字の構成分析!C$34="",NA(),連結実質赤字比率に係る赤字・黒字の構成分析!C$34)</f>
        <v>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13.85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13.05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13.92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13.23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12.63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793</v>
      </c>
      <c r="E42" s="167"/>
      <c r="F42" s="167"/>
      <c r="G42" s="167">
        <f>'実質公債費比率（分子）の構造'!L$52</f>
        <v>766</v>
      </c>
      <c r="H42" s="167"/>
      <c r="I42" s="167"/>
      <c r="J42" s="167">
        <f>'実質公債費比率（分子）の構造'!M$52</f>
        <v>788</v>
      </c>
      <c r="K42" s="167"/>
      <c r="L42" s="167"/>
      <c r="M42" s="167">
        <f>'実質公債費比率（分子）の構造'!N$52</f>
        <v>792</v>
      </c>
      <c r="N42" s="167"/>
      <c r="O42" s="167"/>
      <c r="P42" s="167">
        <f>'実質公債費比率（分子）の構造'!O$52</f>
        <v>779</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2">
      <c r="A45" s="167" t="s">
        <v>66</v>
      </c>
      <c r="B45" s="167">
        <f>'実質公債費比率（分子）の構造'!K$49</f>
        <v>50</v>
      </c>
      <c r="C45" s="167"/>
      <c r="D45" s="167"/>
      <c r="E45" s="167">
        <f>'実質公債費比率（分子）の構造'!L$49</f>
        <v>25</v>
      </c>
      <c r="F45" s="167"/>
      <c r="G45" s="167"/>
      <c r="H45" s="167">
        <f>'実質公債費比率（分子）の構造'!M$49</f>
        <v>25</v>
      </c>
      <c r="I45" s="167"/>
      <c r="J45" s="167"/>
      <c r="K45" s="167">
        <f>'実質公債費比率（分子）の構造'!N$49</f>
        <v>45</v>
      </c>
      <c r="L45" s="167"/>
      <c r="M45" s="167"/>
      <c r="N45" s="167">
        <f>'実質公債費比率（分子）の構造'!O$49</f>
        <v>45</v>
      </c>
      <c r="O45" s="167"/>
      <c r="P45" s="167"/>
    </row>
    <row r="46" spans="1:16" x14ac:dyDescent="0.2">
      <c r="A46" s="167" t="s">
        <v>67</v>
      </c>
      <c r="B46" s="167">
        <f>'実質公債費比率（分子）の構造'!K$48</f>
        <v>205</v>
      </c>
      <c r="C46" s="167"/>
      <c r="D46" s="167"/>
      <c r="E46" s="167">
        <f>'実質公債費比率（分子）の構造'!L$48</f>
        <v>204</v>
      </c>
      <c r="F46" s="167"/>
      <c r="G46" s="167"/>
      <c r="H46" s="167">
        <f>'実質公債費比率（分子）の構造'!M$48</f>
        <v>204</v>
      </c>
      <c r="I46" s="167"/>
      <c r="J46" s="167"/>
      <c r="K46" s="167">
        <f>'実質公債費比率（分子）の構造'!N$48</f>
        <v>204</v>
      </c>
      <c r="L46" s="167"/>
      <c r="M46" s="167"/>
      <c r="N46" s="167">
        <f>'実質公債費比率（分子）の構造'!O$48</f>
        <v>218</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759</v>
      </c>
      <c r="C49" s="167"/>
      <c r="D49" s="167"/>
      <c r="E49" s="167">
        <f>'実質公債費比率（分子）の構造'!L$45</f>
        <v>750</v>
      </c>
      <c r="F49" s="167"/>
      <c r="G49" s="167"/>
      <c r="H49" s="167">
        <f>'実質公債費比率（分子）の構造'!M$45</f>
        <v>765</v>
      </c>
      <c r="I49" s="167"/>
      <c r="J49" s="167"/>
      <c r="K49" s="167">
        <f>'実質公債費比率（分子）の構造'!N$45</f>
        <v>785</v>
      </c>
      <c r="L49" s="167"/>
      <c r="M49" s="167"/>
      <c r="N49" s="167">
        <f>'実質公債費比率（分子）の構造'!O$45</f>
        <v>784</v>
      </c>
      <c r="O49" s="167"/>
      <c r="P49" s="167"/>
    </row>
    <row r="50" spans="1:16" x14ac:dyDescent="0.2">
      <c r="A50" s="167" t="s">
        <v>71</v>
      </c>
      <c r="B50" s="167" t="e">
        <f>NA()</f>
        <v>#N/A</v>
      </c>
      <c r="C50" s="167">
        <f>IF(ISNUMBER('実質公債費比率（分子）の構造'!K$53),'実質公債費比率（分子）の構造'!K$53,NA())</f>
        <v>221</v>
      </c>
      <c r="D50" s="167" t="e">
        <f>NA()</f>
        <v>#N/A</v>
      </c>
      <c r="E50" s="167" t="e">
        <f>NA()</f>
        <v>#N/A</v>
      </c>
      <c r="F50" s="167">
        <f>IF(ISNUMBER('実質公債費比率（分子）の構造'!L$53),'実質公債費比率（分子）の構造'!L$53,NA())</f>
        <v>213</v>
      </c>
      <c r="G50" s="167" t="e">
        <f>NA()</f>
        <v>#N/A</v>
      </c>
      <c r="H50" s="167" t="e">
        <f>NA()</f>
        <v>#N/A</v>
      </c>
      <c r="I50" s="167">
        <f>IF(ISNUMBER('実質公債費比率（分子）の構造'!M$53),'実質公債費比率（分子）の構造'!M$53,NA())</f>
        <v>206</v>
      </c>
      <c r="J50" s="167" t="e">
        <f>NA()</f>
        <v>#N/A</v>
      </c>
      <c r="K50" s="167" t="e">
        <f>NA()</f>
        <v>#N/A</v>
      </c>
      <c r="L50" s="167">
        <f>IF(ISNUMBER('実質公債費比率（分子）の構造'!N$53),'実質公債費比率（分子）の構造'!N$53,NA())</f>
        <v>242</v>
      </c>
      <c r="M50" s="167" t="e">
        <f>NA()</f>
        <v>#N/A</v>
      </c>
      <c r="N50" s="167" t="e">
        <f>NA()</f>
        <v>#N/A</v>
      </c>
      <c r="O50" s="167">
        <f>IF(ISNUMBER('実質公債費比率（分子）の構造'!O$53),'実質公債費比率（分子）の構造'!O$53,NA())</f>
        <v>268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7271</v>
      </c>
      <c r="E56" s="166"/>
      <c r="F56" s="166"/>
      <c r="G56" s="166">
        <f>'将来負担比率（分子）の構造'!J$52</f>
        <v>7050</v>
      </c>
      <c r="H56" s="166"/>
      <c r="I56" s="166"/>
      <c r="J56" s="166">
        <f>'将来負担比率（分子）の構造'!K$52</f>
        <v>6889</v>
      </c>
      <c r="K56" s="166"/>
      <c r="L56" s="166"/>
      <c r="M56" s="166">
        <f>'将来負担比率（分子）の構造'!L$52</f>
        <v>6861</v>
      </c>
      <c r="N56" s="166"/>
      <c r="O56" s="166"/>
      <c r="P56" s="166">
        <f>'将来負担比率（分子）の構造'!M$52</f>
        <v>6489</v>
      </c>
    </row>
    <row r="57" spans="1:16" x14ac:dyDescent="0.2">
      <c r="A57" s="166" t="s">
        <v>42</v>
      </c>
      <c r="B57" s="166"/>
      <c r="C57" s="166"/>
      <c r="D57" s="166">
        <f>'将来負担比率（分子）の構造'!I$51</f>
        <v>105</v>
      </c>
      <c r="E57" s="166"/>
      <c r="F57" s="166"/>
      <c r="G57" s="166">
        <f>'将来負担比率（分子）の構造'!J$51</f>
        <v>93</v>
      </c>
      <c r="H57" s="166"/>
      <c r="I57" s="166"/>
      <c r="J57" s="166">
        <f>'将来負担比率（分子）の構造'!K$51</f>
        <v>181</v>
      </c>
      <c r="K57" s="166"/>
      <c r="L57" s="166"/>
      <c r="M57" s="166">
        <f>'将来負担比率（分子）の構造'!L$51</f>
        <v>258</v>
      </c>
      <c r="N57" s="166"/>
      <c r="O57" s="166"/>
      <c r="P57" s="166">
        <f>'将来負担比率（分子）の構造'!M$51</f>
        <v>259</v>
      </c>
    </row>
    <row r="58" spans="1:16" x14ac:dyDescent="0.2">
      <c r="A58" s="166" t="s">
        <v>41</v>
      </c>
      <c r="B58" s="166"/>
      <c r="C58" s="166"/>
      <c r="D58" s="166">
        <f>'将来負担比率（分子）の構造'!I$50</f>
        <v>3412</v>
      </c>
      <c r="E58" s="166"/>
      <c r="F58" s="166"/>
      <c r="G58" s="166">
        <f>'将来負担比率（分子）の構造'!J$50</f>
        <v>3082</v>
      </c>
      <c r="H58" s="166"/>
      <c r="I58" s="166"/>
      <c r="J58" s="166">
        <f>'将来負担比率（分子）の構造'!K$50</f>
        <v>3007</v>
      </c>
      <c r="K58" s="166"/>
      <c r="L58" s="166"/>
      <c r="M58" s="166">
        <f>'将来負担比率（分子）の構造'!L$50</f>
        <v>3071</v>
      </c>
      <c r="N58" s="166"/>
      <c r="O58" s="166"/>
      <c r="P58" s="166">
        <f>'将来負担比率（分子）の構造'!M$50</f>
        <v>3655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1050</v>
      </c>
      <c r="C62" s="166"/>
      <c r="D62" s="166"/>
      <c r="E62" s="166">
        <f>'将来負担比率（分子）の構造'!J$45</f>
        <v>977</v>
      </c>
      <c r="F62" s="166"/>
      <c r="G62" s="166"/>
      <c r="H62" s="166">
        <f>'将来負担比率（分子）の構造'!K$45</f>
        <v>899</v>
      </c>
      <c r="I62" s="166"/>
      <c r="J62" s="166"/>
      <c r="K62" s="166">
        <f>'将来負担比率（分子）の構造'!L$45</f>
        <v>846</v>
      </c>
      <c r="L62" s="166"/>
      <c r="M62" s="166"/>
      <c r="N62" s="166">
        <f>'将来負担比率（分子）の構造'!M$45</f>
        <v>906</v>
      </c>
      <c r="O62" s="166"/>
      <c r="P62" s="166"/>
    </row>
    <row r="63" spans="1:16" x14ac:dyDescent="0.2">
      <c r="A63" s="166" t="s">
        <v>34</v>
      </c>
      <c r="B63" s="166">
        <f>'将来負担比率（分子）の構造'!I$44</f>
        <v>716</v>
      </c>
      <c r="C63" s="166"/>
      <c r="D63" s="166"/>
      <c r="E63" s="166">
        <f>'将来負担比率（分子）の構造'!J$44</f>
        <v>692</v>
      </c>
      <c r="F63" s="166"/>
      <c r="G63" s="166"/>
      <c r="H63" s="166">
        <f>'将来負担比率（分子）の構造'!K$44</f>
        <v>669</v>
      </c>
      <c r="I63" s="166"/>
      <c r="J63" s="166"/>
      <c r="K63" s="166">
        <f>'将来負担比率（分子）の構造'!L$44</f>
        <v>627</v>
      </c>
      <c r="L63" s="166"/>
      <c r="M63" s="166"/>
      <c r="N63" s="166">
        <f>'将来負担比率（分子）の構造'!M$44</f>
        <v>584</v>
      </c>
      <c r="O63" s="166"/>
      <c r="P63" s="166"/>
    </row>
    <row r="64" spans="1:16" x14ac:dyDescent="0.2">
      <c r="A64" s="166" t="s">
        <v>33</v>
      </c>
      <c r="B64" s="166">
        <f>'将来負担比率（分子）の構造'!I$43</f>
        <v>2019</v>
      </c>
      <c r="C64" s="166"/>
      <c r="D64" s="166"/>
      <c r="E64" s="166">
        <f>'将来負担比率（分子）の構造'!J$43</f>
        <v>1864</v>
      </c>
      <c r="F64" s="166"/>
      <c r="G64" s="166"/>
      <c r="H64" s="166">
        <f>'将来負担比率（分子）の構造'!K$43</f>
        <v>1710</v>
      </c>
      <c r="I64" s="166"/>
      <c r="J64" s="166"/>
      <c r="K64" s="166">
        <f>'将来負担比率（分子）の構造'!L$43</f>
        <v>1553</v>
      </c>
      <c r="L64" s="166"/>
      <c r="M64" s="166"/>
      <c r="N64" s="166">
        <f>'将来負担比率（分子）の構造'!M$43</f>
        <v>1429</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6829</v>
      </c>
      <c r="C66" s="166"/>
      <c r="D66" s="166"/>
      <c r="E66" s="166">
        <f>'将来負担比率（分子）の構造'!J$41</f>
        <v>6875</v>
      </c>
      <c r="F66" s="166"/>
      <c r="G66" s="166"/>
      <c r="H66" s="166">
        <f>'将来負担比率（分子）の構造'!K$41</f>
        <v>6718</v>
      </c>
      <c r="I66" s="166"/>
      <c r="J66" s="166"/>
      <c r="K66" s="166">
        <f>'将来負担比率（分子）の構造'!L$41</f>
        <v>6755</v>
      </c>
      <c r="L66" s="166"/>
      <c r="M66" s="166"/>
      <c r="N66" s="166">
        <f>'将来負担比率（分子）の構造'!M$41</f>
        <v>6835</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183</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1310</v>
      </c>
      <c r="C72" s="170">
        <f>基金残高に係る経年分析!G55</f>
        <v>1248</v>
      </c>
      <c r="D72" s="170">
        <f>基金残高に係る経年分析!H55</f>
        <v>1440</v>
      </c>
    </row>
    <row r="73" spans="1:16" x14ac:dyDescent="0.2">
      <c r="A73" s="169" t="s">
        <v>78</v>
      </c>
      <c r="B73" s="170">
        <f>基金残高に係る経年分析!F56</f>
        <v>71</v>
      </c>
      <c r="C73" s="170">
        <f>基金残高に係る経年分析!G56</f>
        <v>71</v>
      </c>
      <c r="D73" s="170">
        <f>基金残高に係る経年分析!H56</f>
        <v>71</v>
      </c>
    </row>
    <row r="74" spans="1:16" x14ac:dyDescent="0.2">
      <c r="A74" s="169" t="s">
        <v>79</v>
      </c>
      <c r="B74" s="170">
        <f>基金残高に係る経年分析!F57</f>
        <v>1436</v>
      </c>
      <c r="C74" s="170">
        <f>基金残高に係る経年分析!G57</f>
        <v>1524</v>
      </c>
      <c r="D74" s="170">
        <f>基金残高に係る経年分析!H57</f>
        <v>1761</v>
      </c>
    </row>
  </sheetData>
  <sheetProtection algorithmName="SHA-512" hashValue="R9bGpb4AVFJ2eaCQ5kLJ0lFwFzUYS7H+BrtW0ZfY98vaWTen8el+dEWcL8pi3dxCoYKdHSAr1VttQXzE8BiXwA==" saltValue="Pr/hvsAdIkJhBmHwmEPq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20EAD-9803-4537-8E5E-8F0FAE0157E5}">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212</v>
      </c>
      <c r="DI1" s="728"/>
      <c r="DJ1" s="728"/>
      <c r="DK1" s="728"/>
      <c r="DL1" s="728"/>
      <c r="DM1" s="728"/>
      <c r="DN1" s="729"/>
      <c r="DO1" s="205"/>
      <c r="DP1" s="727" t="s">
        <v>213</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9" t="s">
        <v>215</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216</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217</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2">
      <c r="B4" s="689" t="s">
        <v>1</v>
      </c>
      <c r="C4" s="690"/>
      <c r="D4" s="690"/>
      <c r="E4" s="690"/>
      <c r="F4" s="690"/>
      <c r="G4" s="690"/>
      <c r="H4" s="690"/>
      <c r="I4" s="690"/>
      <c r="J4" s="690"/>
      <c r="K4" s="690"/>
      <c r="L4" s="690"/>
      <c r="M4" s="690"/>
      <c r="N4" s="690"/>
      <c r="O4" s="690"/>
      <c r="P4" s="690"/>
      <c r="Q4" s="691"/>
      <c r="R4" s="689" t="s">
        <v>218</v>
      </c>
      <c r="S4" s="690"/>
      <c r="T4" s="690"/>
      <c r="U4" s="690"/>
      <c r="V4" s="690"/>
      <c r="W4" s="690"/>
      <c r="X4" s="690"/>
      <c r="Y4" s="691"/>
      <c r="Z4" s="689" t="s">
        <v>219</v>
      </c>
      <c r="AA4" s="690"/>
      <c r="AB4" s="690"/>
      <c r="AC4" s="691"/>
      <c r="AD4" s="689" t="s">
        <v>220</v>
      </c>
      <c r="AE4" s="690"/>
      <c r="AF4" s="690"/>
      <c r="AG4" s="690"/>
      <c r="AH4" s="690"/>
      <c r="AI4" s="690"/>
      <c r="AJ4" s="690"/>
      <c r="AK4" s="691"/>
      <c r="AL4" s="689" t="s">
        <v>219</v>
      </c>
      <c r="AM4" s="690"/>
      <c r="AN4" s="690"/>
      <c r="AO4" s="691"/>
      <c r="AP4" s="730" t="s">
        <v>221</v>
      </c>
      <c r="AQ4" s="730"/>
      <c r="AR4" s="730"/>
      <c r="AS4" s="730"/>
      <c r="AT4" s="730"/>
      <c r="AU4" s="730"/>
      <c r="AV4" s="730"/>
      <c r="AW4" s="730"/>
      <c r="AX4" s="730"/>
      <c r="AY4" s="730"/>
      <c r="AZ4" s="730"/>
      <c r="BA4" s="730"/>
      <c r="BB4" s="730"/>
      <c r="BC4" s="730"/>
      <c r="BD4" s="730"/>
      <c r="BE4" s="730"/>
      <c r="BF4" s="730"/>
      <c r="BG4" s="730" t="s">
        <v>222</v>
      </c>
      <c r="BH4" s="730"/>
      <c r="BI4" s="730"/>
      <c r="BJ4" s="730"/>
      <c r="BK4" s="730"/>
      <c r="BL4" s="730"/>
      <c r="BM4" s="730"/>
      <c r="BN4" s="730"/>
      <c r="BO4" s="730" t="s">
        <v>219</v>
      </c>
      <c r="BP4" s="730"/>
      <c r="BQ4" s="730"/>
      <c r="BR4" s="730"/>
      <c r="BS4" s="730" t="s">
        <v>223</v>
      </c>
      <c r="BT4" s="730"/>
      <c r="BU4" s="730"/>
      <c r="BV4" s="730"/>
      <c r="BW4" s="730"/>
      <c r="BX4" s="730"/>
      <c r="BY4" s="730"/>
      <c r="BZ4" s="730"/>
      <c r="CA4" s="730"/>
      <c r="CB4" s="730"/>
      <c r="CD4" s="689" t="s">
        <v>224</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2">
      <c r="B5" s="686" t="s">
        <v>225</v>
      </c>
      <c r="C5" s="687"/>
      <c r="D5" s="687"/>
      <c r="E5" s="687"/>
      <c r="F5" s="687"/>
      <c r="G5" s="687"/>
      <c r="H5" s="687"/>
      <c r="I5" s="687"/>
      <c r="J5" s="687"/>
      <c r="K5" s="687"/>
      <c r="L5" s="687"/>
      <c r="M5" s="687"/>
      <c r="N5" s="687"/>
      <c r="O5" s="687"/>
      <c r="P5" s="687"/>
      <c r="Q5" s="688"/>
      <c r="R5" s="683">
        <v>1042080</v>
      </c>
      <c r="S5" s="684"/>
      <c r="T5" s="684"/>
      <c r="U5" s="684"/>
      <c r="V5" s="684"/>
      <c r="W5" s="684"/>
      <c r="X5" s="684"/>
      <c r="Y5" s="712"/>
      <c r="Z5" s="725">
        <v>10.199999999999999</v>
      </c>
      <c r="AA5" s="725"/>
      <c r="AB5" s="725"/>
      <c r="AC5" s="725"/>
      <c r="AD5" s="726">
        <v>1042080</v>
      </c>
      <c r="AE5" s="726"/>
      <c r="AF5" s="726"/>
      <c r="AG5" s="726"/>
      <c r="AH5" s="726"/>
      <c r="AI5" s="726"/>
      <c r="AJ5" s="726"/>
      <c r="AK5" s="726"/>
      <c r="AL5" s="713">
        <v>20.2</v>
      </c>
      <c r="AM5" s="698"/>
      <c r="AN5" s="698"/>
      <c r="AO5" s="714"/>
      <c r="AP5" s="686" t="s">
        <v>226</v>
      </c>
      <c r="AQ5" s="687"/>
      <c r="AR5" s="687"/>
      <c r="AS5" s="687"/>
      <c r="AT5" s="687"/>
      <c r="AU5" s="687"/>
      <c r="AV5" s="687"/>
      <c r="AW5" s="687"/>
      <c r="AX5" s="687"/>
      <c r="AY5" s="687"/>
      <c r="AZ5" s="687"/>
      <c r="BA5" s="687"/>
      <c r="BB5" s="687"/>
      <c r="BC5" s="687"/>
      <c r="BD5" s="687"/>
      <c r="BE5" s="687"/>
      <c r="BF5" s="688"/>
      <c r="BG5" s="636">
        <v>1042080</v>
      </c>
      <c r="BH5" s="637"/>
      <c r="BI5" s="637"/>
      <c r="BJ5" s="637"/>
      <c r="BK5" s="637"/>
      <c r="BL5" s="637"/>
      <c r="BM5" s="637"/>
      <c r="BN5" s="638"/>
      <c r="BO5" s="662">
        <v>100</v>
      </c>
      <c r="BP5" s="662"/>
      <c r="BQ5" s="662"/>
      <c r="BR5" s="662"/>
      <c r="BS5" s="663">
        <v>63011</v>
      </c>
      <c r="BT5" s="663"/>
      <c r="BU5" s="663"/>
      <c r="BV5" s="663"/>
      <c r="BW5" s="663"/>
      <c r="BX5" s="663"/>
      <c r="BY5" s="663"/>
      <c r="BZ5" s="663"/>
      <c r="CA5" s="663"/>
      <c r="CB5" s="708"/>
      <c r="CD5" s="689" t="s">
        <v>221</v>
      </c>
      <c r="CE5" s="690"/>
      <c r="CF5" s="690"/>
      <c r="CG5" s="690"/>
      <c r="CH5" s="690"/>
      <c r="CI5" s="690"/>
      <c r="CJ5" s="690"/>
      <c r="CK5" s="690"/>
      <c r="CL5" s="690"/>
      <c r="CM5" s="690"/>
      <c r="CN5" s="690"/>
      <c r="CO5" s="690"/>
      <c r="CP5" s="690"/>
      <c r="CQ5" s="691"/>
      <c r="CR5" s="689" t="s">
        <v>227</v>
      </c>
      <c r="CS5" s="690"/>
      <c r="CT5" s="690"/>
      <c r="CU5" s="690"/>
      <c r="CV5" s="690"/>
      <c r="CW5" s="690"/>
      <c r="CX5" s="690"/>
      <c r="CY5" s="691"/>
      <c r="CZ5" s="689" t="s">
        <v>219</v>
      </c>
      <c r="DA5" s="690"/>
      <c r="DB5" s="690"/>
      <c r="DC5" s="691"/>
      <c r="DD5" s="689" t="s">
        <v>228</v>
      </c>
      <c r="DE5" s="690"/>
      <c r="DF5" s="690"/>
      <c r="DG5" s="690"/>
      <c r="DH5" s="690"/>
      <c r="DI5" s="690"/>
      <c r="DJ5" s="690"/>
      <c r="DK5" s="690"/>
      <c r="DL5" s="690"/>
      <c r="DM5" s="690"/>
      <c r="DN5" s="690"/>
      <c r="DO5" s="690"/>
      <c r="DP5" s="691"/>
      <c r="DQ5" s="689" t="s">
        <v>229</v>
      </c>
      <c r="DR5" s="690"/>
      <c r="DS5" s="690"/>
      <c r="DT5" s="690"/>
      <c r="DU5" s="690"/>
      <c r="DV5" s="690"/>
      <c r="DW5" s="690"/>
      <c r="DX5" s="690"/>
      <c r="DY5" s="690"/>
      <c r="DZ5" s="690"/>
      <c r="EA5" s="690"/>
      <c r="EB5" s="690"/>
      <c r="EC5" s="691"/>
    </row>
    <row r="6" spans="2:143" ht="11.25" customHeight="1" x14ac:dyDescent="0.2">
      <c r="B6" s="633" t="s">
        <v>230</v>
      </c>
      <c r="C6" s="634"/>
      <c r="D6" s="634"/>
      <c r="E6" s="634"/>
      <c r="F6" s="634"/>
      <c r="G6" s="634"/>
      <c r="H6" s="634"/>
      <c r="I6" s="634"/>
      <c r="J6" s="634"/>
      <c r="K6" s="634"/>
      <c r="L6" s="634"/>
      <c r="M6" s="634"/>
      <c r="N6" s="634"/>
      <c r="O6" s="634"/>
      <c r="P6" s="634"/>
      <c r="Q6" s="635"/>
      <c r="R6" s="636">
        <v>119974</v>
      </c>
      <c r="S6" s="637"/>
      <c r="T6" s="637"/>
      <c r="U6" s="637"/>
      <c r="V6" s="637"/>
      <c r="W6" s="637"/>
      <c r="X6" s="637"/>
      <c r="Y6" s="638"/>
      <c r="Z6" s="662">
        <v>1.2</v>
      </c>
      <c r="AA6" s="662"/>
      <c r="AB6" s="662"/>
      <c r="AC6" s="662"/>
      <c r="AD6" s="663">
        <v>119974</v>
      </c>
      <c r="AE6" s="663"/>
      <c r="AF6" s="663"/>
      <c r="AG6" s="663"/>
      <c r="AH6" s="663"/>
      <c r="AI6" s="663"/>
      <c r="AJ6" s="663"/>
      <c r="AK6" s="663"/>
      <c r="AL6" s="639">
        <v>2.2999999999999998</v>
      </c>
      <c r="AM6" s="640"/>
      <c r="AN6" s="640"/>
      <c r="AO6" s="664"/>
      <c r="AP6" s="633" t="s">
        <v>231</v>
      </c>
      <c r="AQ6" s="634"/>
      <c r="AR6" s="634"/>
      <c r="AS6" s="634"/>
      <c r="AT6" s="634"/>
      <c r="AU6" s="634"/>
      <c r="AV6" s="634"/>
      <c r="AW6" s="634"/>
      <c r="AX6" s="634"/>
      <c r="AY6" s="634"/>
      <c r="AZ6" s="634"/>
      <c r="BA6" s="634"/>
      <c r="BB6" s="634"/>
      <c r="BC6" s="634"/>
      <c r="BD6" s="634"/>
      <c r="BE6" s="634"/>
      <c r="BF6" s="635"/>
      <c r="BG6" s="636">
        <v>1042080</v>
      </c>
      <c r="BH6" s="637"/>
      <c r="BI6" s="637"/>
      <c r="BJ6" s="637"/>
      <c r="BK6" s="637"/>
      <c r="BL6" s="637"/>
      <c r="BM6" s="637"/>
      <c r="BN6" s="638"/>
      <c r="BO6" s="662">
        <v>100</v>
      </c>
      <c r="BP6" s="662"/>
      <c r="BQ6" s="662"/>
      <c r="BR6" s="662"/>
      <c r="BS6" s="663">
        <v>63011</v>
      </c>
      <c r="BT6" s="663"/>
      <c r="BU6" s="663"/>
      <c r="BV6" s="663"/>
      <c r="BW6" s="663"/>
      <c r="BX6" s="663"/>
      <c r="BY6" s="663"/>
      <c r="BZ6" s="663"/>
      <c r="CA6" s="663"/>
      <c r="CB6" s="708"/>
      <c r="CD6" s="686" t="s">
        <v>232</v>
      </c>
      <c r="CE6" s="687"/>
      <c r="CF6" s="687"/>
      <c r="CG6" s="687"/>
      <c r="CH6" s="687"/>
      <c r="CI6" s="687"/>
      <c r="CJ6" s="687"/>
      <c r="CK6" s="687"/>
      <c r="CL6" s="687"/>
      <c r="CM6" s="687"/>
      <c r="CN6" s="687"/>
      <c r="CO6" s="687"/>
      <c r="CP6" s="687"/>
      <c r="CQ6" s="688"/>
      <c r="CR6" s="636">
        <v>88534</v>
      </c>
      <c r="CS6" s="637"/>
      <c r="CT6" s="637"/>
      <c r="CU6" s="637"/>
      <c r="CV6" s="637"/>
      <c r="CW6" s="637"/>
      <c r="CX6" s="637"/>
      <c r="CY6" s="638"/>
      <c r="CZ6" s="713">
        <v>0.9</v>
      </c>
      <c r="DA6" s="698"/>
      <c r="DB6" s="698"/>
      <c r="DC6" s="715"/>
      <c r="DD6" s="642" t="s">
        <v>129</v>
      </c>
      <c r="DE6" s="637"/>
      <c r="DF6" s="637"/>
      <c r="DG6" s="637"/>
      <c r="DH6" s="637"/>
      <c r="DI6" s="637"/>
      <c r="DJ6" s="637"/>
      <c r="DK6" s="637"/>
      <c r="DL6" s="637"/>
      <c r="DM6" s="637"/>
      <c r="DN6" s="637"/>
      <c r="DO6" s="637"/>
      <c r="DP6" s="638"/>
      <c r="DQ6" s="642">
        <v>88530</v>
      </c>
      <c r="DR6" s="637"/>
      <c r="DS6" s="637"/>
      <c r="DT6" s="637"/>
      <c r="DU6" s="637"/>
      <c r="DV6" s="637"/>
      <c r="DW6" s="637"/>
      <c r="DX6" s="637"/>
      <c r="DY6" s="637"/>
      <c r="DZ6" s="637"/>
      <c r="EA6" s="637"/>
      <c r="EB6" s="637"/>
      <c r="EC6" s="672"/>
    </row>
    <row r="7" spans="2:143" ht="11.25" customHeight="1" x14ac:dyDescent="0.2">
      <c r="B7" s="633" t="s">
        <v>233</v>
      </c>
      <c r="C7" s="634"/>
      <c r="D7" s="634"/>
      <c r="E7" s="634"/>
      <c r="F7" s="634"/>
      <c r="G7" s="634"/>
      <c r="H7" s="634"/>
      <c r="I7" s="634"/>
      <c r="J7" s="634"/>
      <c r="K7" s="634"/>
      <c r="L7" s="634"/>
      <c r="M7" s="634"/>
      <c r="N7" s="634"/>
      <c r="O7" s="634"/>
      <c r="P7" s="634"/>
      <c r="Q7" s="635"/>
      <c r="R7" s="636">
        <v>529</v>
      </c>
      <c r="S7" s="637"/>
      <c r="T7" s="637"/>
      <c r="U7" s="637"/>
      <c r="V7" s="637"/>
      <c r="W7" s="637"/>
      <c r="X7" s="637"/>
      <c r="Y7" s="638"/>
      <c r="Z7" s="662">
        <v>0</v>
      </c>
      <c r="AA7" s="662"/>
      <c r="AB7" s="662"/>
      <c r="AC7" s="662"/>
      <c r="AD7" s="663">
        <v>529</v>
      </c>
      <c r="AE7" s="663"/>
      <c r="AF7" s="663"/>
      <c r="AG7" s="663"/>
      <c r="AH7" s="663"/>
      <c r="AI7" s="663"/>
      <c r="AJ7" s="663"/>
      <c r="AK7" s="663"/>
      <c r="AL7" s="639">
        <v>0</v>
      </c>
      <c r="AM7" s="640"/>
      <c r="AN7" s="640"/>
      <c r="AO7" s="664"/>
      <c r="AP7" s="633" t="s">
        <v>234</v>
      </c>
      <c r="AQ7" s="634"/>
      <c r="AR7" s="634"/>
      <c r="AS7" s="634"/>
      <c r="AT7" s="634"/>
      <c r="AU7" s="634"/>
      <c r="AV7" s="634"/>
      <c r="AW7" s="634"/>
      <c r="AX7" s="634"/>
      <c r="AY7" s="634"/>
      <c r="AZ7" s="634"/>
      <c r="BA7" s="634"/>
      <c r="BB7" s="634"/>
      <c r="BC7" s="634"/>
      <c r="BD7" s="634"/>
      <c r="BE7" s="634"/>
      <c r="BF7" s="635"/>
      <c r="BG7" s="636">
        <v>424947</v>
      </c>
      <c r="BH7" s="637"/>
      <c r="BI7" s="637"/>
      <c r="BJ7" s="637"/>
      <c r="BK7" s="637"/>
      <c r="BL7" s="637"/>
      <c r="BM7" s="637"/>
      <c r="BN7" s="638"/>
      <c r="BO7" s="662">
        <v>40.799999999999997</v>
      </c>
      <c r="BP7" s="662"/>
      <c r="BQ7" s="662"/>
      <c r="BR7" s="662"/>
      <c r="BS7" s="663">
        <v>5456</v>
      </c>
      <c r="BT7" s="663"/>
      <c r="BU7" s="663"/>
      <c r="BV7" s="663"/>
      <c r="BW7" s="663"/>
      <c r="BX7" s="663"/>
      <c r="BY7" s="663"/>
      <c r="BZ7" s="663"/>
      <c r="CA7" s="663"/>
      <c r="CB7" s="708"/>
      <c r="CD7" s="633" t="s">
        <v>235</v>
      </c>
      <c r="CE7" s="634"/>
      <c r="CF7" s="634"/>
      <c r="CG7" s="634"/>
      <c r="CH7" s="634"/>
      <c r="CI7" s="634"/>
      <c r="CJ7" s="634"/>
      <c r="CK7" s="634"/>
      <c r="CL7" s="634"/>
      <c r="CM7" s="634"/>
      <c r="CN7" s="634"/>
      <c r="CO7" s="634"/>
      <c r="CP7" s="634"/>
      <c r="CQ7" s="635"/>
      <c r="CR7" s="636">
        <v>1829749</v>
      </c>
      <c r="CS7" s="637"/>
      <c r="CT7" s="637"/>
      <c r="CU7" s="637"/>
      <c r="CV7" s="637"/>
      <c r="CW7" s="637"/>
      <c r="CX7" s="637"/>
      <c r="CY7" s="638"/>
      <c r="CZ7" s="662">
        <v>18.7</v>
      </c>
      <c r="DA7" s="662"/>
      <c r="DB7" s="662"/>
      <c r="DC7" s="662"/>
      <c r="DD7" s="642">
        <v>324393</v>
      </c>
      <c r="DE7" s="637"/>
      <c r="DF7" s="637"/>
      <c r="DG7" s="637"/>
      <c r="DH7" s="637"/>
      <c r="DI7" s="637"/>
      <c r="DJ7" s="637"/>
      <c r="DK7" s="637"/>
      <c r="DL7" s="637"/>
      <c r="DM7" s="637"/>
      <c r="DN7" s="637"/>
      <c r="DO7" s="637"/>
      <c r="DP7" s="638"/>
      <c r="DQ7" s="642">
        <v>1007866</v>
      </c>
      <c r="DR7" s="637"/>
      <c r="DS7" s="637"/>
      <c r="DT7" s="637"/>
      <c r="DU7" s="637"/>
      <c r="DV7" s="637"/>
      <c r="DW7" s="637"/>
      <c r="DX7" s="637"/>
      <c r="DY7" s="637"/>
      <c r="DZ7" s="637"/>
      <c r="EA7" s="637"/>
      <c r="EB7" s="637"/>
      <c r="EC7" s="672"/>
    </row>
    <row r="8" spans="2:143" ht="11.25" customHeight="1" x14ac:dyDescent="0.2">
      <c r="B8" s="633" t="s">
        <v>236</v>
      </c>
      <c r="C8" s="634"/>
      <c r="D8" s="634"/>
      <c r="E8" s="634"/>
      <c r="F8" s="634"/>
      <c r="G8" s="634"/>
      <c r="H8" s="634"/>
      <c r="I8" s="634"/>
      <c r="J8" s="634"/>
      <c r="K8" s="634"/>
      <c r="L8" s="634"/>
      <c r="M8" s="634"/>
      <c r="N8" s="634"/>
      <c r="O8" s="634"/>
      <c r="P8" s="634"/>
      <c r="Q8" s="635"/>
      <c r="R8" s="636">
        <v>3777</v>
      </c>
      <c r="S8" s="637"/>
      <c r="T8" s="637"/>
      <c r="U8" s="637"/>
      <c r="V8" s="637"/>
      <c r="W8" s="637"/>
      <c r="X8" s="637"/>
      <c r="Y8" s="638"/>
      <c r="Z8" s="662">
        <v>0</v>
      </c>
      <c r="AA8" s="662"/>
      <c r="AB8" s="662"/>
      <c r="AC8" s="662"/>
      <c r="AD8" s="663">
        <v>3777</v>
      </c>
      <c r="AE8" s="663"/>
      <c r="AF8" s="663"/>
      <c r="AG8" s="663"/>
      <c r="AH8" s="663"/>
      <c r="AI8" s="663"/>
      <c r="AJ8" s="663"/>
      <c r="AK8" s="663"/>
      <c r="AL8" s="639">
        <v>0.1</v>
      </c>
      <c r="AM8" s="640"/>
      <c r="AN8" s="640"/>
      <c r="AO8" s="664"/>
      <c r="AP8" s="633" t="s">
        <v>237</v>
      </c>
      <c r="AQ8" s="634"/>
      <c r="AR8" s="634"/>
      <c r="AS8" s="634"/>
      <c r="AT8" s="634"/>
      <c r="AU8" s="634"/>
      <c r="AV8" s="634"/>
      <c r="AW8" s="634"/>
      <c r="AX8" s="634"/>
      <c r="AY8" s="634"/>
      <c r="AZ8" s="634"/>
      <c r="BA8" s="634"/>
      <c r="BB8" s="634"/>
      <c r="BC8" s="634"/>
      <c r="BD8" s="634"/>
      <c r="BE8" s="634"/>
      <c r="BF8" s="635"/>
      <c r="BG8" s="636">
        <v>17798</v>
      </c>
      <c r="BH8" s="637"/>
      <c r="BI8" s="637"/>
      <c r="BJ8" s="637"/>
      <c r="BK8" s="637"/>
      <c r="BL8" s="637"/>
      <c r="BM8" s="637"/>
      <c r="BN8" s="638"/>
      <c r="BO8" s="662">
        <v>1.7</v>
      </c>
      <c r="BP8" s="662"/>
      <c r="BQ8" s="662"/>
      <c r="BR8" s="662"/>
      <c r="BS8" s="663" t="s">
        <v>129</v>
      </c>
      <c r="BT8" s="663"/>
      <c r="BU8" s="663"/>
      <c r="BV8" s="663"/>
      <c r="BW8" s="663"/>
      <c r="BX8" s="663"/>
      <c r="BY8" s="663"/>
      <c r="BZ8" s="663"/>
      <c r="CA8" s="663"/>
      <c r="CB8" s="708"/>
      <c r="CD8" s="633" t="s">
        <v>238</v>
      </c>
      <c r="CE8" s="634"/>
      <c r="CF8" s="634"/>
      <c r="CG8" s="634"/>
      <c r="CH8" s="634"/>
      <c r="CI8" s="634"/>
      <c r="CJ8" s="634"/>
      <c r="CK8" s="634"/>
      <c r="CL8" s="634"/>
      <c r="CM8" s="634"/>
      <c r="CN8" s="634"/>
      <c r="CO8" s="634"/>
      <c r="CP8" s="634"/>
      <c r="CQ8" s="635"/>
      <c r="CR8" s="636">
        <v>2774385</v>
      </c>
      <c r="CS8" s="637"/>
      <c r="CT8" s="637"/>
      <c r="CU8" s="637"/>
      <c r="CV8" s="637"/>
      <c r="CW8" s="637"/>
      <c r="CX8" s="637"/>
      <c r="CY8" s="638"/>
      <c r="CZ8" s="662">
        <v>28.3</v>
      </c>
      <c r="DA8" s="662"/>
      <c r="DB8" s="662"/>
      <c r="DC8" s="662"/>
      <c r="DD8" s="642">
        <v>2534</v>
      </c>
      <c r="DE8" s="637"/>
      <c r="DF8" s="637"/>
      <c r="DG8" s="637"/>
      <c r="DH8" s="637"/>
      <c r="DI8" s="637"/>
      <c r="DJ8" s="637"/>
      <c r="DK8" s="637"/>
      <c r="DL8" s="637"/>
      <c r="DM8" s="637"/>
      <c r="DN8" s="637"/>
      <c r="DO8" s="637"/>
      <c r="DP8" s="638"/>
      <c r="DQ8" s="642">
        <v>1168457</v>
      </c>
      <c r="DR8" s="637"/>
      <c r="DS8" s="637"/>
      <c r="DT8" s="637"/>
      <c r="DU8" s="637"/>
      <c r="DV8" s="637"/>
      <c r="DW8" s="637"/>
      <c r="DX8" s="637"/>
      <c r="DY8" s="637"/>
      <c r="DZ8" s="637"/>
      <c r="EA8" s="637"/>
      <c r="EB8" s="637"/>
      <c r="EC8" s="672"/>
    </row>
    <row r="9" spans="2:143" ht="11.25" customHeight="1" x14ac:dyDescent="0.2">
      <c r="B9" s="633" t="s">
        <v>239</v>
      </c>
      <c r="C9" s="634"/>
      <c r="D9" s="634"/>
      <c r="E9" s="634"/>
      <c r="F9" s="634"/>
      <c r="G9" s="634"/>
      <c r="H9" s="634"/>
      <c r="I9" s="634"/>
      <c r="J9" s="634"/>
      <c r="K9" s="634"/>
      <c r="L9" s="634"/>
      <c r="M9" s="634"/>
      <c r="N9" s="634"/>
      <c r="O9" s="634"/>
      <c r="P9" s="634"/>
      <c r="Q9" s="635"/>
      <c r="R9" s="636">
        <v>3858</v>
      </c>
      <c r="S9" s="637"/>
      <c r="T9" s="637"/>
      <c r="U9" s="637"/>
      <c r="V9" s="637"/>
      <c r="W9" s="637"/>
      <c r="X9" s="637"/>
      <c r="Y9" s="638"/>
      <c r="Z9" s="662">
        <v>0</v>
      </c>
      <c r="AA9" s="662"/>
      <c r="AB9" s="662"/>
      <c r="AC9" s="662"/>
      <c r="AD9" s="663">
        <v>3858</v>
      </c>
      <c r="AE9" s="663"/>
      <c r="AF9" s="663"/>
      <c r="AG9" s="663"/>
      <c r="AH9" s="663"/>
      <c r="AI9" s="663"/>
      <c r="AJ9" s="663"/>
      <c r="AK9" s="663"/>
      <c r="AL9" s="639">
        <v>0.1</v>
      </c>
      <c r="AM9" s="640"/>
      <c r="AN9" s="640"/>
      <c r="AO9" s="664"/>
      <c r="AP9" s="633" t="s">
        <v>240</v>
      </c>
      <c r="AQ9" s="634"/>
      <c r="AR9" s="634"/>
      <c r="AS9" s="634"/>
      <c r="AT9" s="634"/>
      <c r="AU9" s="634"/>
      <c r="AV9" s="634"/>
      <c r="AW9" s="634"/>
      <c r="AX9" s="634"/>
      <c r="AY9" s="634"/>
      <c r="AZ9" s="634"/>
      <c r="BA9" s="634"/>
      <c r="BB9" s="634"/>
      <c r="BC9" s="634"/>
      <c r="BD9" s="634"/>
      <c r="BE9" s="634"/>
      <c r="BF9" s="635"/>
      <c r="BG9" s="636">
        <v>353731</v>
      </c>
      <c r="BH9" s="637"/>
      <c r="BI9" s="637"/>
      <c r="BJ9" s="637"/>
      <c r="BK9" s="637"/>
      <c r="BL9" s="637"/>
      <c r="BM9" s="637"/>
      <c r="BN9" s="638"/>
      <c r="BO9" s="662">
        <v>33.9</v>
      </c>
      <c r="BP9" s="662"/>
      <c r="BQ9" s="662"/>
      <c r="BR9" s="662"/>
      <c r="BS9" s="663" t="s">
        <v>129</v>
      </c>
      <c r="BT9" s="663"/>
      <c r="BU9" s="663"/>
      <c r="BV9" s="663"/>
      <c r="BW9" s="663"/>
      <c r="BX9" s="663"/>
      <c r="BY9" s="663"/>
      <c r="BZ9" s="663"/>
      <c r="CA9" s="663"/>
      <c r="CB9" s="708"/>
      <c r="CD9" s="633" t="s">
        <v>242</v>
      </c>
      <c r="CE9" s="634"/>
      <c r="CF9" s="634"/>
      <c r="CG9" s="634"/>
      <c r="CH9" s="634"/>
      <c r="CI9" s="634"/>
      <c r="CJ9" s="634"/>
      <c r="CK9" s="634"/>
      <c r="CL9" s="634"/>
      <c r="CM9" s="634"/>
      <c r="CN9" s="634"/>
      <c r="CO9" s="634"/>
      <c r="CP9" s="634"/>
      <c r="CQ9" s="635"/>
      <c r="CR9" s="636">
        <v>766803</v>
      </c>
      <c r="CS9" s="637"/>
      <c r="CT9" s="637"/>
      <c r="CU9" s="637"/>
      <c r="CV9" s="637"/>
      <c r="CW9" s="637"/>
      <c r="CX9" s="637"/>
      <c r="CY9" s="638"/>
      <c r="CZ9" s="662">
        <v>7.8</v>
      </c>
      <c r="DA9" s="662"/>
      <c r="DB9" s="662"/>
      <c r="DC9" s="662"/>
      <c r="DD9" s="642">
        <v>19412</v>
      </c>
      <c r="DE9" s="637"/>
      <c r="DF9" s="637"/>
      <c r="DG9" s="637"/>
      <c r="DH9" s="637"/>
      <c r="DI9" s="637"/>
      <c r="DJ9" s="637"/>
      <c r="DK9" s="637"/>
      <c r="DL9" s="637"/>
      <c r="DM9" s="637"/>
      <c r="DN9" s="637"/>
      <c r="DO9" s="637"/>
      <c r="DP9" s="638"/>
      <c r="DQ9" s="642">
        <v>571214</v>
      </c>
      <c r="DR9" s="637"/>
      <c r="DS9" s="637"/>
      <c r="DT9" s="637"/>
      <c r="DU9" s="637"/>
      <c r="DV9" s="637"/>
      <c r="DW9" s="637"/>
      <c r="DX9" s="637"/>
      <c r="DY9" s="637"/>
      <c r="DZ9" s="637"/>
      <c r="EA9" s="637"/>
      <c r="EB9" s="637"/>
      <c r="EC9" s="672"/>
    </row>
    <row r="10" spans="2:143" ht="11.25" customHeight="1" x14ac:dyDescent="0.2">
      <c r="B10" s="633" t="s">
        <v>243</v>
      </c>
      <c r="C10" s="634"/>
      <c r="D10" s="634"/>
      <c r="E10" s="634"/>
      <c r="F10" s="634"/>
      <c r="G10" s="634"/>
      <c r="H10" s="634"/>
      <c r="I10" s="634"/>
      <c r="J10" s="634"/>
      <c r="K10" s="634"/>
      <c r="L10" s="634"/>
      <c r="M10" s="634"/>
      <c r="N10" s="634"/>
      <c r="O10" s="634"/>
      <c r="P10" s="634"/>
      <c r="Q10" s="635"/>
      <c r="R10" s="636" t="s">
        <v>129</v>
      </c>
      <c r="S10" s="637"/>
      <c r="T10" s="637"/>
      <c r="U10" s="637"/>
      <c r="V10" s="637"/>
      <c r="W10" s="637"/>
      <c r="X10" s="637"/>
      <c r="Y10" s="638"/>
      <c r="Z10" s="662" t="s">
        <v>129</v>
      </c>
      <c r="AA10" s="662"/>
      <c r="AB10" s="662"/>
      <c r="AC10" s="662"/>
      <c r="AD10" s="663" t="s">
        <v>129</v>
      </c>
      <c r="AE10" s="663"/>
      <c r="AF10" s="663"/>
      <c r="AG10" s="663"/>
      <c r="AH10" s="663"/>
      <c r="AI10" s="663"/>
      <c r="AJ10" s="663"/>
      <c r="AK10" s="663"/>
      <c r="AL10" s="639" t="s">
        <v>129</v>
      </c>
      <c r="AM10" s="640"/>
      <c r="AN10" s="640"/>
      <c r="AO10" s="664"/>
      <c r="AP10" s="633" t="s">
        <v>244</v>
      </c>
      <c r="AQ10" s="634"/>
      <c r="AR10" s="634"/>
      <c r="AS10" s="634"/>
      <c r="AT10" s="634"/>
      <c r="AU10" s="634"/>
      <c r="AV10" s="634"/>
      <c r="AW10" s="634"/>
      <c r="AX10" s="634"/>
      <c r="AY10" s="634"/>
      <c r="AZ10" s="634"/>
      <c r="BA10" s="634"/>
      <c r="BB10" s="634"/>
      <c r="BC10" s="634"/>
      <c r="BD10" s="634"/>
      <c r="BE10" s="634"/>
      <c r="BF10" s="635"/>
      <c r="BG10" s="636">
        <v>25911</v>
      </c>
      <c r="BH10" s="637"/>
      <c r="BI10" s="637"/>
      <c r="BJ10" s="637"/>
      <c r="BK10" s="637"/>
      <c r="BL10" s="637"/>
      <c r="BM10" s="637"/>
      <c r="BN10" s="638"/>
      <c r="BO10" s="662">
        <v>2.5</v>
      </c>
      <c r="BP10" s="662"/>
      <c r="BQ10" s="662"/>
      <c r="BR10" s="662"/>
      <c r="BS10" s="663" t="s">
        <v>129</v>
      </c>
      <c r="BT10" s="663"/>
      <c r="BU10" s="663"/>
      <c r="BV10" s="663"/>
      <c r="BW10" s="663"/>
      <c r="BX10" s="663"/>
      <c r="BY10" s="663"/>
      <c r="BZ10" s="663"/>
      <c r="CA10" s="663"/>
      <c r="CB10" s="708"/>
      <c r="CD10" s="633" t="s">
        <v>245</v>
      </c>
      <c r="CE10" s="634"/>
      <c r="CF10" s="634"/>
      <c r="CG10" s="634"/>
      <c r="CH10" s="634"/>
      <c r="CI10" s="634"/>
      <c r="CJ10" s="634"/>
      <c r="CK10" s="634"/>
      <c r="CL10" s="634"/>
      <c r="CM10" s="634"/>
      <c r="CN10" s="634"/>
      <c r="CO10" s="634"/>
      <c r="CP10" s="634"/>
      <c r="CQ10" s="635"/>
      <c r="CR10" s="636" t="s">
        <v>129</v>
      </c>
      <c r="CS10" s="637"/>
      <c r="CT10" s="637"/>
      <c r="CU10" s="637"/>
      <c r="CV10" s="637"/>
      <c r="CW10" s="637"/>
      <c r="CX10" s="637"/>
      <c r="CY10" s="638"/>
      <c r="CZ10" s="662" t="s">
        <v>129</v>
      </c>
      <c r="DA10" s="662"/>
      <c r="DB10" s="662"/>
      <c r="DC10" s="662"/>
      <c r="DD10" s="642" t="s">
        <v>129</v>
      </c>
      <c r="DE10" s="637"/>
      <c r="DF10" s="637"/>
      <c r="DG10" s="637"/>
      <c r="DH10" s="637"/>
      <c r="DI10" s="637"/>
      <c r="DJ10" s="637"/>
      <c r="DK10" s="637"/>
      <c r="DL10" s="637"/>
      <c r="DM10" s="637"/>
      <c r="DN10" s="637"/>
      <c r="DO10" s="637"/>
      <c r="DP10" s="638"/>
      <c r="DQ10" s="642" t="s">
        <v>129</v>
      </c>
      <c r="DR10" s="637"/>
      <c r="DS10" s="637"/>
      <c r="DT10" s="637"/>
      <c r="DU10" s="637"/>
      <c r="DV10" s="637"/>
      <c r="DW10" s="637"/>
      <c r="DX10" s="637"/>
      <c r="DY10" s="637"/>
      <c r="DZ10" s="637"/>
      <c r="EA10" s="637"/>
      <c r="EB10" s="637"/>
      <c r="EC10" s="672"/>
    </row>
    <row r="11" spans="2:143" ht="11.25" customHeight="1" x14ac:dyDescent="0.2">
      <c r="B11" s="633" t="s">
        <v>246</v>
      </c>
      <c r="C11" s="634"/>
      <c r="D11" s="634"/>
      <c r="E11" s="634"/>
      <c r="F11" s="634"/>
      <c r="G11" s="634"/>
      <c r="H11" s="634"/>
      <c r="I11" s="634"/>
      <c r="J11" s="634"/>
      <c r="K11" s="634"/>
      <c r="L11" s="634"/>
      <c r="M11" s="634"/>
      <c r="N11" s="634"/>
      <c r="O11" s="634"/>
      <c r="P11" s="634"/>
      <c r="Q11" s="635"/>
      <c r="R11" s="636">
        <v>298741</v>
      </c>
      <c r="S11" s="637"/>
      <c r="T11" s="637"/>
      <c r="U11" s="637"/>
      <c r="V11" s="637"/>
      <c r="W11" s="637"/>
      <c r="X11" s="637"/>
      <c r="Y11" s="638"/>
      <c r="Z11" s="639">
        <v>2.9</v>
      </c>
      <c r="AA11" s="640"/>
      <c r="AB11" s="640"/>
      <c r="AC11" s="641"/>
      <c r="AD11" s="642">
        <v>298741</v>
      </c>
      <c r="AE11" s="637"/>
      <c r="AF11" s="637"/>
      <c r="AG11" s="637"/>
      <c r="AH11" s="637"/>
      <c r="AI11" s="637"/>
      <c r="AJ11" s="637"/>
      <c r="AK11" s="638"/>
      <c r="AL11" s="639">
        <v>5.8</v>
      </c>
      <c r="AM11" s="640"/>
      <c r="AN11" s="640"/>
      <c r="AO11" s="664"/>
      <c r="AP11" s="633" t="s">
        <v>247</v>
      </c>
      <c r="AQ11" s="634"/>
      <c r="AR11" s="634"/>
      <c r="AS11" s="634"/>
      <c r="AT11" s="634"/>
      <c r="AU11" s="634"/>
      <c r="AV11" s="634"/>
      <c r="AW11" s="634"/>
      <c r="AX11" s="634"/>
      <c r="AY11" s="634"/>
      <c r="AZ11" s="634"/>
      <c r="BA11" s="634"/>
      <c r="BB11" s="634"/>
      <c r="BC11" s="634"/>
      <c r="BD11" s="634"/>
      <c r="BE11" s="634"/>
      <c r="BF11" s="635"/>
      <c r="BG11" s="636">
        <v>27507</v>
      </c>
      <c r="BH11" s="637"/>
      <c r="BI11" s="637"/>
      <c r="BJ11" s="637"/>
      <c r="BK11" s="637"/>
      <c r="BL11" s="637"/>
      <c r="BM11" s="637"/>
      <c r="BN11" s="638"/>
      <c r="BO11" s="662">
        <v>2.6</v>
      </c>
      <c r="BP11" s="662"/>
      <c r="BQ11" s="662"/>
      <c r="BR11" s="662"/>
      <c r="BS11" s="663">
        <v>5456</v>
      </c>
      <c r="BT11" s="663"/>
      <c r="BU11" s="663"/>
      <c r="BV11" s="663"/>
      <c r="BW11" s="663"/>
      <c r="BX11" s="663"/>
      <c r="BY11" s="663"/>
      <c r="BZ11" s="663"/>
      <c r="CA11" s="663"/>
      <c r="CB11" s="708"/>
      <c r="CD11" s="633" t="s">
        <v>248</v>
      </c>
      <c r="CE11" s="634"/>
      <c r="CF11" s="634"/>
      <c r="CG11" s="634"/>
      <c r="CH11" s="634"/>
      <c r="CI11" s="634"/>
      <c r="CJ11" s="634"/>
      <c r="CK11" s="634"/>
      <c r="CL11" s="634"/>
      <c r="CM11" s="634"/>
      <c r="CN11" s="634"/>
      <c r="CO11" s="634"/>
      <c r="CP11" s="634"/>
      <c r="CQ11" s="635"/>
      <c r="CR11" s="636">
        <v>1249707</v>
      </c>
      <c r="CS11" s="637"/>
      <c r="CT11" s="637"/>
      <c r="CU11" s="637"/>
      <c r="CV11" s="637"/>
      <c r="CW11" s="637"/>
      <c r="CX11" s="637"/>
      <c r="CY11" s="638"/>
      <c r="CZ11" s="662">
        <v>12.8</v>
      </c>
      <c r="DA11" s="662"/>
      <c r="DB11" s="662"/>
      <c r="DC11" s="662"/>
      <c r="DD11" s="642">
        <v>291649</v>
      </c>
      <c r="DE11" s="637"/>
      <c r="DF11" s="637"/>
      <c r="DG11" s="637"/>
      <c r="DH11" s="637"/>
      <c r="DI11" s="637"/>
      <c r="DJ11" s="637"/>
      <c r="DK11" s="637"/>
      <c r="DL11" s="637"/>
      <c r="DM11" s="637"/>
      <c r="DN11" s="637"/>
      <c r="DO11" s="637"/>
      <c r="DP11" s="638"/>
      <c r="DQ11" s="642">
        <v>545884</v>
      </c>
      <c r="DR11" s="637"/>
      <c r="DS11" s="637"/>
      <c r="DT11" s="637"/>
      <c r="DU11" s="637"/>
      <c r="DV11" s="637"/>
      <c r="DW11" s="637"/>
      <c r="DX11" s="637"/>
      <c r="DY11" s="637"/>
      <c r="DZ11" s="637"/>
      <c r="EA11" s="637"/>
      <c r="EB11" s="637"/>
      <c r="EC11" s="672"/>
    </row>
    <row r="12" spans="2:143" ht="11.25" customHeight="1" x14ac:dyDescent="0.2">
      <c r="B12" s="633" t="s">
        <v>249</v>
      </c>
      <c r="C12" s="634"/>
      <c r="D12" s="634"/>
      <c r="E12" s="634"/>
      <c r="F12" s="634"/>
      <c r="G12" s="634"/>
      <c r="H12" s="634"/>
      <c r="I12" s="634"/>
      <c r="J12" s="634"/>
      <c r="K12" s="634"/>
      <c r="L12" s="634"/>
      <c r="M12" s="634"/>
      <c r="N12" s="634"/>
      <c r="O12" s="634"/>
      <c r="P12" s="634"/>
      <c r="Q12" s="635"/>
      <c r="R12" s="636" t="s">
        <v>129</v>
      </c>
      <c r="S12" s="637"/>
      <c r="T12" s="637"/>
      <c r="U12" s="637"/>
      <c r="V12" s="637"/>
      <c r="W12" s="637"/>
      <c r="X12" s="637"/>
      <c r="Y12" s="638"/>
      <c r="Z12" s="662" t="s">
        <v>129</v>
      </c>
      <c r="AA12" s="662"/>
      <c r="AB12" s="662"/>
      <c r="AC12" s="662"/>
      <c r="AD12" s="663" t="s">
        <v>129</v>
      </c>
      <c r="AE12" s="663"/>
      <c r="AF12" s="663"/>
      <c r="AG12" s="663"/>
      <c r="AH12" s="663"/>
      <c r="AI12" s="663"/>
      <c r="AJ12" s="663"/>
      <c r="AK12" s="663"/>
      <c r="AL12" s="639" t="s">
        <v>129</v>
      </c>
      <c r="AM12" s="640"/>
      <c r="AN12" s="640"/>
      <c r="AO12" s="664"/>
      <c r="AP12" s="633" t="s">
        <v>250</v>
      </c>
      <c r="AQ12" s="634"/>
      <c r="AR12" s="634"/>
      <c r="AS12" s="634"/>
      <c r="AT12" s="634"/>
      <c r="AU12" s="634"/>
      <c r="AV12" s="634"/>
      <c r="AW12" s="634"/>
      <c r="AX12" s="634"/>
      <c r="AY12" s="634"/>
      <c r="AZ12" s="634"/>
      <c r="BA12" s="634"/>
      <c r="BB12" s="634"/>
      <c r="BC12" s="634"/>
      <c r="BD12" s="634"/>
      <c r="BE12" s="634"/>
      <c r="BF12" s="635"/>
      <c r="BG12" s="636">
        <v>477049</v>
      </c>
      <c r="BH12" s="637"/>
      <c r="BI12" s="637"/>
      <c r="BJ12" s="637"/>
      <c r="BK12" s="637"/>
      <c r="BL12" s="637"/>
      <c r="BM12" s="637"/>
      <c r="BN12" s="638"/>
      <c r="BO12" s="662">
        <v>45.8</v>
      </c>
      <c r="BP12" s="662"/>
      <c r="BQ12" s="662"/>
      <c r="BR12" s="662"/>
      <c r="BS12" s="663">
        <v>57555</v>
      </c>
      <c r="BT12" s="663"/>
      <c r="BU12" s="663"/>
      <c r="BV12" s="663"/>
      <c r="BW12" s="663"/>
      <c r="BX12" s="663"/>
      <c r="BY12" s="663"/>
      <c r="BZ12" s="663"/>
      <c r="CA12" s="663"/>
      <c r="CB12" s="708"/>
      <c r="CD12" s="633" t="s">
        <v>251</v>
      </c>
      <c r="CE12" s="634"/>
      <c r="CF12" s="634"/>
      <c r="CG12" s="634"/>
      <c r="CH12" s="634"/>
      <c r="CI12" s="634"/>
      <c r="CJ12" s="634"/>
      <c r="CK12" s="634"/>
      <c r="CL12" s="634"/>
      <c r="CM12" s="634"/>
      <c r="CN12" s="634"/>
      <c r="CO12" s="634"/>
      <c r="CP12" s="634"/>
      <c r="CQ12" s="635"/>
      <c r="CR12" s="636">
        <v>638486</v>
      </c>
      <c r="CS12" s="637"/>
      <c r="CT12" s="637"/>
      <c r="CU12" s="637"/>
      <c r="CV12" s="637"/>
      <c r="CW12" s="637"/>
      <c r="CX12" s="637"/>
      <c r="CY12" s="638"/>
      <c r="CZ12" s="662">
        <v>6.5</v>
      </c>
      <c r="DA12" s="662"/>
      <c r="DB12" s="662"/>
      <c r="DC12" s="662"/>
      <c r="DD12" s="642">
        <v>27774</v>
      </c>
      <c r="DE12" s="637"/>
      <c r="DF12" s="637"/>
      <c r="DG12" s="637"/>
      <c r="DH12" s="637"/>
      <c r="DI12" s="637"/>
      <c r="DJ12" s="637"/>
      <c r="DK12" s="637"/>
      <c r="DL12" s="637"/>
      <c r="DM12" s="637"/>
      <c r="DN12" s="637"/>
      <c r="DO12" s="637"/>
      <c r="DP12" s="638"/>
      <c r="DQ12" s="642">
        <v>177286</v>
      </c>
      <c r="DR12" s="637"/>
      <c r="DS12" s="637"/>
      <c r="DT12" s="637"/>
      <c r="DU12" s="637"/>
      <c r="DV12" s="637"/>
      <c r="DW12" s="637"/>
      <c r="DX12" s="637"/>
      <c r="DY12" s="637"/>
      <c r="DZ12" s="637"/>
      <c r="EA12" s="637"/>
      <c r="EB12" s="637"/>
      <c r="EC12" s="672"/>
    </row>
    <row r="13" spans="2:143" ht="11.25" customHeight="1" x14ac:dyDescent="0.2">
      <c r="B13" s="633" t="s">
        <v>252</v>
      </c>
      <c r="C13" s="634"/>
      <c r="D13" s="634"/>
      <c r="E13" s="634"/>
      <c r="F13" s="634"/>
      <c r="G13" s="634"/>
      <c r="H13" s="634"/>
      <c r="I13" s="634"/>
      <c r="J13" s="634"/>
      <c r="K13" s="634"/>
      <c r="L13" s="634"/>
      <c r="M13" s="634"/>
      <c r="N13" s="634"/>
      <c r="O13" s="634"/>
      <c r="P13" s="634"/>
      <c r="Q13" s="635"/>
      <c r="R13" s="636" t="s">
        <v>129</v>
      </c>
      <c r="S13" s="637"/>
      <c r="T13" s="637"/>
      <c r="U13" s="637"/>
      <c r="V13" s="637"/>
      <c r="W13" s="637"/>
      <c r="X13" s="637"/>
      <c r="Y13" s="638"/>
      <c r="Z13" s="662" t="s">
        <v>129</v>
      </c>
      <c r="AA13" s="662"/>
      <c r="AB13" s="662"/>
      <c r="AC13" s="662"/>
      <c r="AD13" s="663" t="s">
        <v>129</v>
      </c>
      <c r="AE13" s="663"/>
      <c r="AF13" s="663"/>
      <c r="AG13" s="663"/>
      <c r="AH13" s="663"/>
      <c r="AI13" s="663"/>
      <c r="AJ13" s="663"/>
      <c r="AK13" s="663"/>
      <c r="AL13" s="639" t="s">
        <v>129</v>
      </c>
      <c r="AM13" s="640"/>
      <c r="AN13" s="640"/>
      <c r="AO13" s="664"/>
      <c r="AP13" s="633" t="s">
        <v>253</v>
      </c>
      <c r="AQ13" s="634"/>
      <c r="AR13" s="634"/>
      <c r="AS13" s="634"/>
      <c r="AT13" s="634"/>
      <c r="AU13" s="634"/>
      <c r="AV13" s="634"/>
      <c r="AW13" s="634"/>
      <c r="AX13" s="634"/>
      <c r="AY13" s="634"/>
      <c r="AZ13" s="634"/>
      <c r="BA13" s="634"/>
      <c r="BB13" s="634"/>
      <c r="BC13" s="634"/>
      <c r="BD13" s="634"/>
      <c r="BE13" s="634"/>
      <c r="BF13" s="635"/>
      <c r="BG13" s="636">
        <v>465339</v>
      </c>
      <c r="BH13" s="637"/>
      <c r="BI13" s="637"/>
      <c r="BJ13" s="637"/>
      <c r="BK13" s="637"/>
      <c r="BL13" s="637"/>
      <c r="BM13" s="637"/>
      <c r="BN13" s="638"/>
      <c r="BO13" s="662">
        <v>44.7</v>
      </c>
      <c r="BP13" s="662"/>
      <c r="BQ13" s="662"/>
      <c r="BR13" s="662"/>
      <c r="BS13" s="663">
        <v>57555</v>
      </c>
      <c r="BT13" s="663"/>
      <c r="BU13" s="663"/>
      <c r="BV13" s="663"/>
      <c r="BW13" s="663"/>
      <c r="BX13" s="663"/>
      <c r="BY13" s="663"/>
      <c r="BZ13" s="663"/>
      <c r="CA13" s="663"/>
      <c r="CB13" s="708"/>
      <c r="CD13" s="633" t="s">
        <v>254</v>
      </c>
      <c r="CE13" s="634"/>
      <c r="CF13" s="634"/>
      <c r="CG13" s="634"/>
      <c r="CH13" s="634"/>
      <c r="CI13" s="634"/>
      <c r="CJ13" s="634"/>
      <c r="CK13" s="634"/>
      <c r="CL13" s="634"/>
      <c r="CM13" s="634"/>
      <c r="CN13" s="634"/>
      <c r="CO13" s="634"/>
      <c r="CP13" s="634"/>
      <c r="CQ13" s="635"/>
      <c r="CR13" s="636">
        <v>742230</v>
      </c>
      <c r="CS13" s="637"/>
      <c r="CT13" s="637"/>
      <c r="CU13" s="637"/>
      <c r="CV13" s="637"/>
      <c r="CW13" s="637"/>
      <c r="CX13" s="637"/>
      <c r="CY13" s="638"/>
      <c r="CZ13" s="662">
        <v>7.6</v>
      </c>
      <c r="DA13" s="662"/>
      <c r="DB13" s="662"/>
      <c r="DC13" s="662"/>
      <c r="DD13" s="642">
        <v>428180</v>
      </c>
      <c r="DE13" s="637"/>
      <c r="DF13" s="637"/>
      <c r="DG13" s="637"/>
      <c r="DH13" s="637"/>
      <c r="DI13" s="637"/>
      <c r="DJ13" s="637"/>
      <c r="DK13" s="637"/>
      <c r="DL13" s="637"/>
      <c r="DM13" s="637"/>
      <c r="DN13" s="637"/>
      <c r="DO13" s="637"/>
      <c r="DP13" s="638"/>
      <c r="DQ13" s="642">
        <v>375376</v>
      </c>
      <c r="DR13" s="637"/>
      <c r="DS13" s="637"/>
      <c r="DT13" s="637"/>
      <c r="DU13" s="637"/>
      <c r="DV13" s="637"/>
      <c r="DW13" s="637"/>
      <c r="DX13" s="637"/>
      <c r="DY13" s="637"/>
      <c r="DZ13" s="637"/>
      <c r="EA13" s="637"/>
      <c r="EB13" s="637"/>
      <c r="EC13" s="672"/>
    </row>
    <row r="14" spans="2:143" ht="11.25" customHeight="1" x14ac:dyDescent="0.2">
      <c r="B14" s="633" t="s">
        <v>255</v>
      </c>
      <c r="C14" s="634"/>
      <c r="D14" s="634"/>
      <c r="E14" s="634"/>
      <c r="F14" s="634"/>
      <c r="G14" s="634"/>
      <c r="H14" s="634"/>
      <c r="I14" s="634"/>
      <c r="J14" s="634"/>
      <c r="K14" s="634"/>
      <c r="L14" s="634"/>
      <c r="M14" s="634"/>
      <c r="N14" s="634"/>
      <c r="O14" s="634"/>
      <c r="P14" s="634"/>
      <c r="Q14" s="635"/>
      <c r="R14" s="636" t="s">
        <v>129</v>
      </c>
      <c r="S14" s="637"/>
      <c r="T14" s="637"/>
      <c r="U14" s="637"/>
      <c r="V14" s="637"/>
      <c r="W14" s="637"/>
      <c r="X14" s="637"/>
      <c r="Y14" s="638"/>
      <c r="Z14" s="662" t="s">
        <v>129</v>
      </c>
      <c r="AA14" s="662"/>
      <c r="AB14" s="662"/>
      <c r="AC14" s="662"/>
      <c r="AD14" s="663" t="s">
        <v>129</v>
      </c>
      <c r="AE14" s="663"/>
      <c r="AF14" s="663"/>
      <c r="AG14" s="663"/>
      <c r="AH14" s="663"/>
      <c r="AI14" s="663"/>
      <c r="AJ14" s="663"/>
      <c r="AK14" s="663"/>
      <c r="AL14" s="639" t="s">
        <v>129</v>
      </c>
      <c r="AM14" s="640"/>
      <c r="AN14" s="640"/>
      <c r="AO14" s="664"/>
      <c r="AP14" s="633" t="s">
        <v>256</v>
      </c>
      <c r="AQ14" s="634"/>
      <c r="AR14" s="634"/>
      <c r="AS14" s="634"/>
      <c r="AT14" s="634"/>
      <c r="AU14" s="634"/>
      <c r="AV14" s="634"/>
      <c r="AW14" s="634"/>
      <c r="AX14" s="634"/>
      <c r="AY14" s="634"/>
      <c r="AZ14" s="634"/>
      <c r="BA14" s="634"/>
      <c r="BB14" s="634"/>
      <c r="BC14" s="634"/>
      <c r="BD14" s="634"/>
      <c r="BE14" s="634"/>
      <c r="BF14" s="635"/>
      <c r="BG14" s="636">
        <v>57325</v>
      </c>
      <c r="BH14" s="637"/>
      <c r="BI14" s="637"/>
      <c r="BJ14" s="637"/>
      <c r="BK14" s="637"/>
      <c r="BL14" s="637"/>
      <c r="BM14" s="637"/>
      <c r="BN14" s="638"/>
      <c r="BO14" s="662">
        <v>5.5</v>
      </c>
      <c r="BP14" s="662"/>
      <c r="BQ14" s="662"/>
      <c r="BR14" s="662"/>
      <c r="BS14" s="663" t="s">
        <v>129</v>
      </c>
      <c r="BT14" s="663"/>
      <c r="BU14" s="663"/>
      <c r="BV14" s="663"/>
      <c r="BW14" s="663"/>
      <c r="BX14" s="663"/>
      <c r="BY14" s="663"/>
      <c r="BZ14" s="663"/>
      <c r="CA14" s="663"/>
      <c r="CB14" s="708"/>
      <c r="CD14" s="633" t="s">
        <v>257</v>
      </c>
      <c r="CE14" s="634"/>
      <c r="CF14" s="634"/>
      <c r="CG14" s="634"/>
      <c r="CH14" s="634"/>
      <c r="CI14" s="634"/>
      <c r="CJ14" s="634"/>
      <c r="CK14" s="634"/>
      <c r="CL14" s="634"/>
      <c r="CM14" s="634"/>
      <c r="CN14" s="634"/>
      <c r="CO14" s="634"/>
      <c r="CP14" s="634"/>
      <c r="CQ14" s="635"/>
      <c r="CR14" s="636">
        <v>338790</v>
      </c>
      <c r="CS14" s="637"/>
      <c r="CT14" s="637"/>
      <c r="CU14" s="637"/>
      <c r="CV14" s="637"/>
      <c r="CW14" s="637"/>
      <c r="CX14" s="637"/>
      <c r="CY14" s="638"/>
      <c r="CZ14" s="662">
        <v>3.5</v>
      </c>
      <c r="DA14" s="662"/>
      <c r="DB14" s="662"/>
      <c r="DC14" s="662"/>
      <c r="DD14" s="642">
        <v>41167</v>
      </c>
      <c r="DE14" s="637"/>
      <c r="DF14" s="637"/>
      <c r="DG14" s="637"/>
      <c r="DH14" s="637"/>
      <c r="DI14" s="637"/>
      <c r="DJ14" s="637"/>
      <c r="DK14" s="637"/>
      <c r="DL14" s="637"/>
      <c r="DM14" s="637"/>
      <c r="DN14" s="637"/>
      <c r="DO14" s="637"/>
      <c r="DP14" s="638"/>
      <c r="DQ14" s="642">
        <v>295582</v>
      </c>
      <c r="DR14" s="637"/>
      <c r="DS14" s="637"/>
      <c r="DT14" s="637"/>
      <c r="DU14" s="637"/>
      <c r="DV14" s="637"/>
      <c r="DW14" s="637"/>
      <c r="DX14" s="637"/>
      <c r="DY14" s="637"/>
      <c r="DZ14" s="637"/>
      <c r="EA14" s="637"/>
      <c r="EB14" s="637"/>
      <c r="EC14" s="672"/>
    </row>
    <row r="15" spans="2:143" ht="11.25" customHeight="1" x14ac:dyDescent="0.2">
      <c r="B15" s="633" t="s">
        <v>258</v>
      </c>
      <c r="C15" s="634"/>
      <c r="D15" s="634"/>
      <c r="E15" s="634"/>
      <c r="F15" s="634"/>
      <c r="G15" s="634"/>
      <c r="H15" s="634"/>
      <c r="I15" s="634"/>
      <c r="J15" s="634"/>
      <c r="K15" s="634"/>
      <c r="L15" s="634"/>
      <c r="M15" s="634"/>
      <c r="N15" s="634"/>
      <c r="O15" s="634"/>
      <c r="P15" s="634"/>
      <c r="Q15" s="635"/>
      <c r="R15" s="636" t="s">
        <v>129</v>
      </c>
      <c r="S15" s="637"/>
      <c r="T15" s="637"/>
      <c r="U15" s="637"/>
      <c r="V15" s="637"/>
      <c r="W15" s="637"/>
      <c r="X15" s="637"/>
      <c r="Y15" s="638"/>
      <c r="Z15" s="662" t="s">
        <v>129</v>
      </c>
      <c r="AA15" s="662"/>
      <c r="AB15" s="662"/>
      <c r="AC15" s="662"/>
      <c r="AD15" s="663" t="s">
        <v>129</v>
      </c>
      <c r="AE15" s="663"/>
      <c r="AF15" s="663"/>
      <c r="AG15" s="663"/>
      <c r="AH15" s="663"/>
      <c r="AI15" s="663"/>
      <c r="AJ15" s="663"/>
      <c r="AK15" s="663"/>
      <c r="AL15" s="639" t="s">
        <v>129</v>
      </c>
      <c r="AM15" s="640"/>
      <c r="AN15" s="640"/>
      <c r="AO15" s="664"/>
      <c r="AP15" s="633" t="s">
        <v>259</v>
      </c>
      <c r="AQ15" s="634"/>
      <c r="AR15" s="634"/>
      <c r="AS15" s="634"/>
      <c r="AT15" s="634"/>
      <c r="AU15" s="634"/>
      <c r="AV15" s="634"/>
      <c r="AW15" s="634"/>
      <c r="AX15" s="634"/>
      <c r="AY15" s="634"/>
      <c r="AZ15" s="634"/>
      <c r="BA15" s="634"/>
      <c r="BB15" s="634"/>
      <c r="BC15" s="634"/>
      <c r="BD15" s="634"/>
      <c r="BE15" s="634"/>
      <c r="BF15" s="635"/>
      <c r="BG15" s="636">
        <v>82759</v>
      </c>
      <c r="BH15" s="637"/>
      <c r="BI15" s="637"/>
      <c r="BJ15" s="637"/>
      <c r="BK15" s="637"/>
      <c r="BL15" s="637"/>
      <c r="BM15" s="637"/>
      <c r="BN15" s="638"/>
      <c r="BO15" s="662">
        <v>7.9</v>
      </c>
      <c r="BP15" s="662"/>
      <c r="BQ15" s="662"/>
      <c r="BR15" s="662"/>
      <c r="BS15" s="663" t="s">
        <v>129</v>
      </c>
      <c r="BT15" s="663"/>
      <c r="BU15" s="663"/>
      <c r="BV15" s="663"/>
      <c r="BW15" s="663"/>
      <c r="BX15" s="663"/>
      <c r="BY15" s="663"/>
      <c r="BZ15" s="663"/>
      <c r="CA15" s="663"/>
      <c r="CB15" s="708"/>
      <c r="CD15" s="633" t="s">
        <v>260</v>
      </c>
      <c r="CE15" s="634"/>
      <c r="CF15" s="634"/>
      <c r="CG15" s="634"/>
      <c r="CH15" s="634"/>
      <c r="CI15" s="634"/>
      <c r="CJ15" s="634"/>
      <c r="CK15" s="634"/>
      <c r="CL15" s="634"/>
      <c r="CM15" s="634"/>
      <c r="CN15" s="634"/>
      <c r="CO15" s="634"/>
      <c r="CP15" s="634"/>
      <c r="CQ15" s="635"/>
      <c r="CR15" s="636">
        <v>515248</v>
      </c>
      <c r="CS15" s="637"/>
      <c r="CT15" s="637"/>
      <c r="CU15" s="637"/>
      <c r="CV15" s="637"/>
      <c r="CW15" s="637"/>
      <c r="CX15" s="637"/>
      <c r="CY15" s="638"/>
      <c r="CZ15" s="662">
        <v>5.3</v>
      </c>
      <c r="DA15" s="662"/>
      <c r="DB15" s="662"/>
      <c r="DC15" s="662"/>
      <c r="DD15" s="642">
        <v>2179</v>
      </c>
      <c r="DE15" s="637"/>
      <c r="DF15" s="637"/>
      <c r="DG15" s="637"/>
      <c r="DH15" s="637"/>
      <c r="DI15" s="637"/>
      <c r="DJ15" s="637"/>
      <c r="DK15" s="637"/>
      <c r="DL15" s="637"/>
      <c r="DM15" s="637"/>
      <c r="DN15" s="637"/>
      <c r="DO15" s="637"/>
      <c r="DP15" s="638"/>
      <c r="DQ15" s="642">
        <v>453210</v>
      </c>
      <c r="DR15" s="637"/>
      <c r="DS15" s="637"/>
      <c r="DT15" s="637"/>
      <c r="DU15" s="637"/>
      <c r="DV15" s="637"/>
      <c r="DW15" s="637"/>
      <c r="DX15" s="637"/>
      <c r="DY15" s="637"/>
      <c r="DZ15" s="637"/>
      <c r="EA15" s="637"/>
      <c r="EB15" s="637"/>
      <c r="EC15" s="672"/>
    </row>
    <row r="16" spans="2:143" ht="11.25" customHeight="1" x14ac:dyDescent="0.2">
      <c r="B16" s="633" t="s">
        <v>261</v>
      </c>
      <c r="C16" s="634"/>
      <c r="D16" s="634"/>
      <c r="E16" s="634"/>
      <c r="F16" s="634"/>
      <c r="G16" s="634"/>
      <c r="H16" s="634"/>
      <c r="I16" s="634"/>
      <c r="J16" s="634"/>
      <c r="K16" s="634"/>
      <c r="L16" s="634"/>
      <c r="M16" s="634"/>
      <c r="N16" s="634"/>
      <c r="O16" s="634"/>
      <c r="P16" s="634"/>
      <c r="Q16" s="635"/>
      <c r="R16" s="636">
        <v>4905</v>
      </c>
      <c r="S16" s="637"/>
      <c r="T16" s="637"/>
      <c r="U16" s="637"/>
      <c r="V16" s="637"/>
      <c r="W16" s="637"/>
      <c r="X16" s="637"/>
      <c r="Y16" s="638"/>
      <c r="Z16" s="662">
        <v>0</v>
      </c>
      <c r="AA16" s="662"/>
      <c r="AB16" s="662"/>
      <c r="AC16" s="662"/>
      <c r="AD16" s="663">
        <v>4905</v>
      </c>
      <c r="AE16" s="663"/>
      <c r="AF16" s="663"/>
      <c r="AG16" s="663"/>
      <c r="AH16" s="663"/>
      <c r="AI16" s="663"/>
      <c r="AJ16" s="663"/>
      <c r="AK16" s="663"/>
      <c r="AL16" s="639">
        <v>0.1</v>
      </c>
      <c r="AM16" s="640"/>
      <c r="AN16" s="640"/>
      <c r="AO16" s="664"/>
      <c r="AP16" s="633" t="s">
        <v>262</v>
      </c>
      <c r="AQ16" s="634"/>
      <c r="AR16" s="634"/>
      <c r="AS16" s="634"/>
      <c r="AT16" s="634"/>
      <c r="AU16" s="634"/>
      <c r="AV16" s="634"/>
      <c r="AW16" s="634"/>
      <c r="AX16" s="634"/>
      <c r="AY16" s="634"/>
      <c r="AZ16" s="634"/>
      <c r="BA16" s="634"/>
      <c r="BB16" s="634"/>
      <c r="BC16" s="634"/>
      <c r="BD16" s="634"/>
      <c r="BE16" s="634"/>
      <c r="BF16" s="635"/>
      <c r="BG16" s="636" t="s">
        <v>129</v>
      </c>
      <c r="BH16" s="637"/>
      <c r="BI16" s="637"/>
      <c r="BJ16" s="637"/>
      <c r="BK16" s="637"/>
      <c r="BL16" s="637"/>
      <c r="BM16" s="637"/>
      <c r="BN16" s="638"/>
      <c r="BO16" s="662" t="s">
        <v>129</v>
      </c>
      <c r="BP16" s="662"/>
      <c r="BQ16" s="662"/>
      <c r="BR16" s="662"/>
      <c r="BS16" s="663" t="s">
        <v>129</v>
      </c>
      <c r="BT16" s="663"/>
      <c r="BU16" s="663"/>
      <c r="BV16" s="663"/>
      <c r="BW16" s="663"/>
      <c r="BX16" s="663"/>
      <c r="BY16" s="663"/>
      <c r="BZ16" s="663"/>
      <c r="CA16" s="663"/>
      <c r="CB16" s="708"/>
      <c r="CD16" s="633" t="s">
        <v>263</v>
      </c>
      <c r="CE16" s="634"/>
      <c r="CF16" s="634"/>
      <c r="CG16" s="634"/>
      <c r="CH16" s="634"/>
      <c r="CI16" s="634"/>
      <c r="CJ16" s="634"/>
      <c r="CK16" s="634"/>
      <c r="CL16" s="634"/>
      <c r="CM16" s="634"/>
      <c r="CN16" s="634"/>
      <c r="CO16" s="634"/>
      <c r="CP16" s="634"/>
      <c r="CQ16" s="635"/>
      <c r="CR16" s="636">
        <v>63534</v>
      </c>
      <c r="CS16" s="637"/>
      <c r="CT16" s="637"/>
      <c r="CU16" s="637"/>
      <c r="CV16" s="637"/>
      <c r="CW16" s="637"/>
      <c r="CX16" s="637"/>
      <c r="CY16" s="638"/>
      <c r="CZ16" s="662">
        <v>0.6</v>
      </c>
      <c r="DA16" s="662"/>
      <c r="DB16" s="662"/>
      <c r="DC16" s="662"/>
      <c r="DD16" s="642" t="s">
        <v>129</v>
      </c>
      <c r="DE16" s="637"/>
      <c r="DF16" s="637"/>
      <c r="DG16" s="637"/>
      <c r="DH16" s="637"/>
      <c r="DI16" s="637"/>
      <c r="DJ16" s="637"/>
      <c r="DK16" s="637"/>
      <c r="DL16" s="637"/>
      <c r="DM16" s="637"/>
      <c r="DN16" s="637"/>
      <c r="DO16" s="637"/>
      <c r="DP16" s="638"/>
      <c r="DQ16" s="642">
        <v>5244</v>
      </c>
      <c r="DR16" s="637"/>
      <c r="DS16" s="637"/>
      <c r="DT16" s="637"/>
      <c r="DU16" s="637"/>
      <c r="DV16" s="637"/>
      <c r="DW16" s="637"/>
      <c r="DX16" s="637"/>
      <c r="DY16" s="637"/>
      <c r="DZ16" s="637"/>
      <c r="EA16" s="637"/>
      <c r="EB16" s="637"/>
      <c r="EC16" s="672"/>
    </row>
    <row r="17" spans="2:133" ht="11.25" customHeight="1" x14ac:dyDescent="0.2">
      <c r="B17" s="633" t="s">
        <v>264</v>
      </c>
      <c r="C17" s="634"/>
      <c r="D17" s="634"/>
      <c r="E17" s="634"/>
      <c r="F17" s="634"/>
      <c r="G17" s="634"/>
      <c r="H17" s="634"/>
      <c r="I17" s="634"/>
      <c r="J17" s="634"/>
      <c r="K17" s="634"/>
      <c r="L17" s="634"/>
      <c r="M17" s="634"/>
      <c r="N17" s="634"/>
      <c r="O17" s="634"/>
      <c r="P17" s="634"/>
      <c r="Q17" s="635"/>
      <c r="R17" s="636">
        <v>12545</v>
      </c>
      <c r="S17" s="637"/>
      <c r="T17" s="637"/>
      <c r="U17" s="637"/>
      <c r="V17" s="637"/>
      <c r="W17" s="637"/>
      <c r="X17" s="637"/>
      <c r="Y17" s="638"/>
      <c r="Z17" s="662">
        <v>0.1</v>
      </c>
      <c r="AA17" s="662"/>
      <c r="AB17" s="662"/>
      <c r="AC17" s="662"/>
      <c r="AD17" s="663">
        <v>12545</v>
      </c>
      <c r="AE17" s="663"/>
      <c r="AF17" s="663"/>
      <c r="AG17" s="663"/>
      <c r="AH17" s="663"/>
      <c r="AI17" s="663"/>
      <c r="AJ17" s="663"/>
      <c r="AK17" s="663"/>
      <c r="AL17" s="639">
        <v>0.2</v>
      </c>
      <c r="AM17" s="640"/>
      <c r="AN17" s="640"/>
      <c r="AO17" s="664"/>
      <c r="AP17" s="633" t="s">
        <v>265</v>
      </c>
      <c r="AQ17" s="634"/>
      <c r="AR17" s="634"/>
      <c r="AS17" s="634"/>
      <c r="AT17" s="634"/>
      <c r="AU17" s="634"/>
      <c r="AV17" s="634"/>
      <c r="AW17" s="634"/>
      <c r="AX17" s="634"/>
      <c r="AY17" s="634"/>
      <c r="AZ17" s="634"/>
      <c r="BA17" s="634"/>
      <c r="BB17" s="634"/>
      <c r="BC17" s="634"/>
      <c r="BD17" s="634"/>
      <c r="BE17" s="634"/>
      <c r="BF17" s="635"/>
      <c r="BG17" s="636" t="s">
        <v>129</v>
      </c>
      <c r="BH17" s="637"/>
      <c r="BI17" s="637"/>
      <c r="BJ17" s="637"/>
      <c r="BK17" s="637"/>
      <c r="BL17" s="637"/>
      <c r="BM17" s="637"/>
      <c r="BN17" s="638"/>
      <c r="BO17" s="662" t="s">
        <v>129</v>
      </c>
      <c r="BP17" s="662"/>
      <c r="BQ17" s="662"/>
      <c r="BR17" s="662"/>
      <c r="BS17" s="663" t="s">
        <v>129</v>
      </c>
      <c r="BT17" s="663"/>
      <c r="BU17" s="663"/>
      <c r="BV17" s="663"/>
      <c r="BW17" s="663"/>
      <c r="BX17" s="663"/>
      <c r="BY17" s="663"/>
      <c r="BZ17" s="663"/>
      <c r="CA17" s="663"/>
      <c r="CB17" s="708"/>
      <c r="CD17" s="633" t="s">
        <v>266</v>
      </c>
      <c r="CE17" s="634"/>
      <c r="CF17" s="634"/>
      <c r="CG17" s="634"/>
      <c r="CH17" s="634"/>
      <c r="CI17" s="634"/>
      <c r="CJ17" s="634"/>
      <c r="CK17" s="634"/>
      <c r="CL17" s="634"/>
      <c r="CM17" s="634"/>
      <c r="CN17" s="634"/>
      <c r="CO17" s="634"/>
      <c r="CP17" s="634"/>
      <c r="CQ17" s="635"/>
      <c r="CR17" s="636">
        <v>784089</v>
      </c>
      <c r="CS17" s="637"/>
      <c r="CT17" s="637"/>
      <c r="CU17" s="637"/>
      <c r="CV17" s="637"/>
      <c r="CW17" s="637"/>
      <c r="CX17" s="637"/>
      <c r="CY17" s="638"/>
      <c r="CZ17" s="662">
        <v>8</v>
      </c>
      <c r="DA17" s="662"/>
      <c r="DB17" s="662"/>
      <c r="DC17" s="662"/>
      <c r="DD17" s="642" t="s">
        <v>129</v>
      </c>
      <c r="DE17" s="637"/>
      <c r="DF17" s="637"/>
      <c r="DG17" s="637"/>
      <c r="DH17" s="637"/>
      <c r="DI17" s="637"/>
      <c r="DJ17" s="637"/>
      <c r="DK17" s="637"/>
      <c r="DL17" s="637"/>
      <c r="DM17" s="637"/>
      <c r="DN17" s="637"/>
      <c r="DO17" s="637"/>
      <c r="DP17" s="638"/>
      <c r="DQ17" s="642">
        <v>769736</v>
      </c>
      <c r="DR17" s="637"/>
      <c r="DS17" s="637"/>
      <c r="DT17" s="637"/>
      <c r="DU17" s="637"/>
      <c r="DV17" s="637"/>
      <c r="DW17" s="637"/>
      <c r="DX17" s="637"/>
      <c r="DY17" s="637"/>
      <c r="DZ17" s="637"/>
      <c r="EA17" s="637"/>
      <c r="EB17" s="637"/>
      <c r="EC17" s="672"/>
    </row>
    <row r="18" spans="2:133" ht="11.25" customHeight="1" x14ac:dyDescent="0.2">
      <c r="B18" s="633" t="s">
        <v>267</v>
      </c>
      <c r="C18" s="634"/>
      <c r="D18" s="634"/>
      <c r="E18" s="634"/>
      <c r="F18" s="634"/>
      <c r="G18" s="634"/>
      <c r="H18" s="634"/>
      <c r="I18" s="634"/>
      <c r="J18" s="634"/>
      <c r="K18" s="634"/>
      <c r="L18" s="634"/>
      <c r="M18" s="634"/>
      <c r="N18" s="634"/>
      <c r="O18" s="634"/>
      <c r="P18" s="634"/>
      <c r="Q18" s="635"/>
      <c r="R18" s="636">
        <v>21078</v>
      </c>
      <c r="S18" s="637"/>
      <c r="T18" s="637"/>
      <c r="U18" s="637"/>
      <c r="V18" s="637"/>
      <c r="W18" s="637"/>
      <c r="X18" s="637"/>
      <c r="Y18" s="638"/>
      <c r="Z18" s="662">
        <v>0.2</v>
      </c>
      <c r="AA18" s="662"/>
      <c r="AB18" s="662"/>
      <c r="AC18" s="662"/>
      <c r="AD18" s="663">
        <v>21078</v>
      </c>
      <c r="AE18" s="663"/>
      <c r="AF18" s="663"/>
      <c r="AG18" s="663"/>
      <c r="AH18" s="663"/>
      <c r="AI18" s="663"/>
      <c r="AJ18" s="663"/>
      <c r="AK18" s="663"/>
      <c r="AL18" s="639">
        <v>0.40000000596046448</v>
      </c>
      <c r="AM18" s="640"/>
      <c r="AN18" s="640"/>
      <c r="AO18" s="664"/>
      <c r="AP18" s="633" t="s">
        <v>268</v>
      </c>
      <c r="AQ18" s="634"/>
      <c r="AR18" s="634"/>
      <c r="AS18" s="634"/>
      <c r="AT18" s="634"/>
      <c r="AU18" s="634"/>
      <c r="AV18" s="634"/>
      <c r="AW18" s="634"/>
      <c r="AX18" s="634"/>
      <c r="AY18" s="634"/>
      <c r="AZ18" s="634"/>
      <c r="BA18" s="634"/>
      <c r="BB18" s="634"/>
      <c r="BC18" s="634"/>
      <c r="BD18" s="634"/>
      <c r="BE18" s="634"/>
      <c r="BF18" s="635"/>
      <c r="BG18" s="636" t="s">
        <v>129</v>
      </c>
      <c r="BH18" s="637"/>
      <c r="BI18" s="637"/>
      <c r="BJ18" s="637"/>
      <c r="BK18" s="637"/>
      <c r="BL18" s="637"/>
      <c r="BM18" s="637"/>
      <c r="BN18" s="638"/>
      <c r="BO18" s="662" t="s">
        <v>129</v>
      </c>
      <c r="BP18" s="662"/>
      <c r="BQ18" s="662"/>
      <c r="BR18" s="662"/>
      <c r="BS18" s="663" t="s">
        <v>129</v>
      </c>
      <c r="BT18" s="663"/>
      <c r="BU18" s="663"/>
      <c r="BV18" s="663"/>
      <c r="BW18" s="663"/>
      <c r="BX18" s="663"/>
      <c r="BY18" s="663"/>
      <c r="BZ18" s="663"/>
      <c r="CA18" s="663"/>
      <c r="CB18" s="708"/>
      <c r="CD18" s="633" t="s">
        <v>269</v>
      </c>
      <c r="CE18" s="634"/>
      <c r="CF18" s="634"/>
      <c r="CG18" s="634"/>
      <c r="CH18" s="634"/>
      <c r="CI18" s="634"/>
      <c r="CJ18" s="634"/>
      <c r="CK18" s="634"/>
      <c r="CL18" s="634"/>
      <c r="CM18" s="634"/>
      <c r="CN18" s="634"/>
      <c r="CO18" s="634"/>
      <c r="CP18" s="634"/>
      <c r="CQ18" s="635"/>
      <c r="CR18" s="636" t="s">
        <v>129</v>
      </c>
      <c r="CS18" s="637"/>
      <c r="CT18" s="637"/>
      <c r="CU18" s="637"/>
      <c r="CV18" s="637"/>
      <c r="CW18" s="637"/>
      <c r="CX18" s="637"/>
      <c r="CY18" s="638"/>
      <c r="CZ18" s="662" t="s">
        <v>129</v>
      </c>
      <c r="DA18" s="662"/>
      <c r="DB18" s="662"/>
      <c r="DC18" s="662"/>
      <c r="DD18" s="642" t="s">
        <v>129</v>
      </c>
      <c r="DE18" s="637"/>
      <c r="DF18" s="637"/>
      <c r="DG18" s="637"/>
      <c r="DH18" s="637"/>
      <c r="DI18" s="637"/>
      <c r="DJ18" s="637"/>
      <c r="DK18" s="637"/>
      <c r="DL18" s="637"/>
      <c r="DM18" s="637"/>
      <c r="DN18" s="637"/>
      <c r="DO18" s="637"/>
      <c r="DP18" s="638"/>
      <c r="DQ18" s="642" t="s">
        <v>129</v>
      </c>
      <c r="DR18" s="637"/>
      <c r="DS18" s="637"/>
      <c r="DT18" s="637"/>
      <c r="DU18" s="637"/>
      <c r="DV18" s="637"/>
      <c r="DW18" s="637"/>
      <c r="DX18" s="637"/>
      <c r="DY18" s="637"/>
      <c r="DZ18" s="637"/>
      <c r="EA18" s="637"/>
      <c r="EB18" s="637"/>
      <c r="EC18" s="672"/>
    </row>
    <row r="19" spans="2:133" ht="11.25" customHeight="1" x14ac:dyDescent="0.2">
      <c r="B19" s="633" t="s">
        <v>270</v>
      </c>
      <c r="C19" s="634"/>
      <c r="D19" s="634"/>
      <c r="E19" s="634"/>
      <c r="F19" s="634"/>
      <c r="G19" s="634"/>
      <c r="H19" s="634"/>
      <c r="I19" s="634"/>
      <c r="J19" s="634"/>
      <c r="K19" s="634"/>
      <c r="L19" s="634"/>
      <c r="M19" s="634"/>
      <c r="N19" s="634"/>
      <c r="O19" s="634"/>
      <c r="P19" s="634"/>
      <c r="Q19" s="635"/>
      <c r="R19" s="636">
        <v>2374</v>
      </c>
      <c r="S19" s="637"/>
      <c r="T19" s="637"/>
      <c r="U19" s="637"/>
      <c r="V19" s="637"/>
      <c r="W19" s="637"/>
      <c r="X19" s="637"/>
      <c r="Y19" s="638"/>
      <c r="Z19" s="662">
        <v>0</v>
      </c>
      <c r="AA19" s="662"/>
      <c r="AB19" s="662"/>
      <c r="AC19" s="662"/>
      <c r="AD19" s="663">
        <v>2374</v>
      </c>
      <c r="AE19" s="663"/>
      <c r="AF19" s="663"/>
      <c r="AG19" s="663"/>
      <c r="AH19" s="663"/>
      <c r="AI19" s="663"/>
      <c r="AJ19" s="663"/>
      <c r="AK19" s="663"/>
      <c r="AL19" s="639">
        <v>0</v>
      </c>
      <c r="AM19" s="640"/>
      <c r="AN19" s="640"/>
      <c r="AO19" s="664"/>
      <c r="AP19" s="633" t="s">
        <v>271</v>
      </c>
      <c r="AQ19" s="634"/>
      <c r="AR19" s="634"/>
      <c r="AS19" s="634"/>
      <c r="AT19" s="634"/>
      <c r="AU19" s="634"/>
      <c r="AV19" s="634"/>
      <c r="AW19" s="634"/>
      <c r="AX19" s="634"/>
      <c r="AY19" s="634"/>
      <c r="AZ19" s="634"/>
      <c r="BA19" s="634"/>
      <c r="BB19" s="634"/>
      <c r="BC19" s="634"/>
      <c r="BD19" s="634"/>
      <c r="BE19" s="634"/>
      <c r="BF19" s="635"/>
      <c r="BG19" s="636" t="s">
        <v>129</v>
      </c>
      <c r="BH19" s="637"/>
      <c r="BI19" s="637"/>
      <c r="BJ19" s="637"/>
      <c r="BK19" s="637"/>
      <c r="BL19" s="637"/>
      <c r="BM19" s="637"/>
      <c r="BN19" s="638"/>
      <c r="BO19" s="662" t="s">
        <v>129</v>
      </c>
      <c r="BP19" s="662"/>
      <c r="BQ19" s="662"/>
      <c r="BR19" s="662"/>
      <c r="BS19" s="663" t="s">
        <v>129</v>
      </c>
      <c r="BT19" s="663"/>
      <c r="BU19" s="663"/>
      <c r="BV19" s="663"/>
      <c r="BW19" s="663"/>
      <c r="BX19" s="663"/>
      <c r="BY19" s="663"/>
      <c r="BZ19" s="663"/>
      <c r="CA19" s="663"/>
      <c r="CB19" s="708"/>
      <c r="CD19" s="633" t="s">
        <v>272</v>
      </c>
      <c r="CE19" s="634"/>
      <c r="CF19" s="634"/>
      <c r="CG19" s="634"/>
      <c r="CH19" s="634"/>
      <c r="CI19" s="634"/>
      <c r="CJ19" s="634"/>
      <c r="CK19" s="634"/>
      <c r="CL19" s="634"/>
      <c r="CM19" s="634"/>
      <c r="CN19" s="634"/>
      <c r="CO19" s="634"/>
      <c r="CP19" s="634"/>
      <c r="CQ19" s="635"/>
      <c r="CR19" s="636" t="s">
        <v>129</v>
      </c>
      <c r="CS19" s="637"/>
      <c r="CT19" s="637"/>
      <c r="CU19" s="637"/>
      <c r="CV19" s="637"/>
      <c r="CW19" s="637"/>
      <c r="CX19" s="637"/>
      <c r="CY19" s="638"/>
      <c r="CZ19" s="662" t="s">
        <v>129</v>
      </c>
      <c r="DA19" s="662"/>
      <c r="DB19" s="662"/>
      <c r="DC19" s="662"/>
      <c r="DD19" s="642" t="s">
        <v>129</v>
      </c>
      <c r="DE19" s="637"/>
      <c r="DF19" s="637"/>
      <c r="DG19" s="637"/>
      <c r="DH19" s="637"/>
      <c r="DI19" s="637"/>
      <c r="DJ19" s="637"/>
      <c r="DK19" s="637"/>
      <c r="DL19" s="637"/>
      <c r="DM19" s="637"/>
      <c r="DN19" s="637"/>
      <c r="DO19" s="637"/>
      <c r="DP19" s="638"/>
      <c r="DQ19" s="642" t="s">
        <v>129</v>
      </c>
      <c r="DR19" s="637"/>
      <c r="DS19" s="637"/>
      <c r="DT19" s="637"/>
      <c r="DU19" s="637"/>
      <c r="DV19" s="637"/>
      <c r="DW19" s="637"/>
      <c r="DX19" s="637"/>
      <c r="DY19" s="637"/>
      <c r="DZ19" s="637"/>
      <c r="EA19" s="637"/>
      <c r="EB19" s="637"/>
      <c r="EC19" s="672"/>
    </row>
    <row r="20" spans="2:133" ht="11.25" customHeight="1" x14ac:dyDescent="0.2">
      <c r="B20" s="633" t="s">
        <v>273</v>
      </c>
      <c r="C20" s="634"/>
      <c r="D20" s="634"/>
      <c r="E20" s="634"/>
      <c r="F20" s="634"/>
      <c r="G20" s="634"/>
      <c r="H20" s="634"/>
      <c r="I20" s="634"/>
      <c r="J20" s="634"/>
      <c r="K20" s="634"/>
      <c r="L20" s="634"/>
      <c r="M20" s="634"/>
      <c r="N20" s="634"/>
      <c r="O20" s="634"/>
      <c r="P20" s="634"/>
      <c r="Q20" s="635"/>
      <c r="R20" s="636">
        <v>1520</v>
      </c>
      <c r="S20" s="637"/>
      <c r="T20" s="637"/>
      <c r="U20" s="637"/>
      <c r="V20" s="637"/>
      <c r="W20" s="637"/>
      <c r="X20" s="637"/>
      <c r="Y20" s="638"/>
      <c r="Z20" s="662">
        <v>0</v>
      </c>
      <c r="AA20" s="662"/>
      <c r="AB20" s="662"/>
      <c r="AC20" s="662"/>
      <c r="AD20" s="663">
        <v>1520</v>
      </c>
      <c r="AE20" s="663"/>
      <c r="AF20" s="663"/>
      <c r="AG20" s="663"/>
      <c r="AH20" s="663"/>
      <c r="AI20" s="663"/>
      <c r="AJ20" s="663"/>
      <c r="AK20" s="663"/>
      <c r="AL20" s="639">
        <v>0</v>
      </c>
      <c r="AM20" s="640"/>
      <c r="AN20" s="640"/>
      <c r="AO20" s="664"/>
      <c r="AP20" s="633" t="s">
        <v>274</v>
      </c>
      <c r="AQ20" s="634"/>
      <c r="AR20" s="634"/>
      <c r="AS20" s="634"/>
      <c r="AT20" s="634"/>
      <c r="AU20" s="634"/>
      <c r="AV20" s="634"/>
      <c r="AW20" s="634"/>
      <c r="AX20" s="634"/>
      <c r="AY20" s="634"/>
      <c r="AZ20" s="634"/>
      <c r="BA20" s="634"/>
      <c r="BB20" s="634"/>
      <c r="BC20" s="634"/>
      <c r="BD20" s="634"/>
      <c r="BE20" s="634"/>
      <c r="BF20" s="635"/>
      <c r="BG20" s="636" t="s">
        <v>129</v>
      </c>
      <c r="BH20" s="637"/>
      <c r="BI20" s="637"/>
      <c r="BJ20" s="637"/>
      <c r="BK20" s="637"/>
      <c r="BL20" s="637"/>
      <c r="BM20" s="637"/>
      <c r="BN20" s="638"/>
      <c r="BO20" s="662" t="s">
        <v>129</v>
      </c>
      <c r="BP20" s="662"/>
      <c r="BQ20" s="662"/>
      <c r="BR20" s="662"/>
      <c r="BS20" s="663" t="s">
        <v>129</v>
      </c>
      <c r="BT20" s="663"/>
      <c r="BU20" s="663"/>
      <c r="BV20" s="663"/>
      <c r="BW20" s="663"/>
      <c r="BX20" s="663"/>
      <c r="BY20" s="663"/>
      <c r="BZ20" s="663"/>
      <c r="CA20" s="663"/>
      <c r="CB20" s="708"/>
      <c r="CD20" s="633" t="s">
        <v>275</v>
      </c>
      <c r="CE20" s="634"/>
      <c r="CF20" s="634"/>
      <c r="CG20" s="634"/>
      <c r="CH20" s="634"/>
      <c r="CI20" s="634"/>
      <c r="CJ20" s="634"/>
      <c r="CK20" s="634"/>
      <c r="CL20" s="634"/>
      <c r="CM20" s="634"/>
      <c r="CN20" s="634"/>
      <c r="CO20" s="634"/>
      <c r="CP20" s="634"/>
      <c r="CQ20" s="635"/>
      <c r="CR20" s="636">
        <v>9791555</v>
      </c>
      <c r="CS20" s="637"/>
      <c r="CT20" s="637"/>
      <c r="CU20" s="637"/>
      <c r="CV20" s="637"/>
      <c r="CW20" s="637"/>
      <c r="CX20" s="637"/>
      <c r="CY20" s="638"/>
      <c r="CZ20" s="662">
        <v>100</v>
      </c>
      <c r="DA20" s="662"/>
      <c r="DB20" s="662"/>
      <c r="DC20" s="662"/>
      <c r="DD20" s="642">
        <v>1137288</v>
      </c>
      <c r="DE20" s="637"/>
      <c r="DF20" s="637"/>
      <c r="DG20" s="637"/>
      <c r="DH20" s="637"/>
      <c r="DI20" s="637"/>
      <c r="DJ20" s="637"/>
      <c r="DK20" s="637"/>
      <c r="DL20" s="637"/>
      <c r="DM20" s="637"/>
      <c r="DN20" s="637"/>
      <c r="DO20" s="637"/>
      <c r="DP20" s="638"/>
      <c r="DQ20" s="642">
        <v>5458385</v>
      </c>
      <c r="DR20" s="637"/>
      <c r="DS20" s="637"/>
      <c r="DT20" s="637"/>
      <c r="DU20" s="637"/>
      <c r="DV20" s="637"/>
      <c r="DW20" s="637"/>
      <c r="DX20" s="637"/>
      <c r="DY20" s="637"/>
      <c r="DZ20" s="637"/>
      <c r="EA20" s="637"/>
      <c r="EB20" s="637"/>
      <c r="EC20" s="672"/>
    </row>
    <row r="21" spans="2:133" ht="11.25" customHeight="1" x14ac:dyDescent="0.2">
      <c r="B21" s="633" t="s">
        <v>276</v>
      </c>
      <c r="C21" s="634"/>
      <c r="D21" s="634"/>
      <c r="E21" s="634"/>
      <c r="F21" s="634"/>
      <c r="G21" s="634"/>
      <c r="H21" s="634"/>
      <c r="I21" s="634"/>
      <c r="J21" s="634"/>
      <c r="K21" s="634"/>
      <c r="L21" s="634"/>
      <c r="M21" s="634"/>
      <c r="N21" s="634"/>
      <c r="O21" s="634"/>
      <c r="P21" s="634"/>
      <c r="Q21" s="635"/>
      <c r="R21" s="636">
        <v>449</v>
      </c>
      <c r="S21" s="637"/>
      <c r="T21" s="637"/>
      <c r="U21" s="637"/>
      <c r="V21" s="637"/>
      <c r="W21" s="637"/>
      <c r="X21" s="637"/>
      <c r="Y21" s="638"/>
      <c r="Z21" s="662">
        <v>0</v>
      </c>
      <c r="AA21" s="662"/>
      <c r="AB21" s="662"/>
      <c r="AC21" s="662"/>
      <c r="AD21" s="663">
        <v>449</v>
      </c>
      <c r="AE21" s="663"/>
      <c r="AF21" s="663"/>
      <c r="AG21" s="663"/>
      <c r="AH21" s="663"/>
      <c r="AI21" s="663"/>
      <c r="AJ21" s="663"/>
      <c r="AK21" s="663"/>
      <c r="AL21" s="639">
        <v>0</v>
      </c>
      <c r="AM21" s="640"/>
      <c r="AN21" s="640"/>
      <c r="AO21" s="664"/>
      <c r="AP21" s="633" t="s">
        <v>277</v>
      </c>
      <c r="AQ21" s="709"/>
      <c r="AR21" s="709"/>
      <c r="AS21" s="709"/>
      <c r="AT21" s="709"/>
      <c r="AU21" s="709"/>
      <c r="AV21" s="709"/>
      <c r="AW21" s="709"/>
      <c r="AX21" s="709"/>
      <c r="AY21" s="709"/>
      <c r="AZ21" s="709"/>
      <c r="BA21" s="709"/>
      <c r="BB21" s="709"/>
      <c r="BC21" s="709"/>
      <c r="BD21" s="709"/>
      <c r="BE21" s="709"/>
      <c r="BF21" s="710"/>
      <c r="BG21" s="636" t="s">
        <v>129</v>
      </c>
      <c r="BH21" s="637"/>
      <c r="BI21" s="637"/>
      <c r="BJ21" s="637"/>
      <c r="BK21" s="637"/>
      <c r="BL21" s="637"/>
      <c r="BM21" s="637"/>
      <c r="BN21" s="638"/>
      <c r="BO21" s="662" t="s">
        <v>129</v>
      </c>
      <c r="BP21" s="662"/>
      <c r="BQ21" s="662"/>
      <c r="BR21" s="662"/>
      <c r="BS21" s="663" t="s">
        <v>129</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2">
      <c r="B22" s="693" t="s">
        <v>278</v>
      </c>
      <c r="C22" s="694"/>
      <c r="D22" s="694"/>
      <c r="E22" s="694"/>
      <c r="F22" s="694"/>
      <c r="G22" s="694"/>
      <c r="H22" s="694"/>
      <c r="I22" s="694"/>
      <c r="J22" s="694"/>
      <c r="K22" s="694"/>
      <c r="L22" s="694"/>
      <c r="M22" s="694"/>
      <c r="N22" s="694"/>
      <c r="O22" s="694"/>
      <c r="P22" s="694"/>
      <c r="Q22" s="695"/>
      <c r="R22" s="636">
        <v>16735</v>
      </c>
      <c r="S22" s="637"/>
      <c r="T22" s="637"/>
      <c r="U22" s="637"/>
      <c r="V22" s="637"/>
      <c r="W22" s="637"/>
      <c r="X22" s="637"/>
      <c r="Y22" s="638"/>
      <c r="Z22" s="662">
        <v>0.2</v>
      </c>
      <c r="AA22" s="662"/>
      <c r="AB22" s="662"/>
      <c r="AC22" s="662"/>
      <c r="AD22" s="663">
        <v>16735</v>
      </c>
      <c r="AE22" s="663"/>
      <c r="AF22" s="663"/>
      <c r="AG22" s="663"/>
      <c r="AH22" s="663"/>
      <c r="AI22" s="663"/>
      <c r="AJ22" s="663"/>
      <c r="AK22" s="663"/>
      <c r="AL22" s="639">
        <v>0.30000001192092896</v>
      </c>
      <c r="AM22" s="640"/>
      <c r="AN22" s="640"/>
      <c r="AO22" s="664"/>
      <c r="AP22" s="633" t="s">
        <v>279</v>
      </c>
      <c r="AQ22" s="709"/>
      <c r="AR22" s="709"/>
      <c r="AS22" s="709"/>
      <c r="AT22" s="709"/>
      <c r="AU22" s="709"/>
      <c r="AV22" s="709"/>
      <c r="AW22" s="709"/>
      <c r="AX22" s="709"/>
      <c r="AY22" s="709"/>
      <c r="AZ22" s="709"/>
      <c r="BA22" s="709"/>
      <c r="BB22" s="709"/>
      <c r="BC22" s="709"/>
      <c r="BD22" s="709"/>
      <c r="BE22" s="709"/>
      <c r="BF22" s="710"/>
      <c r="BG22" s="636" t="s">
        <v>129</v>
      </c>
      <c r="BH22" s="637"/>
      <c r="BI22" s="637"/>
      <c r="BJ22" s="637"/>
      <c r="BK22" s="637"/>
      <c r="BL22" s="637"/>
      <c r="BM22" s="637"/>
      <c r="BN22" s="638"/>
      <c r="BO22" s="662" t="s">
        <v>129</v>
      </c>
      <c r="BP22" s="662"/>
      <c r="BQ22" s="662"/>
      <c r="BR22" s="662"/>
      <c r="BS22" s="663" t="s">
        <v>129</v>
      </c>
      <c r="BT22" s="663"/>
      <c r="BU22" s="663"/>
      <c r="BV22" s="663"/>
      <c r="BW22" s="663"/>
      <c r="BX22" s="663"/>
      <c r="BY22" s="663"/>
      <c r="BZ22" s="663"/>
      <c r="CA22" s="663"/>
      <c r="CB22" s="708"/>
      <c r="CD22" s="689" t="s">
        <v>280</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2">
      <c r="B23" s="633" t="s">
        <v>281</v>
      </c>
      <c r="C23" s="634"/>
      <c r="D23" s="634"/>
      <c r="E23" s="634"/>
      <c r="F23" s="634"/>
      <c r="G23" s="634"/>
      <c r="H23" s="634"/>
      <c r="I23" s="634"/>
      <c r="J23" s="634"/>
      <c r="K23" s="634"/>
      <c r="L23" s="634"/>
      <c r="M23" s="634"/>
      <c r="N23" s="634"/>
      <c r="O23" s="634"/>
      <c r="P23" s="634"/>
      <c r="Q23" s="635"/>
      <c r="R23" s="636">
        <v>4076240</v>
      </c>
      <c r="S23" s="637"/>
      <c r="T23" s="637"/>
      <c r="U23" s="637"/>
      <c r="V23" s="637"/>
      <c r="W23" s="637"/>
      <c r="X23" s="637"/>
      <c r="Y23" s="638"/>
      <c r="Z23" s="662">
        <v>40</v>
      </c>
      <c r="AA23" s="662"/>
      <c r="AB23" s="662"/>
      <c r="AC23" s="662"/>
      <c r="AD23" s="663">
        <v>3657924</v>
      </c>
      <c r="AE23" s="663"/>
      <c r="AF23" s="663"/>
      <c r="AG23" s="663"/>
      <c r="AH23" s="663"/>
      <c r="AI23" s="663"/>
      <c r="AJ23" s="663"/>
      <c r="AK23" s="663"/>
      <c r="AL23" s="639">
        <v>70.8</v>
      </c>
      <c r="AM23" s="640"/>
      <c r="AN23" s="640"/>
      <c r="AO23" s="664"/>
      <c r="AP23" s="633" t="s">
        <v>282</v>
      </c>
      <c r="AQ23" s="709"/>
      <c r="AR23" s="709"/>
      <c r="AS23" s="709"/>
      <c r="AT23" s="709"/>
      <c r="AU23" s="709"/>
      <c r="AV23" s="709"/>
      <c r="AW23" s="709"/>
      <c r="AX23" s="709"/>
      <c r="AY23" s="709"/>
      <c r="AZ23" s="709"/>
      <c r="BA23" s="709"/>
      <c r="BB23" s="709"/>
      <c r="BC23" s="709"/>
      <c r="BD23" s="709"/>
      <c r="BE23" s="709"/>
      <c r="BF23" s="710"/>
      <c r="BG23" s="636" t="s">
        <v>129</v>
      </c>
      <c r="BH23" s="637"/>
      <c r="BI23" s="637"/>
      <c r="BJ23" s="637"/>
      <c r="BK23" s="637"/>
      <c r="BL23" s="637"/>
      <c r="BM23" s="637"/>
      <c r="BN23" s="638"/>
      <c r="BO23" s="662" t="s">
        <v>129</v>
      </c>
      <c r="BP23" s="662"/>
      <c r="BQ23" s="662"/>
      <c r="BR23" s="662"/>
      <c r="BS23" s="663" t="s">
        <v>129</v>
      </c>
      <c r="BT23" s="663"/>
      <c r="BU23" s="663"/>
      <c r="BV23" s="663"/>
      <c r="BW23" s="663"/>
      <c r="BX23" s="663"/>
      <c r="BY23" s="663"/>
      <c r="BZ23" s="663"/>
      <c r="CA23" s="663"/>
      <c r="CB23" s="708"/>
      <c r="CD23" s="689" t="s">
        <v>221</v>
      </c>
      <c r="CE23" s="690"/>
      <c r="CF23" s="690"/>
      <c r="CG23" s="690"/>
      <c r="CH23" s="690"/>
      <c r="CI23" s="690"/>
      <c r="CJ23" s="690"/>
      <c r="CK23" s="690"/>
      <c r="CL23" s="690"/>
      <c r="CM23" s="690"/>
      <c r="CN23" s="690"/>
      <c r="CO23" s="690"/>
      <c r="CP23" s="690"/>
      <c r="CQ23" s="691"/>
      <c r="CR23" s="689" t="s">
        <v>283</v>
      </c>
      <c r="CS23" s="690"/>
      <c r="CT23" s="690"/>
      <c r="CU23" s="690"/>
      <c r="CV23" s="690"/>
      <c r="CW23" s="690"/>
      <c r="CX23" s="690"/>
      <c r="CY23" s="691"/>
      <c r="CZ23" s="689" t="s">
        <v>284</v>
      </c>
      <c r="DA23" s="690"/>
      <c r="DB23" s="690"/>
      <c r="DC23" s="691"/>
      <c r="DD23" s="689" t="s">
        <v>285</v>
      </c>
      <c r="DE23" s="690"/>
      <c r="DF23" s="690"/>
      <c r="DG23" s="690"/>
      <c r="DH23" s="690"/>
      <c r="DI23" s="690"/>
      <c r="DJ23" s="690"/>
      <c r="DK23" s="691"/>
      <c r="DL23" s="721" t="s">
        <v>286</v>
      </c>
      <c r="DM23" s="722"/>
      <c r="DN23" s="722"/>
      <c r="DO23" s="722"/>
      <c r="DP23" s="722"/>
      <c r="DQ23" s="722"/>
      <c r="DR23" s="722"/>
      <c r="DS23" s="722"/>
      <c r="DT23" s="722"/>
      <c r="DU23" s="722"/>
      <c r="DV23" s="723"/>
      <c r="DW23" s="689" t="s">
        <v>287</v>
      </c>
      <c r="DX23" s="690"/>
      <c r="DY23" s="690"/>
      <c r="DZ23" s="690"/>
      <c r="EA23" s="690"/>
      <c r="EB23" s="690"/>
      <c r="EC23" s="691"/>
    </row>
    <row r="24" spans="2:133" ht="11.25" customHeight="1" x14ac:dyDescent="0.2">
      <c r="B24" s="633" t="s">
        <v>288</v>
      </c>
      <c r="C24" s="634"/>
      <c r="D24" s="634"/>
      <c r="E24" s="634"/>
      <c r="F24" s="634"/>
      <c r="G24" s="634"/>
      <c r="H24" s="634"/>
      <c r="I24" s="634"/>
      <c r="J24" s="634"/>
      <c r="K24" s="634"/>
      <c r="L24" s="634"/>
      <c r="M24" s="634"/>
      <c r="N24" s="634"/>
      <c r="O24" s="634"/>
      <c r="P24" s="634"/>
      <c r="Q24" s="635"/>
      <c r="R24" s="636">
        <v>3657924</v>
      </c>
      <c r="S24" s="637"/>
      <c r="T24" s="637"/>
      <c r="U24" s="637"/>
      <c r="V24" s="637"/>
      <c r="W24" s="637"/>
      <c r="X24" s="637"/>
      <c r="Y24" s="638"/>
      <c r="Z24" s="662">
        <v>35.9</v>
      </c>
      <c r="AA24" s="662"/>
      <c r="AB24" s="662"/>
      <c r="AC24" s="662"/>
      <c r="AD24" s="663">
        <v>3657924</v>
      </c>
      <c r="AE24" s="663"/>
      <c r="AF24" s="663"/>
      <c r="AG24" s="663"/>
      <c r="AH24" s="663"/>
      <c r="AI24" s="663"/>
      <c r="AJ24" s="663"/>
      <c r="AK24" s="663"/>
      <c r="AL24" s="639">
        <v>70.8</v>
      </c>
      <c r="AM24" s="640"/>
      <c r="AN24" s="640"/>
      <c r="AO24" s="664"/>
      <c r="AP24" s="633" t="s">
        <v>289</v>
      </c>
      <c r="AQ24" s="709"/>
      <c r="AR24" s="709"/>
      <c r="AS24" s="709"/>
      <c r="AT24" s="709"/>
      <c r="AU24" s="709"/>
      <c r="AV24" s="709"/>
      <c r="AW24" s="709"/>
      <c r="AX24" s="709"/>
      <c r="AY24" s="709"/>
      <c r="AZ24" s="709"/>
      <c r="BA24" s="709"/>
      <c r="BB24" s="709"/>
      <c r="BC24" s="709"/>
      <c r="BD24" s="709"/>
      <c r="BE24" s="709"/>
      <c r="BF24" s="710"/>
      <c r="BG24" s="636" t="s">
        <v>129</v>
      </c>
      <c r="BH24" s="637"/>
      <c r="BI24" s="637"/>
      <c r="BJ24" s="637"/>
      <c r="BK24" s="637"/>
      <c r="BL24" s="637"/>
      <c r="BM24" s="637"/>
      <c r="BN24" s="638"/>
      <c r="BO24" s="662" t="s">
        <v>129</v>
      </c>
      <c r="BP24" s="662"/>
      <c r="BQ24" s="662"/>
      <c r="BR24" s="662"/>
      <c r="BS24" s="663" t="s">
        <v>129</v>
      </c>
      <c r="BT24" s="663"/>
      <c r="BU24" s="663"/>
      <c r="BV24" s="663"/>
      <c r="BW24" s="663"/>
      <c r="BX24" s="663"/>
      <c r="BY24" s="663"/>
      <c r="BZ24" s="663"/>
      <c r="CA24" s="663"/>
      <c r="CB24" s="708"/>
      <c r="CD24" s="686" t="s">
        <v>290</v>
      </c>
      <c r="CE24" s="687"/>
      <c r="CF24" s="687"/>
      <c r="CG24" s="687"/>
      <c r="CH24" s="687"/>
      <c r="CI24" s="687"/>
      <c r="CJ24" s="687"/>
      <c r="CK24" s="687"/>
      <c r="CL24" s="687"/>
      <c r="CM24" s="687"/>
      <c r="CN24" s="687"/>
      <c r="CO24" s="687"/>
      <c r="CP24" s="687"/>
      <c r="CQ24" s="688"/>
      <c r="CR24" s="683">
        <v>3737688</v>
      </c>
      <c r="CS24" s="684"/>
      <c r="CT24" s="684"/>
      <c r="CU24" s="684"/>
      <c r="CV24" s="684"/>
      <c r="CW24" s="684"/>
      <c r="CX24" s="684"/>
      <c r="CY24" s="712"/>
      <c r="CZ24" s="713">
        <v>38.200000000000003</v>
      </c>
      <c r="DA24" s="698"/>
      <c r="DB24" s="698"/>
      <c r="DC24" s="715"/>
      <c r="DD24" s="711">
        <v>2383824</v>
      </c>
      <c r="DE24" s="684"/>
      <c r="DF24" s="684"/>
      <c r="DG24" s="684"/>
      <c r="DH24" s="684"/>
      <c r="DI24" s="684"/>
      <c r="DJ24" s="684"/>
      <c r="DK24" s="712"/>
      <c r="DL24" s="711">
        <v>2290960</v>
      </c>
      <c r="DM24" s="684"/>
      <c r="DN24" s="684"/>
      <c r="DO24" s="684"/>
      <c r="DP24" s="684"/>
      <c r="DQ24" s="684"/>
      <c r="DR24" s="684"/>
      <c r="DS24" s="684"/>
      <c r="DT24" s="684"/>
      <c r="DU24" s="684"/>
      <c r="DV24" s="712"/>
      <c r="DW24" s="713">
        <v>42.8</v>
      </c>
      <c r="DX24" s="698"/>
      <c r="DY24" s="698"/>
      <c r="DZ24" s="698"/>
      <c r="EA24" s="698"/>
      <c r="EB24" s="698"/>
      <c r="EC24" s="714"/>
    </row>
    <row r="25" spans="2:133" ht="11.25" customHeight="1" x14ac:dyDescent="0.2">
      <c r="B25" s="633" t="s">
        <v>291</v>
      </c>
      <c r="C25" s="634"/>
      <c r="D25" s="634"/>
      <c r="E25" s="634"/>
      <c r="F25" s="634"/>
      <c r="G25" s="634"/>
      <c r="H25" s="634"/>
      <c r="I25" s="634"/>
      <c r="J25" s="634"/>
      <c r="K25" s="634"/>
      <c r="L25" s="634"/>
      <c r="M25" s="634"/>
      <c r="N25" s="634"/>
      <c r="O25" s="634"/>
      <c r="P25" s="634"/>
      <c r="Q25" s="635"/>
      <c r="R25" s="636">
        <v>418316</v>
      </c>
      <c r="S25" s="637"/>
      <c r="T25" s="637"/>
      <c r="U25" s="637"/>
      <c r="V25" s="637"/>
      <c r="W25" s="637"/>
      <c r="X25" s="637"/>
      <c r="Y25" s="638"/>
      <c r="Z25" s="662">
        <v>4.0999999999999996</v>
      </c>
      <c r="AA25" s="662"/>
      <c r="AB25" s="662"/>
      <c r="AC25" s="662"/>
      <c r="AD25" s="663" t="s">
        <v>129</v>
      </c>
      <c r="AE25" s="663"/>
      <c r="AF25" s="663"/>
      <c r="AG25" s="663"/>
      <c r="AH25" s="663"/>
      <c r="AI25" s="663"/>
      <c r="AJ25" s="663"/>
      <c r="AK25" s="663"/>
      <c r="AL25" s="639" t="s">
        <v>129</v>
      </c>
      <c r="AM25" s="640"/>
      <c r="AN25" s="640"/>
      <c r="AO25" s="664"/>
      <c r="AP25" s="633" t="s">
        <v>292</v>
      </c>
      <c r="AQ25" s="709"/>
      <c r="AR25" s="709"/>
      <c r="AS25" s="709"/>
      <c r="AT25" s="709"/>
      <c r="AU25" s="709"/>
      <c r="AV25" s="709"/>
      <c r="AW25" s="709"/>
      <c r="AX25" s="709"/>
      <c r="AY25" s="709"/>
      <c r="AZ25" s="709"/>
      <c r="BA25" s="709"/>
      <c r="BB25" s="709"/>
      <c r="BC25" s="709"/>
      <c r="BD25" s="709"/>
      <c r="BE25" s="709"/>
      <c r="BF25" s="710"/>
      <c r="BG25" s="636" t="s">
        <v>129</v>
      </c>
      <c r="BH25" s="637"/>
      <c r="BI25" s="637"/>
      <c r="BJ25" s="637"/>
      <c r="BK25" s="637"/>
      <c r="BL25" s="637"/>
      <c r="BM25" s="637"/>
      <c r="BN25" s="638"/>
      <c r="BO25" s="662" t="s">
        <v>129</v>
      </c>
      <c r="BP25" s="662"/>
      <c r="BQ25" s="662"/>
      <c r="BR25" s="662"/>
      <c r="BS25" s="663" t="s">
        <v>129</v>
      </c>
      <c r="BT25" s="663"/>
      <c r="BU25" s="663"/>
      <c r="BV25" s="663"/>
      <c r="BW25" s="663"/>
      <c r="BX25" s="663"/>
      <c r="BY25" s="663"/>
      <c r="BZ25" s="663"/>
      <c r="CA25" s="663"/>
      <c r="CB25" s="708"/>
      <c r="CD25" s="633" t="s">
        <v>293</v>
      </c>
      <c r="CE25" s="634"/>
      <c r="CF25" s="634"/>
      <c r="CG25" s="634"/>
      <c r="CH25" s="634"/>
      <c r="CI25" s="634"/>
      <c r="CJ25" s="634"/>
      <c r="CK25" s="634"/>
      <c r="CL25" s="634"/>
      <c r="CM25" s="634"/>
      <c r="CN25" s="634"/>
      <c r="CO25" s="634"/>
      <c r="CP25" s="634"/>
      <c r="CQ25" s="635"/>
      <c r="CR25" s="636">
        <v>1376498</v>
      </c>
      <c r="CS25" s="646"/>
      <c r="CT25" s="646"/>
      <c r="CU25" s="646"/>
      <c r="CV25" s="646"/>
      <c r="CW25" s="646"/>
      <c r="CX25" s="646"/>
      <c r="CY25" s="647"/>
      <c r="CZ25" s="639">
        <v>14.1</v>
      </c>
      <c r="DA25" s="648"/>
      <c r="DB25" s="648"/>
      <c r="DC25" s="649"/>
      <c r="DD25" s="642">
        <v>1232527</v>
      </c>
      <c r="DE25" s="646"/>
      <c r="DF25" s="646"/>
      <c r="DG25" s="646"/>
      <c r="DH25" s="646"/>
      <c r="DI25" s="646"/>
      <c r="DJ25" s="646"/>
      <c r="DK25" s="647"/>
      <c r="DL25" s="642">
        <v>1150662</v>
      </c>
      <c r="DM25" s="646"/>
      <c r="DN25" s="646"/>
      <c r="DO25" s="646"/>
      <c r="DP25" s="646"/>
      <c r="DQ25" s="646"/>
      <c r="DR25" s="646"/>
      <c r="DS25" s="646"/>
      <c r="DT25" s="646"/>
      <c r="DU25" s="646"/>
      <c r="DV25" s="647"/>
      <c r="DW25" s="639">
        <v>21.5</v>
      </c>
      <c r="DX25" s="648"/>
      <c r="DY25" s="648"/>
      <c r="DZ25" s="648"/>
      <c r="EA25" s="648"/>
      <c r="EB25" s="648"/>
      <c r="EC25" s="667"/>
    </row>
    <row r="26" spans="2:133" ht="11.25" customHeight="1" x14ac:dyDescent="0.2">
      <c r="B26" s="633" t="s">
        <v>294</v>
      </c>
      <c r="C26" s="634"/>
      <c r="D26" s="634"/>
      <c r="E26" s="634"/>
      <c r="F26" s="634"/>
      <c r="G26" s="634"/>
      <c r="H26" s="634"/>
      <c r="I26" s="634"/>
      <c r="J26" s="634"/>
      <c r="K26" s="634"/>
      <c r="L26" s="634"/>
      <c r="M26" s="634"/>
      <c r="N26" s="634"/>
      <c r="O26" s="634"/>
      <c r="P26" s="634"/>
      <c r="Q26" s="635"/>
      <c r="R26" s="636" t="s">
        <v>129</v>
      </c>
      <c r="S26" s="637"/>
      <c r="T26" s="637"/>
      <c r="U26" s="637"/>
      <c r="V26" s="637"/>
      <c r="W26" s="637"/>
      <c r="X26" s="637"/>
      <c r="Y26" s="638"/>
      <c r="Z26" s="662" t="s">
        <v>129</v>
      </c>
      <c r="AA26" s="662"/>
      <c r="AB26" s="662"/>
      <c r="AC26" s="662"/>
      <c r="AD26" s="663" t="s">
        <v>129</v>
      </c>
      <c r="AE26" s="663"/>
      <c r="AF26" s="663"/>
      <c r="AG26" s="663"/>
      <c r="AH26" s="663"/>
      <c r="AI26" s="663"/>
      <c r="AJ26" s="663"/>
      <c r="AK26" s="663"/>
      <c r="AL26" s="639" t="s">
        <v>129</v>
      </c>
      <c r="AM26" s="640"/>
      <c r="AN26" s="640"/>
      <c r="AO26" s="664"/>
      <c r="AP26" s="633" t="s">
        <v>295</v>
      </c>
      <c r="AQ26" s="709"/>
      <c r="AR26" s="709"/>
      <c r="AS26" s="709"/>
      <c r="AT26" s="709"/>
      <c r="AU26" s="709"/>
      <c r="AV26" s="709"/>
      <c r="AW26" s="709"/>
      <c r="AX26" s="709"/>
      <c r="AY26" s="709"/>
      <c r="AZ26" s="709"/>
      <c r="BA26" s="709"/>
      <c r="BB26" s="709"/>
      <c r="BC26" s="709"/>
      <c r="BD26" s="709"/>
      <c r="BE26" s="709"/>
      <c r="BF26" s="710"/>
      <c r="BG26" s="636" t="s">
        <v>129</v>
      </c>
      <c r="BH26" s="637"/>
      <c r="BI26" s="637"/>
      <c r="BJ26" s="637"/>
      <c r="BK26" s="637"/>
      <c r="BL26" s="637"/>
      <c r="BM26" s="637"/>
      <c r="BN26" s="638"/>
      <c r="BO26" s="662" t="s">
        <v>129</v>
      </c>
      <c r="BP26" s="662"/>
      <c r="BQ26" s="662"/>
      <c r="BR26" s="662"/>
      <c r="BS26" s="663" t="s">
        <v>129</v>
      </c>
      <c r="BT26" s="663"/>
      <c r="BU26" s="663"/>
      <c r="BV26" s="663"/>
      <c r="BW26" s="663"/>
      <c r="BX26" s="663"/>
      <c r="BY26" s="663"/>
      <c r="BZ26" s="663"/>
      <c r="CA26" s="663"/>
      <c r="CB26" s="708"/>
      <c r="CD26" s="633" t="s">
        <v>296</v>
      </c>
      <c r="CE26" s="634"/>
      <c r="CF26" s="634"/>
      <c r="CG26" s="634"/>
      <c r="CH26" s="634"/>
      <c r="CI26" s="634"/>
      <c r="CJ26" s="634"/>
      <c r="CK26" s="634"/>
      <c r="CL26" s="634"/>
      <c r="CM26" s="634"/>
      <c r="CN26" s="634"/>
      <c r="CO26" s="634"/>
      <c r="CP26" s="634"/>
      <c r="CQ26" s="635"/>
      <c r="CR26" s="636">
        <v>780735</v>
      </c>
      <c r="CS26" s="637"/>
      <c r="CT26" s="637"/>
      <c r="CU26" s="637"/>
      <c r="CV26" s="637"/>
      <c r="CW26" s="637"/>
      <c r="CX26" s="637"/>
      <c r="CY26" s="638"/>
      <c r="CZ26" s="639">
        <v>8</v>
      </c>
      <c r="DA26" s="648"/>
      <c r="DB26" s="648"/>
      <c r="DC26" s="649"/>
      <c r="DD26" s="642">
        <v>726461</v>
      </c>
      <c r="DE26" s="637"/>
      <c r="DF26" s="637"/>
      <c r="DG26" s="637"/>
      <c r="DH26" s="637"/>
      <c r="DI26" s="637"/>
      <c r="DJ26" s="637"/>
      <c r="DK26" s="638"/>
      <c r="DL26" s="642" t="s">
        <v>129</v>
      </c>
      <c r="DM26" s="637"/>
      <c r="DN26" s="637"/>
      <c r="DO26" s="637"/>
      <c r="DP26" s="637"/>
      <c r="DQ26" s="637"/>
      <c r="DR26" s="637"/>
      <c r="DS26" s="637"/>
      <c r="DT26" s="637"/>
      <c r="DU26" s="637"/>
      <c r="DV26" s="638"/>
      <c r="DW26" s="639" t="s">
        <v>129</v>
      </c>
      <c r="DX26" s="648"/>
      <c r="DY26" s="648"/>
      <c r="DZ26" s="648"/>
      <c r="EA26" s="648"/>
      <c r="EB26" s="648"/>
      <c r="EC26" s="667"/>
    </row>
    <row r="27" spans="2:133" ht="11.25" customHeight="1" x14ac:dyDescent="0.2">
      <c r="B27" s="633" t="s">
        <v>297</v>
      </c>
      <c r="C27" s="634"/>
      <c r="D27" s="634"/>
      <c r="E27" s="634"/>
      <c r="F27" s="634"/>
      <c r="G27" s="634"/>
      <c r="H27" s="634"/>
      <c r="I27" s="634"/>
      <c r="J27" s="634"/>
      <c r="K27" s="634"/>
      <c r="L27" s="634"/>
      <c r="M27" s="634"/>
      <c r="N27" s="634"/>
      <c r="O27" s="634"/>
      <c r="P27" s="634"/>
      <c r="Q27" s="635"/>
      <c r="R27" s="636">
        <v>5583727</v>
      </c>
      <c r="S27" s="637"/>
      <c r="T27" s="637"/>
      <c r="U27" s="637"/>
      <c r="V27" s="637"/>
      <c r="W27" s="637"/>
      <c r="X27" s="637"/>
      <c r="Y27" s="638"/>
      <c r="Z27" s="662">
        <v>54.7</v>
      </c>
      <c r="AA27" s="662"/>
      <c r="AB27" s="662"/>
      <c r="AC27" s="662"/>
      <c r="AD27" s="663">
        <v>5165411</v>
      </c>
      <c r="AE27" s="663"/>
      <c r="AF27" s="663"/>
      <c r="AG27" s="663"/>
      <c r="AH27" s="663"/>
      <c r="AI27" s="663"/>
      <c r="AJ27" s="663"/>
      <c r="AK27" s="663"/>
      <c r="AL27" s="639">
        <v>100</v>
      </c>
      <c r="AM27" s="640"/>
      <c r="AN27" s="640"/>
      <c r="AO27" s="664"/>
      <c r="AP27" s="633" t="s">
        <v>298</v>
      </c>
      <c r="AQ27" s="634"/>
      <c r="AR27" s="634"/>
      <c r="AS27" s="634"/>
      <c r="AT27" s="634"/>
      <c r="AU27" s="634"/>
      <c r="AV27" s="634"/>
      <c r="AW27" s="634"/>
      <c r="AX27" s="634"/>
      <c r="AY27" s="634"/>
      <c r="AZ27" s="634"/>
      <c r="BA27" s="634"/>
      <c r="BB27" s="634"/>
      <c r="BC27" s="634"/>
      <c r="BD27" s="634"/>
      <c r="BE27" s="634"/>
      <c r="BF27" s="635"/>
      <c r="BG27" s="636">
        <v>1042080</v>
      </c>
      <c r="BH27" s="637"/>
      <c r="BI27" s="637"/>
      <c r="BJ27" s="637"/>
      <c r="BK27" s="637"/>
      <c r="BL27" s="637"/>
      <c r="BM27" s="637"/>
      <c r="BN27" s="638"/>
      <c r="BO27" s="662">
        <v>100</v>
      </c>
      <c r="BP27" s="662"/>
      <c r="BQ27" s="662"/>
      <c r="BR27" s="662"/>
      <c r="BS27" s="663">
        <v>63011</v>
      </c>
      <c r="BT27" s="663"/>
      <c r="BU27" s="663"/>
      <c r="BV27" s="663"/>
      <c r="BW27" s="663"/>
      <c r="BX27" s="663"/>
      <c r="BY27" s="663"/>
      <c r="BZ27" s="663"/>
      <c r="CA27" s="663"/>
      <c r="CB27" s="708"/>
      <c r="CD27" s="633" t="s">
        <v>299</v>
      </c>
      <c r="CE27" s="634"/>
      <c r="CF27" s="634"/>
      <c r="CG27" s="634"/>
      <c r="CH27" s="634"/>
      <c r="CI27" s="634"/>
      <c r="CJ27" s="634"/>
      <c r="CK27" s="634"/>
      <c r="CL27" s="634"/>
      <c r="CM27" s="634"/>
      <c r="CN27" s="634"/>
      <c r="CO27" s="634"/>
      <c r="CP27" s="634"/>
      <c r="CQ27" s="635"/>
      <c r="CR27" s="636">
        <v>1577101</v>
      </c>
      <c r="CS27" s="646"/>
      <c r="CT27" s="646"/>
      <c r="CU27" s="646"/>
      <c r="CV27" s="646"/>
      <c r="CW27" s="646"/>
      <c r="CX27" s="646"/>
      <c r="CY27" s="647"/>
      <c r="CZ27" s="639">
        <v>16.100000000000001</v>
      </c>
      <c r="DA27" s="648"/>
      <c r="DB27" s="648"/>
      <c r="DC27" s="649"/>
      <c r="DD27" s="642">
        <v>381561</v>
      </c>
      <c r="DE27" s="646"/>
      <c r="DF27" s="646"/>
      <c r="DG27" s="646"/>
      <c r="DH27" s="646"/>
      <c r="DI27" s="646"/>
      <c r="DJ27" s="646"/>
      <c r="DK27" s="647"/>
      <c r="DL27" s="642">
        <v>370562</v>
      </c>
      <c r="DM27" s="646"/>
      <c r="DN27" s="646"/>
      <c r="DO27" s="646"/>
      <c r="DP27" s="646"/>
      <c r="DQ27" s="646"/>
      <c r="DR27" s="646"/>
      <c r="DS27" s="646"/>
      <c r="DT27" s="646"/>
      <c r="DU27" s="646"/>
      <c r="DV27" s="647"/>
      <c r="DW27" s="639">
        <v>6.9</v>
      </c>
      <c r="DX27" s="648"/>
      <c r="DY27" s="648"/>
      <c r="DZ27" s="648"/>
      <c r="EA27" s="648"/>
      <c r="EB27" s="648"/>
      <c r="EC27" s="667"/>
    </row>
    <row r="28" spans="2:133" ht="11.25" customHeight="1" x14ac:dyDescent="0.2">
      <c r="B28" s="633" t="s">
        <v>300</v>
      </c>
      <c r="C28" s="634"/>
      <c r="D28" s="634"/>
      <c r="E28" s="634"/>
      <c r="F28" s="634"/>
      <c r="G28" s="634"/>
      <c r="H28" s="634"/>
      <c r="I28" s="634"/>
      <c r="J28" s="634"/>
      <c r="K28" s="634"/>
      <c r="L28" s="634"/>
      <c r="M28" s="634"/>
      <c r="N28" s="634"/>
      <c r="O28" s="634"/>
      <c r="P28" s="634"/>
      <c r="Q28" s="635"/>
      <c r="R28" s="636">
        <v>1095</v>
      </c>
      <c r="S28" s="637"/>
      <c r="T28" s="637"/>
      <c r="U28" s="637"/>
      <c r="V28" s="637"/>
      <c r="W28" s="637"/>
      <c r="X28" s="637"/>
      <c r="Y28" s="638"/>
      <c r="Z28" s="662">
        <v>0</v>
      </c>
      <c r="AA28" s="662"/>
      <c r="AB28" s="662"/>
      <c r="AC28" s="662"/>
      <c r="AD28" s="663">
        <v>1095</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301</v>
      </c>
      <c r="CE28" s="634"/>
      <c r="CF28" s="634"/>
      <c r="CG28" s="634"/>
      <c r="CH28" s="634"/>
      <c r="CI28" s="634"/>
      <c r="CJ28" s="634"/>
      <c r="CK28" s="634"/>
      <c r="CL28" s="634"/>
      <c r="CM28" s="634"/>
      <c r="CN28" s="634"/>
      <c r="CO28" s="634"/>
      <c r="CP28" s="634"/>
      <c r="CQ28" s="635"/>
      <c r="CR28" s="636">
        <v>784089</v>
      </c>
      <c r="CS28" s="637"/>
      <c r="CT28" s="637"/>
      <c r="CU28" s="637"/>
      <c r="CV28" s="637"/>
      <c r="CW28" s="637"/>
      <c r="CX28" s="637"/>
      <c r="CY28" s="638"/>
      <c r="CZ28" s="639">
        <v>8</v>
      </c>
      <c r="DA28" s="648"/>
      <c r="DB28" s="648"/>
      <c r="DC28" s="649"/>
      <c r="DD28" s="642">
        <v>769736</v>
      </c>
      <c r="DE28" s="637"/>
      <c r="DF28" s="637"/>
      <c r="DG28" s="637"/>
      <c r="DH28" s="637"/>
      <c r="DI28" s="637"/>
      <c r="DJ28" s="637"/>
      <c r="DK28" s="638"/>
      <c r="DL28" s="642">
        <v>769736</v>
      </c>
      <c r="DM28" s="637"/>
      <c r="DN28" s="637"/>
      <c r="DO28" s="637"/>
      <c r="DP28" s="637"/>
      <c r="DQ28" s="637"/>
      <c r="DR28" s="637"/>
      <c r="DS28" s="637"/>
      <c r="DT28" s="637"/>
      <c r="DU28" s="637"/>
      <c r="DV28" s="638"/>
      <c r="DW28" s="639">
        <v>14.4</v>
      </c>
      <c r="DX28" s="648"/>
      <c r="DY28" s="648"/>
      <c r="DZ28" s="648"/>
      <c r="EA28" s="648"/>
      <c r="EB28" s="648"/>
      <c r="EC28" s="667"/>
    </row>
    <row r="29" spans="2:133" ht="11.25" customHeight="1" x14ac:dyDescent="0.2">
      <c r="B29" s="633" t="s">
        <v>302</v>
      </c>
      <c r="C29" s="634"/>
      <c r="D29" s="634"/>
      <c r="E29" s="634"/>
      <c r="F29" s="634"/>
      <c r="G29" s="634"/>
      <c r="H29" s="634"/>
      <c r="I29" s="634"/>
      <c r="J29" s="634"/>
      <c r="K29" s="634"/>
      <c r="L29" s="634"/>
      <c r="M29" s="634"/>
      <c r="N29" s="634"/>
      <c r="O29" s="634"/>
      <c r="P29" s="634"/>
      <c r="Q29" s="635"/>
      <c r="R29" s="636">
        <v>103666</v>
      </c>
      <c r="S29" s="637"/>
      <c r="T29" s="637"/>
      <c r="U29" s="637"/>
      <c r="V29" s="637"/>
      <c r="W29" s="637"/>
      <c r="X29" s="637"/>
      <c r="Y29" s="638"/>
      <c r="Z29" s="662">
        <v>1</v>
      </c>
      <c r="AA29" s="662"/>
      <c r="AB29" s="662"/>
      <c r="AC29" s="662"/>
      <c r="AD29" s="663" t="s">
        <v>129</v>
      </c>
      <c r="AE29" s="663"/>
      <c r="AF29" s="663"/>
      <c r="AG29" s="663"/>
      <c r="AH29" s="663"/>
      <c r="AI29" s="663"/>
      <c r="AJ29" s="663"/>
      <c r="AK29" s="663"/>
      <c r="AL29" s="639" t="s">
        <v>129</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303</v>
      </c>
      <c r="CE29" s="657"/>
      <c r="CF29" s="633" t="s">
        <v>70</v>
      </c>
      <c r="CG29" s="634"/>
      <c r="CH29" s="634"/>
      <c r="CI29" s="634"/>
      <c r="CJ29" s="634"/>
      <c r="CK29" s="634"/>
      <c r="CL29" s="634"/>
      <c r="CM29" s="634"/>
      <c r="CN29" s="634"/>
      <c r="CO29" s="634"/>
      <c r="CP29" s="634"/>
      <c r="CQ29" s="635"/>
      <c r="CR29" s="636">
        <v>784089</v>
      </c>
      <c r="CS29" s="646"/>
      <c r="CT29" s="646"/>
      <c r="CU29" s="646"/>
      <c r="CV29" s="646"/>
      <c r="CW29" s="646"/>
      <c r="CX29" s="646"/>
      <c r="CY29" s="647"/>
      <c r="CZ29" s="639">
        <v>8</v>
      </c>
      <c r="DA29" s="648"/>
      <c r="DB29" s="648"/>
      <c r="DC29" s="649"/>
      <c r="DD29" s="642">
        <v>769736</v>
      </c>
      <c r="DE29" s="646"/>
      <c r="DF29" s="646"/>
      <c r="DG29" s="646"/>
      <c r="DH29" s="646"/>
      <c r="DI29" s="646"/>
      <c r="DJ29" s="646"/>
      <c r="DK29" s="647"/>
      <c r="DL29" s="642">
        <v>769736</v>
      </c>
      <c r="DM29" s="646"/>
      <c r="DN29" s="646"/>
      <c r="DO29" s="646"/>
      <c r="DP29" s="646"/>
      <c r="DQ29" s="646"/>
      <c r="DR29" s="646"/>
      <c r="DS29" s="646"/>
      <c r="DT29" s="646"/>
      <c r="DU29" s="646"/>
      <c r="DV29" s="647"/>
      <c r="DW29" s="639">
        <v>14.4</v>
      </c>
      <c r="DX29" s="648"/>
      <c r="DY29" s="648"/>
      <c r="DZ29" s="648"/>
      <c r="EA29" s="648"/>
      <c r="EB29" s="648"/>
      <c r="EC29" s="667"/>
    </row>
    <row r="30" spans="2:133" ht="11.25" customHeight="1" x14ac:dyDescent="0.2">
      <c r="B30" s="633" t="s">
        <v>304</v>
      </c>
      <c r="C30" s="634"/>
      <c r="D30" s="634"/>
      <c r="E30" s="634"/>
      <c r="F30" s="634"/>
      <c r="G30" s="634"/>
      <c r="H30" s="634"/>
      <c r="I30" s="634"/>
      <c r="J30" s="634"/>
      <c r="K30" s="634"/>
      <c r="L30" s="634"/>
      <c r="M30" s="634"/>
      <c r="N30" s="634"/>
      <c r="O30" s="634"/>
      <c r="P30" s="634"/>
      <c r="Q30" s="635"/>
      <c r="R30" s="636">
        <v>96224</v>
      </c>
      <c r="S30" s="637"/>
      <c r="T30" s="637"/>
      <c r="U30" s="637"/>
      <c r="V30" s="637"/>
      <c r="W30" s="637"/>
      <c r="X30" s="637"/>
      <c r="Y30" s="638"/>
      <c r="Z30" s="662">
        <v>0.9</v>
      </c>
      <c r="AA30" s="662"/>
      <c r="AB30" s="662"/>
      <c r="AC30" s="662"/>
      <c r="AD30" s="663" t="s">
        <v>129</v>
      </c>
      <c r="AE30" s="663"/>
      <c r="AF30" s="663"/>
      <c r="AG30" s="663"/>
      <c r="AH30" s="663"/>
      <c r="AI30" s="663"/>
      <c r="AJ30" s="663"/>
      <c r="AK30" s="663"/>
      <c r="AL30" s="639" t="s">
        <v>129</v>
      </c>
      <c r="AM30" s="640"/>
      <c r="AN30" s="640"/>
      <c r="AO30" s="664"/>
      <c r="AP30" s="689" t="s">
        <v>221</v>
      </c>
      <c r="AQ30" s="690"/>
      <c r="AR30" s="690"/>
      <c r="AS30" s="690"/>
      <c r="AT30" s="690"/>
      <c r="AU30" s="690"/>
      <c r="AV30" s="690"/>
      <c r="AW30" s="690"/>
      <c r="AX30" s="690"/>
      <c r="AY30" s="690"/>
      <c r="AZ30" s="690"/>
      <c r="BA30" s="690"/>
      <c r="BB30" s="690"/>
      <c r="BC30" s="690"/>
      <c r="BD30" s="690"/>
      <c r="BE30" s="690"/>
      <c r="BF30" s="691"/>
      <c r="BG30" s="689" t="s">
        <v>305</v>
      </c>
      <c r="BH30" s="706"/>
      <c r="BI30" s="706"/>
      <c r="BJ30" s="706"/>
      <c r="BK30" s="706"/>
      <c r="BL30" s="706"/>
      <c r="BM30" s="706"/>
      <c r="BN30" s="706"/>
      <c r="BO30" s="706"/>
      <c r="BP30" s="706"/>
      <c r="BQ30" s="707"/>
      <c r="BR30" s="689" t="s">
        <v>306</v>
      </c>
      <c r="BS30" s="706"/>
      <c r="BT30" s="706"/>
      <c r="BU30" s="706"/>
      <c r="BV30" s="706"/>
      <c r="BW30" s="706"/>
      <c r="BX30" s="706"/>
      <c r="BY30" s="706"/>
      <c r="BZ30" s="706"/>
      <c r="CA30" s="706"/>
      <c r="CB30" s="707"/>
      <c r="CD30" s="658"/>
      <c r="CE30" s="659"/>
      <c r="CF30" s="633" t="s">
        <v>307</v>
      </c>
      <c r="CG30" s="634"/>
      <c r="CH30" s="634"/>
      <c r="CI30" s="634"/>
      <c r="CJ30" s="634"/>
      <c r="CK30" s="634"/>
      <c r="CL30" s="634"/>
      <c r="CM30" s="634"/>
      <c r="CN30" s="634"/>
      <c r="CO30" s="634"/>
      <c r="CP30" s="634"/>
      <c r="CQ30" s="635"/>
      <c r="CR30" s="636">
        <v>762374</v>
      </c>
      <c r="CS30" s="637"/>
      <c r="CT30" s="637"/>
      <c r="CU30" s="637"/>
      <c r="CV30" s="637"/>
      <c r="CW30" s="637"/>
      <c r="CX30" s="637"/>
      <c r="CY30" s="638"/>
      <c r="CZ30" s="639">
        <v>7.8</v>
      </c>
      <c r="DA30" s="648"/>
      <c r="DB30" s="648"/>
      <c r="DC30" s="649"/>
      <c r="DD30" s="642">
        <v>749556</v>
      </c>
      <c r="DE30" s="637"/>
      <c r="DF30" s="637"/>
      <c r="DG30" s="637"/>
      <c r="DH30" s="637"/>
      <c r="DI30" s="637"/>
      <c r="DJ30" s="637"/>
      <c r="DK30" s="638"/>
      <c r="DL30" s="642">
        <v>749556</v>
      </c>
      <c r="DM30" s="637"/>
      <c r="DN30" s="637"/>
      <c r="DO30" s="637"/>
      <c r="DP30" s="637"/>
      <c r="DQ30" s="637"/>
      <c r="DR30" s="637"/>
      <c r="DS30" s="637"/>
      <c r="DT30" s="637"/>
      <c r="DU30" s="637"/>
      <c r="DV30" s="638"/>
      <c r="DW30" s="639">
        <v>14</v>
      </c>
      <c r="DX30" s="648"/>
      <c r="DY30" s="648"/>
      <c r="DZ30" s="648"/>
      <c r="EA30" s="648"/>
      <c r="EB30" s="648"/>
      <c r="EC30" s="667"/>
    </row>
    <row r="31" spans="2:133" ht="11.25" customHeight="1" x14ac:dyDescent="0.2">
      <c r="B31" s="633" t="s">
        <v>308</v>
      </c>
      <c r="C31" s="634"/>
      <c r="D31" s="634"/>
      <c r="E31" s="634"/>
      <c r="F31" s="634"/>
      <c r="G31" s="634"/>
      <c r="H31" s="634"/>
      <c r="I31" s="634"/>
      <c r="J31" s="634"/>
      <c r="K31" s="634"/>
      <c r="L31" s="634"/>
      <c r="M31" s="634"/>
      <c r="N31" s="634"/>
      <c r="O31" s="634"/>
      <c r="P31" s="634"/>
      <c r="Q31" s="635"/>
      <c r="R31" s="636">
        <v>7446</v>
      </c>
      <c r="S31" s="637"/>
      <c r="T31" s="637"/>
      <c r="U31" s="637"/>
      <c r="V31" s="637"/>
      <c r="W31" s="637"/>
      <c r="X31" s="637"/>
      <c r="Y31" s="638"/>
      <c r="Z31" s="662">
        <v>0.1</v>
      </c>
      <c r="AA31" s="662"/>
      <c r="AB31" s="662"/>
      <c r="AC31" s="662"/>
      <c r="AD31" s="663" t="s">
        <v>129</v>
      </c>
      <c r="AE31" s="663"/>
      <c r="AF31" s="663"/>
      <c r="AG31" s="663"/>
      <c r="AH31" s="663"/>
      <c r="AI31" s="663"/>
      <c r="AJ31" s="663"/>
      <c r="AK31" s="663"/>
      <c r="AL31" s="639" t="s">
        <v>129</v>
      </c>
      <c r="AM31" s="640"/>
      <c r="AN31" s="640"/>
      <c r="AO31" s="664"/>
      <c r="AP31" s="700" t="s">
        <v>309</v>
      </c>
      <c r="AQ31" s="701"/>
      <c r="AR31" s="701"/>
      <c r="AS31" s="701"/>
      <c r="AT31" s="702" t="s">
        <v>310</v>
      </c>
      <c r="AU31" s="209"/>
      <c r="AV31" s="209"/>
      <c r="AW31" s="209"/>
      <c r="AX31" s="686" t="s">
        <v>188</v>
      </c>
      <c r="AY31" s="687"/>
      <c r="AZ31" s="687"/>
      <c r="BA31" s="687"/>
      <c r="BB31" s="687"/>
      <c r="BC31" s="687"/>
      <c r="BD31" s="687"/>
      <c r="BE31" s="687"/>
      <c r="BF31" s="688"/>
      <c r="BG31" s="696">
        <v>99.7</v>
      </c>
      <c r="BH31" s="697"/>
      <c r="BI31" s="697"/>
      <c r="BJ31" s="697"/>
      <c r="BK31" s="697"/>
      <c r="BL31" s="697"/>
      <c r="BM31" s="698">
        <v>93.5</v>
      </c>
      <c r="BN31" s="697"/>
      <c r="BO31" s="697"/>
      <c r="BP31" s="697"/>
      <c r="BQ31" s="699"/>
      <c r="BR31" s="696">
        <v>99.3</v>
      </c>
      <c r="BS31" s="697"/>
      <c r="BT31" s="697"/>
      <c r="BU31" s="697"/>
      <c r="BV31" s="697"/>
      <c r="BW31" s="697"/>
      <c r="BX31" s="698">
        <v>93</v>
      </c>
      <c r="BY31" s="697"/>
      <c r="BZ31" s="697"/>
      <c r="CA31" s="697"/>
      <c r="CB31" s="699"/>
      <c r="CD31" s="658"/>
      <c r="CE31" s="659"/>
      <c r="CF31" s="633" t="s">
        <v>311</v>
      </c>
      <c r="CG31" s="634"/>
      <c r="CH31" s="634"/>
      <c r="CI31" s="634"/>
      <c r="CJ31" s="634"/>
      <c r="CK31" s="634"/>
      <c r="CL31" s="634"/>
      <c r="CM31" s="634"/>
      <c r="CN31" s="634"/>
      <c r="CO31" s="634"/>
      <c r="CP31" s="634"/>
      <c r="CQ31" s="635"/>
      <c r="CR31" s="636">
        <v>21715</v>
      </c>
      <c r="CS31" s="646"/>
      <c r="CT31" s="646"/>
      <c r="CU31" s="646"/>
      <c r="CV31" s="646"/>
      <c r="CW31" s="646"/>
      <c r="CX31" s="646"/>
      <c r="CY31" s="647"/>
      <c r="CZ31" s="639">
        <v>0.2</v>
      </c>
      <c r="DA31" s="648"/>
      <c r="DB31" s="648"/>
      <c r="DC31" s="649"/>
      <c r="DD31" s="642">
        <v>20180</v>
      </c>
      <c r="DE31" s="646"/>
      <c r="DF31" s="646"/>
      <c r="DG31" s="646"/>
      <c r="DH31" s="646"/>
      <c r="DI31" s="646"/>
      <c r="DJ31" s="646"/>
      <c r="DK31" s="647"/>
      <c r="DL31" s="642">
        <v>20180</v>
      </c>
      <c r="DM31" s="646"/>
      <c r="DN31" s="646"/>
      <c r="DO31" s="646"/>
      <c r="DP31" s="646"/>
      <c r="DQ31" s="646"/>
      <c r="DR31" s="646"/>
      <c r="DS31" s="646"/>
      <c r="DT31" s="646"/>
      <c r="DU31" s="646"/>
      <c r="DV31" s="647"/>
      <c r="DW31" s="639">
        <v>0.4</v>
      </c>
      <c r="DX31" s="648"/>
      <c r="DY31" s="648"/>
      <c r="DZ31" s="648"/>
      <c r="EA31" s="648"/>
      <c r="EB31" s="648"/>
      <c r="EC31" s="667"/>
    </row>
    <row r="32" spans="2:133" ht="11.25" customHeight="1" x14ac:dyDescent="0.2">
      <c r="B32" s="633" t="s">
        <v>312</v>
      </c>
      <c r="C32" s="634"/>
      <c r="D32" s="634"/>
      <c r="E32" s="634"/>
      <c r="F32" s="634"/>
      <c r="G32" s="634"/>
      <c r="H32" s="634"/>
      <c r="I32" s="634"/>
      <c r="J32" s="634"/>
      <c r="K32" s="634"/>
      <c r="L32" s="634"/>
      <c r="M32" s="634"/>
      <c r="N32" s="634"/>
      <c r="O32" s="634"/>
      <c r="P32" s="634"/>
      <c r="Q32" s="635"/>
      <c r="R32" s="636">
        <v>1591746</v>
      </c>
      <c r="S32" s="637"/>
      <c r="T32" s="637"/>
      <c r="U32" s="637"/>
      <c r="V32" s="637"/>
      <c r="W32" s="637"/>
      <c r="X32" s="637"/>
      <c r="Y32" s="638"/>
      <c r="Z32" s="662">
        <v>15.6</v>
      </c>
      <c r="AA32" s="662"/>
      <c r="AB32" s="662"/>
      <c r="AC32" s="662"/>
      <c r="AD32" s="663" t="s">
        <v>129</v>
      </c>
      <c r="AE32" s="663"/>
      <c r="AF32" s="663"/>
      <c r="AG32" s="663"/>
      <c r="AH32" s="663"/>
      <c r="AI32" s="663"/>
      <c r="AJ32" s="663"/>
      <c r="AK32" s="663"/>
      <c r="AL32" s="639" t="s">
        <v>129</v>
      </c>
      <c r="AM32" s="640"/>
      <c r="AN32" s="640"/>
      <c r="AO32" s="664"/>
      <c r="AP32" s="673"/>
      <c r="AQ32" s="674"/>
      <c r="AR32" s="674"/>
      <c r="AS32" s="674"/>
      <c r="AT32" s="703"/>
      <c r="AU32" s="205" t="s">
        <v>313</v>
      </c>
      <c r="AX32" s="633" t="s">
        <v>314</v>
      </c>
      <c r="AY32" s="634"/>
      <c r="AZ32" s="634"/>
      <c r="BA32" s="634"/>
      <c r="BB32" s="634"/>
      <c r="BC32" s="634"/>
      <c r="BD32" s="634"/>
      <c r="BE32" s="634"/>
      <c r="BF32" s="635"/>
      <c r="BG32" s="705">
        <v>99.7</v>
      </c>
      <c r="BH32" s="646"/>
      <c r="BI32" s="646"/>
      <c r="BJ32" s="646"/>
      <c r="BK32" s="646"/>
      <c r="BL32" s="646"/>
      <c r="BM32" s="640">
        <v>99.2</v>
      </c>
      <c r="BN32" s="646"/>
      <c r="BO32" s="646"/>
      <c r="BP32" s="646"/>
      <c r="BQ32" s="671"/>
      <c r="BR32" s="705">
        <v>99.8</v>
      </c>
      <c r="BS32" s="646"/>
      <c r="BT32" s="646"/>
      <c r="BU32" s="646"/>
      <c r="BV32" s="646"/>
      <c r="BW32" s="646"/>
      <c r="BX32" s="640">
        <v>98.9</v>
      </c>
      <c r="BY32" s="646"/>
      <c r="BZ32" s="646"/>
      <c r="CA32" s="646"/>
      <c r="CB32" s="671"/>
      <c r="CD32" s="660"/>
      <c r="CE32" s="661"/>
      <c r="CF32" s="633" t="s">
        <v>315</v>
      </c>
      <c r="CG32" s="634"/>
      <c r="CH32" s="634"/>
      <c r="CI32" s="634"/>
      <c r="CJ32" s="634"/>
      <c r="CK32" s="634"/>
      <c r="CL32" s="634"/>
      <c r="CM32" s="634"/>
      <c r="CN32" s="634"/>
      <c r="CO32" s="634"/>
      <c r="CP32" s="634"/>
      <c r="CQ32" s="635"/>
      <c r="CR32" s="636" t="s">
        <v>129</v>
      </c>
      <c r="CS32" s="637"/>
      <c r="CT32" s="637"/>
      <c r="CU32" s="637"/>
      <c r="CV32" s="637"/>
      <c r="CW32" s="637"/>
      <c r="CX32" s="637"/>
      <c r="CY32" s="638"/>
      <c r="CZ32" s="639" t="s">
        <v>129</v>
      </c>
      <c r="DA32" s="648"/>
      <c r="DB32" s="648"/>
      <c r="DC32" s="649"/>
      <c r="DD32" s="642" t="s">
        <v>129</v>
      </c>
      <c r="DE32" s="637"/>
      <c r="DF32" s="637"/>
      <c r="DG32" s="637"/>
      <c r="DH32" s="637"/>
      <c r="DI32" s="637"/>
      <c r="DJ32" s="637"/>
      <c r="DK32" s="638"/>
      <c r="DL32" s="642" t="s">
        <v>129</v>
      </c>
      <c r="DM32" s="637"/>
      <c r="DN32" s="637"/>
      <c r="DO32" s="637"/>
      <c r="DP32" s="637"/>
      <c r="DQ32" s="637"/>
      <c r="DR32" s="637"/>
      <c r="DS32" s="637"/>
      <c r="DT32" s="637"/>
      <c r="DU32" s="637"/>
      <c r="DV32" s="638"/>
      <c r="DW32" s="639" t="s">
        <v>129</v>
      </c>
      <c r="DX32" s="648"/>
      <c r="DY32" s="648"/>
      <c r="DZ32" s="648"/>
      <c r="EA32" s="648"/>
      <c r="EB32" s="648"/>
      <c r="EC32" s="667"/>
    </row>
    <row r="33" spans="2:133" ht="11.25" customHeight="1" x14ac:dyDescent="0.2">
      <c r="B33" s="693" t="s">
        <v>316</v>
      </c>
      <c r="C33" s="694"/>
      <c r="D33" s="694"/>
      <c r="E33" s="694"/>
      <c r="F33" s="694"/>
      <c r="G33" s="694"/>
      <c r="H33" s="694"/>
      <c r="I33" s="694"/>
      <c r="J33" s="694"/>
      <c r="K33" s="694"/>
      <c r="L33" s="694"/>
      <c r="M33" s="694"/>
      <c r="N33" s="694"/>
      <c r="O33" s="694"/>
      <c r="P33" s="694"/>
      <c r="Q33" s="695"/>
      <c r="R33" s="636" t="s">
        <v>129</v>
      </c>
      <c r="S33" s="637"/>
      <c r="T33" s="637"/>
      <c r="U33" s="637"/>
      <c r="V33" s="637"/>
      <c r="W33" s="637"/>
      <c r="X33" s="637"/>
      <c r="Y33" s="638"/>
      <c r="Z33" s="662" t="s">
        <v>129</v>
      </c>
      <c r="AA33" s="662"/>
      <c r="AB33" s="662"/>
      <c r="AC33" s="662"/>
      <c r="AD33" s="663" t="s">
        <v>129</v>
      </c>
      <c r="AE33" s="663"/>
      <c r="AF33" s="663"/>
      <c r="AG33" s="663"/>
      <c r="AH33" s="663"/>
      <c r="AI33" s="663"/>
      <c r="AJ33" s="663"/>
      <c r="AK33" s="663"/>
      <c r="AL33" s="639" t="s">
        <v>129</v>
      </c>
      <c r="AM33" s="640"/>
      <c r="AN33" s="640"/>
      <c r="AO33" s="664"/>
      <c r="AP33" s="675"/>
      <c r="AQ33" s="676"/>
      <c r="AR33" s="676"/>
      <c r="AS33" s="676"/>
      <c r="AT33" s="704"/>
      <c r="AU33" s="210"/>
      <c r="AV33" s="210"/>
      <c r="AW33" s="210"/>
      <c r="AX33" s="613" t="s">
        <v>317</v>
      </c>
      <c r="AY33" s="614"/>
      <c r="AZ33" s="614"/>
      <c r="BA33" s="614"/>
      <c r="BB33" s="614"/>
      <c r="BC33" s="614"/>
      <c r="BD33" s="614"/>
      <c r="BE33" s="614"/>
      <c r="BF33" s="615"/>
      <c r="BG33" s="692">
        <v>99.6</v>
      </c>
      <c r="BH33" s="617"/>
      <c r="BI33" s="617"/>
      <c r="BJ33" s="617"/>
      <c r="BK33" s="617"/>
      <c r="BL33" s="617"/>
      <c r="BM33" s="654">
        <v>87.3</v>
      </c>
      <c r="BN33" s="617"/>
      <c r="BO33" s="617"/>
      <c r="BP33" s="617"/>
      <c r="BQ33" s="665"/>
      <c r="BR33" s="692">
        <v>98.8</v>
      </c>
      <c r="BS33" s="617"/>
      <c r="BT33" s="617"/>
      <c r="BU33" s="617"/>
      <c r="BV33" s="617"/>
      <c r="BW33" s="617"/>
      <c r="BX33" s="654">
        <v>86.8</v>
      </c>
      <c r="BY33" s="617"/>
      <c r="BZ33" s="617"/>
      <c r="CA33" s="617"/>
      <c r="CB33" s="665"/>
      <c r="CD33" s="633" t="s">
        <v>318</v>
      </c>
      <c r="CE33" s="634"/>
      <c r="CF33" s="634"/>
      <c r="CG33" s="634"/>
      <c r="CH33" s="634"/>
      <c r="CI33" s="634"/>
      <c r="CJ33" s="634"/>
      <c r="CK33" s="634"/>
      <c r="CL33" s="634"/>
      <c r="CM33" s="634"/>
      <c r="CN33" s="634"/>
      <c r="CO33" s="634"/>
      <c r="CP33" s="634"/>
      <c r="CQ33" s="635"/>
      <c r="CR33" s="636">
        <v>4853045</v>
      </c>
      <c r="CS33" s="646"/>
      <c r="CT33" s="646"/>
      <c r="CU33" s="646"/>
      <c r="CV33" s="646"/>
      <c r="CW33" s="646"/>
      <c r="CX33" s="646"/>
      <c r="CY33" s="647"/>
      <c r="CZ33" s="639">
        <v>49.6</v>
      </c>
      <c r="DA33" s="648"/>
      <c r="DB33" s="648"/>
      <c r="DC33" s="649"/>
      <c r="DD33" s="642">
        <v>2819914</v>
      </c>
      <c r="DE33" s="646"/>
      <c r="DF33" s="646"/>
      <c r="DG33" s="646"/>
      <c r="DH33" s="646"/>
      <c r="DI33" s="646"/>
      <c r="DJ33" s="646"/>
      <c r="DK33" s="647"/>
      <c r="DL33" s="642">
        <v>2155435</v>
      </c>
      <c r="DM33" s="646"/>
      <c r="DN33" s="646"/>
      <c r="DO33" s="646"/>
      <c r="DP33" s="646"/>
      <c r="DQ33" s="646"/>
      <c r="DR33" s="646"/>
      <c r="DS33" s="646"/>
      <c r="DT33" s="646"/>
      <c r="DU33" s="646"/>
      <c r="DV33" s="647"/>
      <c r="DW33" s="639">
        <v>40.299999999999997</v>
      </c>
      <c r="DX33" s="648"/>
      <c r="DY33" s="648"/>
      <c r="DZ33" s="648"/>
      <c r="EA33" s="648"/>
      <c r="EB33" s="648"/>
      <c r="EC33" s="667"/>
    </row>
    <row r="34" spans="2:133" ht="11.25" customHeight="1" x14ac:dyDescent="0.2">
      <c r="B34" s="633" t="s">
        <v>319</v>
      </c>
      <c r="C34" s="634"/>
      <c r="D34" s="634"/>
      <c r="E34" s="634"/>
      <c r="F34" s="634"/>
      <c r="G34" s="634"/>
      <c r="H34" s="634"/>
      <c r="I34" s="634"/>
      <c r="J34" s="634"/>
      <c r="K34" s="634"/>
      <c r="L34" s="634"/>
      <c r="M34" s="634"/>
      <c r="N34" s="634"/>
      <c r="O34" s="634"/>
      <c r="P34" s="634"/>
      <c r="Q34" s="635"/>
      <c r="R34" s="636">
        <v>1190780</v>
      </c>
      <c r="S34" s="637"/>
      <c r="T34" s="637"/>
      <c r="U34" s="637"/>
      <c r="V34" s="637"/>
      <c r="W34" s="637"/>
      <c r="X34" s="637"/>
      <c r="Y34" s="638"/>
      <c r="Z34" s="662">
        <v>11.7</v>
      </c>
      <c r="AA34" s="662"/>
      <c r="AB34" s="662"/>
      <c r="AC34" s="662"/>
      <c r="AD34" s="663" t="s">
        <v>129</v>
      </c>
      <c r="AE34" s="663"/>
      <c r="AF34" s="663"/>
      <c r="AG34" s="663"/>
      <c r="AH34" s="663"/>
      <c r="AI34" s="663"/>
      <c r="AJ34" s="663"/>
      <c r="AK34" s="663"/>
      <c r="AL34" s="639" t="s">
        <v>129</v>
      </c>
      <c r="AM34" s="640"/>
      <c r="AN34" s="640"/>
      <c r="AO34" s="66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3" t="s">
        <v>320</v>
      </c>
      <c r="CE34" s="634"/>
      <c r="CF34" s="634"/>
      <c r="CG34" s="634"/>
      <c r="CH34" s="634"/>
      <c r="CI34" s="634"/>
      <c r="CJ34" s="634"/>
      <c r="CK34" s="634"/>
      <c r="CL34" s="634"/>
      <c r="CM34" s="634"/>
      <c r="CN34" s="634"/>
      <c r="CO34" s="634"/>
      <c r="CP34" s="634"/>
      <c r="CQ34" s="635"/>
      <c r="CR34" s="636">
        <v>1477232</v>
      </c>
      <c r="CS34" s="637"/>
      <c r="CT34" s="637"/>
      <c r="CU34" s="637"/>
      <c r="CV34" s="637"/>
      <c r="CW34" s="637"/>
      <c r="CX34" s="637"/>
      <c r="CY34" s="638"/>
      <c r="CZ34" s="639">
        <v>15.1</v>
      </c>
      <c r="DA34" s="648"/>
      <c r="DB34" s="648"/>
      <c r="DC34" s="649"/>
      <c r="DD34" s="642">
        <v>823031</v>
      </c>
      <c r="DE34" s="637"/>
      <c r="DF34" s="637"/>
      <c r="DG34" s="637"/>
      <c r="DH34" s="637"/>
      <c r="DI34" s="637"/>
      <c r="DJ34" s="637"/>
      <c r="DK34" s="638"/>
      <c r="DL34" s="642">
        <v>734395</v>
      </c>
      <c r="DM34" s="637"/>
      <c r="DN34" s="637"/>
      <c r="DO34" s="637"/>
      <c r="DP34" s="637"/>
      <c r="DQ34" s="637"/>
      <c r="DR34" s="637"/>
      <c r="DS34" s="637"/>
      <c r="DT34" s="637"/>
      <c r="DU34" s="637"/>
      <c r="DV34" s="638"/>
      <c r="DW34" s="639">
        <v>13.7</v>
      </c>
      <c r="DX34" s="648"/>
      <c r="DY34" s="648"/>
      <c r="DZ34" s="648"/>
      <c r="EA34" s="648"/>
      <c r="EB34" s="648"/>
      <c r="EC34" s="667"/>
    </row>
    <row r="35" spans="2:133" ht="11.25" customHeight="1" x14ac:dyDescent="0.2">
      <c r="B35" s="633" t="s">
        <v>321</v>
      </c>
      <c r="C35" s="634"/>
      <c r="D35" s="634"/>
      <c r="E35" s="634"/>
      <c r="F35" s="634"/>
      <c r="G35" s="634"/>
      <c r="H35" s="634"/>
      <c r="I35" s="634"/>
      <c r="J35" s="634"/>
      <c r="K35" s="634"/>
      <c r="L35" s="634"/>
      <c r="M35" s="634"/>
      <c r="N35" s="634"/>
      <c r="O35" s="634"/>
      <c r="P35" s="634"/>
      <c r="Q35" s="635"/>
      <c r="R35" s="636">
        <v>162977</v>
      </c>
      <c r="S35" s="637"/>
      <c r="T35" s="637"/>
      <c r="U35" s="637"/>
      <c r="V35" s="637"/>
      <c r="W35" s="637"/>
      <c r="X35" s="637"/>
      <c r="Y35" s="638"/>
      <c r="Z35" s="662">
        <v>1.6</v>
      </c>
      <c r="AA35" s="662"/>
      <c r="AB35" s="662"/>
      <c r="AC35" s="662"/>
      <c r="AD35" s="663" t="s">
        <v>129</v>
      </c>
      <c r="AE35" s="663"/>
      <c r="AF35" s="663"/>
      <c r="AG35" s="663"/>
      <c r="AH35" s="663"/>
      <c r="AI35" s="663"/>
      <c r="AJ35" s="663"/>
      <c r="AK35" s="663"/>
      <c r="AL35" s="639" t="s">
        <v>129</v>
      </c>
      <c r="AM35" s="640"/>
      <c r="AN35" s="640"/>
      <c r="AO35" s="664"/>
      <c r="AP35" s="213"/>
      <c r="AQ35" s="689" t="s">
        <v>322</v>
      </c>
      <c r="AR35" s="690"/>
      <c r="AS35" s="690"/>
      <c r="AT35" s="690"/>
      <c r="AU35" s="690"/>
      <c r="AV35" s="690"/>
      <c r="AW35" s="690"/>
      <c r="AX35" s="690"/>
      <c r="AY35" s="690"/>
      <c r="AZ35" s="690"/>
      <c r="BA35" s="690"/>
      <c r="BB35" s="690"/>
      <c r="BC35" s="690"/>
      <c r="BD35" s="690"/>
      <c r="BE35" s="690"/>
      <c r="BF35" s="691"/>
      <c r="BG35" s="689" t="s">
        <v>323</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324</v>
      </c>
      <c r="CE35" s="634"/>
      <c r="CF35" s="634"/>
      <c r="CG35" s="634"/>
      <c r="CH35" s="634"/>
      <c r="CI35" s="634"/>
      <c r="CJ35" s="634"/>
      <c r="CK35" s="634"/>
      <c r="CL35" s="634"/>
      <c r="CM35" s="634"/>
      <c r="CN35" s="634"/>
      <c r="CO35" s="634"/>
      <c r="CP35" s="634"/>
      <c r="CQ35" s="635"/>
      <c r="CR35" s="636">
        <v>50185</v>
      </c>
      <c r="CS35" s="646"/>
      <c r="CT35" s="646"/>
      <c r="CU35" s="646"/>
      <c r="CV35" s="646"/>
      <c r="CW35" s="646"/>
      <c r="CX35" s="646"/>
      <c r="CY35" s="647"/>
      <c r="CZ35" s="639">
        <v>0.5</v>
      </c>
      <c r="DA35" s="648"/>
      <c r="DB35" s="648"/>
      <c r="DC35" s="649"/>
      <c r="DD35" s="642">
        <v>29639</v>
      </c>
      <c r="DE35" s="646"/>
      <c r="DF35" s="646"/>
      <c r="DG35" s="646"/>
      <c r="DH35" s="646"/>
      <c r="DI35" s="646"/>
      <c r="DJ35" s="646"/>
      <c r="DK35" s="647"/>
      <c r="DL35" s="642">
        <v>29639</v>
      </c>
      <c r="DM35" s="646"/>
      <c r="DN35" s="646"/>
      <c r="DO35" s="646"/>
      <c r="DP35" s="646"/>
      <c r="DQ35" s="646"/>
      <c r="DR35" s="646"/>
      <c r="DS35" s="646"/>
      <c r="DT35" s="646"/>
      <c r="DU35" s="646"/>
      <c r="DV35" s="647"/>
      <c r="DW35" s="639">
        <v>0.6</v>
      </c>
      <c r="DX35" s="648"/>
      <c r="DY35" s="648"/>
      <c r="DZ35" s="648"/>
      <c r="EA35" s="648"/>
      <c r="EB35" s="648"/>
      <c r="EC35" s="667"/>
    </row>
    <row r="36" spans="2:133" ht="11.25" customHeight="1" x14ac:dyDescent="0.2">
      <c r="B36" s="633" t="s">
        <v>325</v>
      </c>
      <c r="C36" s="634"/>
      <c r="D36" s="634"/>
      <c r="E36" s="634"/>
      <c r="F36" s="634"/>
      <c r="G36" s="634"/>
      <c r="H36" s="634"/>
      <c r="I36" s="634"/>
      <c r="J36" s="634"/>
      <c r="K36" s="634"/>
      <c r="L36" s="634"/>
      <c r="M36" s="634"/>
      <c r="N36" s="634"/>
      <c r="O36" s="634"/>
      <c r="P36" s="634"/>
      <c r="Q36" s="635"/>
      <c r="R36" s="636">
        <v>153512</v>
      </c>
      <c r="S36" s="637"/>
      <c r="T36" s="637"/>
      <c r="U36" s="637"/>
      <c r="V36" s="637"/>
      <c r="W36" s="637"/>
      <c r="X36" s="637"/>
      <c r="Y36" s="638"/>
      <c r="Z36" s="662">
        <v>1.5</v>
      </c>
      <c r="AA36" s="662"/>
      <c r="AB36" s="662"/>
      <c r="AC36" s="662"/>
      <c r="AD36" s="663" t="s">
        <v>129</v>
      </c>
      <c r="AE36" s="663"/>
      <c r="AF36" s="663"/>
      <c r="AG36" s="663"/>
      <c r="AH36" s="663"/>
      <c r="AI36" s="663"/>
      <c r="AJ36" s="663"/>
      <c r="AK36" s="663"/>
      <c r="AL36" s="639" t="s">
        <v>129</v>
      </c>
      <c r="AM36" s="640"/>
      <c r="AN36" s="640"/>
      <c r="AO36" s="664"/>
      <c r="AP36" s="213"/>
      <c r="AQ36" s="680" t="s">
        <v>326</v>
      </c>
      <c r="AR36" s="681"/>
      <c r="AS36" s="681"/>
      <c r="AT36" s="681"/>
      <c r="AU36" s="681"/>
      <c r="AV36" s="681"/>
      <c r="AW36" s="681"/>
      <c r="AX36" s="681"/>
      <c r="AY36" s="682"/>
      <c r="AZ36" s="683">
        <v>1105978</v>
      </c>
      <c r="BA36" s="684"/>
      <c r="BB36" s="684"/>
      <c r="BC36" s="684"/>
      <c r="BD36" s="684"/>
      <c r="BE36" s="684"/>
      <c r="BF36" s="685"/>
      <c r="BG36" s="686" t="s">
        <v>327</v>
      </c>
      <c r="BH36" s="687"/>
      <c r="BI36" s="687"/>
      <c r="BJ36" s="687"/>
      <c r="BK36" s="687"/>
      <c r="BL36" s="687"/>
      <c r="BM36" s="687"/>
      <c r="BN36" s="687"/>
      <c r="BO36" s="687"/>
      <c r="BP36" s="687"/>
      <c r="BQ36" s="687"/>
      <c r="BR36" s="687"/>
      <c r="BS36" s="687"/>
      <c r="BT36" s="687"/>
      <c r="BU36" s="688"/>
      <c r="BV36" s="683">
        <v>25586</v>
      </c>
      <c r="BW36" s="684"/>
      <c r="BX36" s="684"/>
      <c r="BY36" s="684"/>
      <c r="BZ36" s="684"/>
      <c r="CA36" s="684"/>
      <c r="CB36" s="685"/>
      <c r="CD36" s="633" t="s">
        <v>328</v>
      </c>
      <c r="CE36" s="634"/>
      <c r="CF36" s="634"/>
      <c r="CG36" s="634"/>
      <c r="CH36" s="634"/>
      <c r="CI36" s="634"/>
      <c r="CJ36" s="634"/>
      <c r="CK36" s="634"/>
      <c r="CL36" s="634"/>
      <c r="CM36" s="634"/>
      <c r="CN36" s="634"/>
      <c r="CO36" s="634"/>
      <c r="CP36" s="634"/>
      <c r="CQ36" s="635"/>
      <c r="CR36" s="636">
        <v>2066932</v>
      </c>
      <c r="CS36" s="637"/>
      <c r="CT36" s="637"/>
      <c r="CU36" s="637"/>
      <c r="CV36" s="637"/>
      <c r="CW36" s="637"/>
      <c r="CX36" s="637"/>
      <c r="CY36" s="638"/>
      <c r="CZ36" s="639">
        <v>21.1</v>
      </c>
      <c r="DA36" s="648"/>
      <c r="DB36" s="648"/>
      <c r="DC36" s="649"/>
      <c r="DD36" s="642">
        <v>1076164</v>
      </c>
      <c r="DE36" s="637"/>
      <c r="DF36" s="637"/>
      <c r="DG36" s="637"/>
      <c r="DH36" s="637"/>
      <c r="DI36" s="637"/>
      <c r="DJ36" s="637"/>
      <c r="DK36" s="638"/>
      <c r="DL36" s="642">
        <v>783463</v>
      </c>
      <c r="DM36" s="637"/>
      <c r="DN36" s="637"/>
      <c r="DO36" s="637"/>
      <c r="DP36" s="637"/>
      <c r="DQ36" s="637"/>
      <c r="DR36" s="637"/>
      <c r="DS36" s="637"/>
      <c r="DT36" s="637"/>
      <c r="DU36" s="637"/>
      <c r="DV36" s="638"/>
      <c r="DW36" s="639">
        <v>14.6</v>
      </c>
      <c r="DX36" s="648"/>
      <c r="DY36" s="648"/>
      <c r="DZ36" s="648"/>
      <c r="EA36" s="648"/>
      <c r="EB36" s="648"/>
      <c r="EC36" s="667"/>
    </row>
    <row r="37" spans="2:133" ht="11.25" customHeight="1" x14ac:dyDescent="0.2">
      <c r="B37" s="633" t="s">
        <v>329</v>
      </c>
      <c r="C37" s="634"/>
      <c r="D37" s="634"/>
      <c r="E37" s="634"/>
      <c r="F37" s="634"/>
      <c r="G37" s="634"/>
      <c r="H37" s="634"/>
      <c r="I37" s="634"/>
      <c r="J37" s="634"/>
      <c r="K37" s="634"/>
      <c r="L37" s="634"/>
      <c r="M37" s="634"/>
      <c r="N37" s="634"/>
      <c r="O37" s="634"/>
      <c r="P37" s="634"/>
      <c r="Q37" s="635"/>
      <c r="R37" s="636">
        <v>50441</v>
      </c>
      <c r="S37" s="637"/>
      <c r="T37" s="637"/>
      <c r="U37" s="637"/>
      <c r="V37" s="637"/>
      <c r="W37" s="637"/>
      <c r="X37" s="637"/>
      <c r="Y37" s="638"/>
      <c r="Z37" s="662">
        <v>0.5</v>
      </c>
      <c r="AA37" s="662"/>
      <c r="AB37" s="662"/>
      <c r="AC37" s="662"/>
      <c r="AD37" s="663" t="s">
        <v>129</v>
      </c>
      <c r="AE37" s="663"/>
      <c r="AF37" s="663"/>
      <c r="AG37" s="663"/>
      <c r="AH37" s="663"/>
      <c r="AI37" s="663"/>
      <c r="AJ37" s="663"/>
      <c r="AK37" s="663"/>
      <c r="AL37" s="639" t="s">
        <v>129</v>
      </c>
      <c r="AM37" s="640"/>
      <c r="AN37" s="640"/>
      <c r="AO37" s="664"/>
      <c r="AQ37" s="668" t="s">
        <v>330</v>
      </c>
      <c r="AR37" s="669"/>
      <c r="AS37" s="669"/>
      <c r="AT37" s="669"/>
      <c r="AU37" s="669"/>
      <c r="AV37" s="669"/>
      <c r="AW37" s="669"/>
      <c r="AX37" s="669"/>
      <c r="AY37" s="670"/>
      <c r="AZ37" s="636">
        <v>300000</v>
      </c>
      <c r="BA37" s="637"/>
      <c r="BB37" s="637"/>
      <c r="BC37" s="637"/>
      <c r="BD37" s="646"/>
      <c r="BE37" s="646"/>
      <c r="BF37" s="671"/>
      <c r="BG37" s="633" t="s">
        <v>331</v>
      </c>
      <c r="BH37" s="634"/>
      <c r="BI37" s="634"/>
      <c r="BJ37" s="634"/>
      <c r="BK37" s="634"/>
      <c r="BL37" s="634"/>
      <c r="BM37" s="634"/>
      <c r="BN37" s="634"/>
      <c r="BO37" s="634"/>
      <c r="BP37" s="634"/>
      <c r="BQ37" s="634"/>
      <c r="BR37" s="634"/>
      <c r="BS37" s="634"/>
      <c r="BT37" s="634"/>
      <c r="BU37" s="635"/>
      <c r="BV37" s="636">
        <v>9963</v>
      </c>
      <c r="BW37" s="637"/>
      <c r="BX37" s="637"/>
      <c r="BY37" s="637"/>
      <c r="BZ37" s="637"/>
      <c r="CA37" s="637"/>
      <c r="CB37" s="672"/>
      <c r="CD37" s="633" t="s">
        <v>332</v>
      </c>
      <c r="CE37" s="634"/>
      <c r="CF37" s="634"/>
      <c r="CG37" s="634"/>
      <c r="CH37" s="634"/>
      <c r="CI37" s="634"/>
      <c r="CJ37" s="634"/>
      <c r="CK37" s="634"/>
      <c r="CL37" s="634"/>
      <c r="CM37" s="634"/>
      <c r="CN37" s="634"/>
      <c r="CO37" s="634"/>
      <c r="CP37" s="634"/>
      <c r="CQ37" s="635"/>
      <c r="CR37" s="636">
        <v>466719</v>
      </c>
      <c r="CS37" s="646"/>
      <c r="CT37" s="646"/>
      <c r="CU37" s="646"/>
      <c r="CV37" s="646"/>
      <c r="CW37" s="646"/>
      <c r="CX37" s="646"/>
      <c r="CY37" s="647"/>
      <c r="CZ37" s="639">
        <v>4.8</v>
      </c>
      <c r="DA37" s="648"/>
      <c r="DB37" s="648"/>
      <c r="DC37" s="649"/>
      <c r="DD37" s="642">
        <v>466719</v>
      </c>
      <c r="DE37" s="646"/>
      <c r="DF37" s="646"/>
      <c r="DG37" s="646"/>
      <c r="DH37" s="646"/>
      <c r="DI37" s="646"/>
      <c r="DJ37" s="646"/>
      <c r="DK37" s="647"/>
      <c r="DL37" s="642">
        <v>429248</v>
      </c>
      <c r="DM37" s="646"/>
      <c r="DN37" s="646"/>
      <c r="DO37" s="646"/>
      <c r="DP37" s="646"/>
      <c r="DQ37" s="646"/>
      <c r="DR37" s="646"/>
      <c r="DS37" s="646"/>
      <c r="DT37" s="646"/>
      <c r="DU37" s="646"/>
      <c r="DV37" s="647"/>
      <c r="DW37" s="639">
        <v>8</v>
      </c>
      <c r="DX37" s="648"/>
      <c r="DY37" s="648"/>
      <c r="DZ37" s="648"/>
      <c r="EA37" s="648"/>
      <c r="EB37" s="648"/>
      <c r="EC37" s="667"/>
    </row>
    <row r="38" spans="2:133" ht="11.25" customHeight="1" x14ac:dyDescent="0.2">
      <c r="B38" s="633" t="s">
        <v>333</v>
      </c>
      <c r="C38" s="634"/>
      <c r="D38" s="634"/>
      <c r="E38" s="634"/>
      <c r="F38" s="634"/>
      <c r="G38" s="634"/>
      <c r="H38" s="634"/>
      <c r="I38" s="634"/>
      <c r="J38" s="634"/>
      <c r="K38" s="634"/>
      <c r="L38" s="634"/>
      <c r="M38" s="634"/>
      <c r="N38" s="634"/>
      <c r="O38" s="634"/>
      <c r="P38" s="634"/>
      <c r="Q38" s="635"/>
      <c r="R38" s="636">
        <v>143114</v>
      </c>
      <c r="S38" s="637"/>
      <c r="T38" s="637"/>
      <c r="U38" s="637"/>
      <c r="V38" s="637"/>
      <c r="W38" s="637"/>
      <c r="X38" s="637"/>
      <c r="Y38" s="638"/>
      <c r="Z38" s="662">
        <v>1.4</v>
      </c>
      <c r="AA38" s="662"/>
      <c r="AB38" s="662"/>
      <c r="AC38" s="662"/>
      <c r="AD38" s="663" t="s">
        <v>129</v>
      </c>
      <c r="AE38" s="663"/>
      <c r="AF38" s="663"/>
      <c r="AG38" s="663"/>
      <c r="AH38" s="663"/>
      <c r="AI38" s="663"/>
      <c r="AJ38" s="663"/>
      <c r="AK38" s="663"/>
      <c r="AL38" s="639" t="s">
        <v>129</v>
      </c>
      <c r="AM38" s="640"/>
      <c r="AN38" s="640"/>
      <c r="AO38" s="664"/>
      <c r="AQ38" s="668" t="s">
        <v>334</v>
      </c>
      <c r="AR38" s="669"/>
      <c r="AS38" s="669"/>
      <c r="AT38" s="669"/>
      <c r="AU38" s="669"/>
      <c r="AV38" s="669"/>
      <c r="AW38" s="669"/>
      <c r="AX38" s="669"/>
      <c r="AY38" s="670"/>
      <c r="AZ38" s="636">
        <v>118157</v>
      </c>
      <c r="BA38" s="637"/>
      <c r="BB38" s="637"/>
      <c r="BC38" s="637"/>
      <c r="BD38" s="646"/>
      <c r="BE38" s="646"/>
      <c r="BF38" s="671"/>
      <c r="BG38" s="633" t="s">
        <v>335</v>
      </c>
      <c r="BH38" s="634"/>
      <c r="BI38" s="634"/>
      <c r="BJ38" s="634"/>
      <c r="BK38" s="634"/>
      <c r="BL38" s="634"/>
      <c r="BM38" s="634"/>
      <c r="BN38" s="634"/>
      <c r="BO38" s="634"/>
      <c r="BP38" s="634"/>
      <c r="BQ38" s="634"/>
      <c r="BR38" s="634"/>
      <c r="BS38" s="634"/>
      <c r="BT38" s="634"/>
      <c r="BU38" s="635"/>
      <c r="BV38" s="636">
        <v>1953</v>
      </c>
      <c r="BW38" s="637"/>
      <c r="BX38" s="637"/>
      <c r="BY38" s="637"/>
      <c r="BZ38" s="637"/>
      <c r="CA38" s="637"/>
      <c r="CB38" s="672"/>
      <c r="CD38" s="633" t="s">
        <v>336</v>
      </c>
      <c r="CE38" s="634"/>
      <c r="CF38" s="634"/>
      <c r="CG38" s="634"/>
      <c r="CH38" s="634"/>
      <c r="CI38" s="634"/>
      <c r="CJ38" s="634"/>
      <c r="CK38" s="634"/>
      <c r="CL38" s="634"/>
      <c r="CM38" s="634"/>
      <c r="CN38" s="634"/>
      <c r="CO38" s="634"/>
      <c r="CP38" s="634"/>
      <c r="CQ38" s="635"/>
      <c r="CR38" s="636">
        <v>804988</v>
      </c>
      <c r="CS38" s="637"/>
      <c r="CT38" s="637"/>
      <c r="CU38" s="637"/>
      <c r="CV38" s="637"/>
      <c r="CW38" s="637"/>
      <c r="CX38" s="637"/>
      <c r="CY38" s="638"/>
      <c r="CZ38" s="639">
        <v>8.1999999999999993</v>
      </c>
      <c r="DA38" s="648"/>
      <c r="DB38" s="648"/>
      <c r="DC38" s="649"/>
      <c r="DD38" s="642">
        <v>658775</v>
      </c>
      <c r="DE38" s="637"/>
      <c r="DF38" s="637"/>
      <c r="DG38" s="637"/>
      <c r="DH38" s="637"/>
      <c r="DI38" s="637"/>
      <c r="DJ38" s="637"/>
      <c r="DK38" s="638"/>
      <c r="DL38" s="642">
        <v>607938</v>
      </c>
      <c r="DM38" s="637"/>
      <c r="DN38" s="637"/>
      <c r="DO38" s="637"/>
      <c r="DP38" s="637"/>
      <c r="DQ38" s="637"/>
      <c r="DR38" s="637"/>
      <c r="DS38" s="637"/>
      <c r="DT38" s="637"/>
      <c r="DU38" s="637"/>
      <c r="DV38" s="638"/>
      <c r="DW38" s="639">
        <v>11.4</v>
      </c>
      <c r="DX38" s="648"/>
      <c r="DY38" s="648"/>
      <c r="DZ38" s="648"/>
      <c r="EA38" s="648"/>
      <c r="EB38" s="648"/>
      <c r="EC38" s="667"/>
    </row>
    <row r="39" spans="2:133" ht="11.25" customHeight="1" x14ac:dyDescent="0.2">
      <c r="B39" s="633" t="s">
        <v>337</v>
      </c>
      <c r="C39" s="634"/>
      <c r="D39" s="634"/>
      <c r="E39" s="634"/>
      <c r="F39" s="634"/>
      <c r="G39" s="634"/>
      <c r="H39" s="634"/>
      <c r="I39" s="634"/>
      <c r="J39" s="634"/>
      <c r="K39" s="634"/>
      <c r="L39" s="634"/>
      <c r="M39" s="634"/>
      <c r="N39" s="634"/>
      <c r="O39" s="634"/>
      <c r="P39" s="634"/>
      <c r="Q39" s="635"/>
      <c r="R39" s="636">
        <v>274286</v>
      </c>
      <c r="S39" s="637"/>
      <c r="T39" s="637"/>
      <c r="U39" s="637"/>
      <c r="V39" s="637"/>
      <c r="W39" s="637"/>
      <c r="X39" s="637"/>
      <c r="Y39" s="638"/>
      <c r="Z39" s="662">
        <v>2.7</v>
      </c>
      <c r="AA39" s="662"/>
      <c r="AB39" s="662"/>
      <c r="AC39" s="662"/>
      <c r="AD39" s="663" t="s">
        <v>129</v>
      </c>
      <c r="AE39" s="663"/>
      <c r="AF39" s="663"/>
      <c r="AG39" s="663"/>
      <c r="AH39" s="663"/>
      <c r="AI39" s="663"/>
      <c r="AJ39" s="663"/>
      <c r="AK39" s="663"/>
      <c r="AL39" s="639" t="s">
        <v>129</v>
      </c>
      <c r="AM39" s="640"/>
      <c r="AN39" s="640"/>
      <c r="AO39" s="664"/>
      <c r="AQ39" s="668" t="s">
        <v>338</v>
      </c>
      <c r="AR39" s="669"/>
      <c r="AS39" s="669"/>
      <c r="AT39" s="669"/>
      <c r="AU39" s="669"/>
      <c r="AV39" s="669"/>
      <c r="AW39" s="669"/>
      <c r="AX39" s="669"/>
      <c r="AY39" s="670"/>
      <c r="AZ39" s="636">
        <v>19677</v>
      </c>
      <c r="BA39" s="637"/>
      <c r="BB39" s="637"/>
      <c r="BC39" s="637"/>
      <c r="BD39" s="646"/>
      <c r="BE39" s="646"/>
      <c r="BF39" s="671"/>
      <c r="BG39" s="633" t="s">
        <v>339</v>
      </c>
      <c r="BH39" s="634"/>
      <c r="BI39" s="634"/>
      <c r="BJ39" s="634"/>
      <c r="BK39" s="634"/>
      <c r="BL39" s="634"/>
      <c r="BM39" s="634"/>
      <c r="BN39" s="634"/>
      <c r="BO39" s="634"/>
      <c r="BP39" s="634"/>
      <c r="BQ39" s="634"/>
      <c r="BR39" s="634"/>
      <c r="BS39" s="634"/>
      <c r="BT39" s="634"/>
      <c r="BU39" s="635"/>
      <c r="BV39" s="636">
        <v>3152</v>
      </c>
      <c r="BW39" s="637"/>
      <c r="BX39" s="637"/>
      <c r="BY39" s="637"/>
      <c r="BZ39" s="637"/>
      <c r="CA39" s="637"/>
      <c r="CB39" s="672"/>
      <c r="CD39" s="633" t="s">
        <v>340</v>
      </c>
      <c r="CE39" s="634"/>
      <c r="CF39" s="634"/>
      <c r="CG39" s="634"/>
      <c r="CH39" s="634"/>
      <c r="CI39" s="634"/>
      <c r="CJ39" s="634"/>
      <c r="CK39" s="634"/>
      <c r="CL39" s="634"/>
      <c r="CM39" s="634"/>
      <c r="CN39" s="634"/>
      <c r="CO39" s="634"/>
      <c r="CP39" s="634"/>
      <c r="CQ39" s="635"/>
      <c r="CR39" s="636">
        <v>439828</v>
      </c>
      <c r="CS39" s="646"/>
      <c r="CT39" s="646"/>
      <c r="CU39" s="646"/>
      <c r="CV39" s="646"/>
      <c r="CW39" s="646"/>
      <c r="CX39" s="646"/>
      <c r="CY39" s="647"/>
      <c r="CZ39" s="639">
        <v>4.5</v>
      </c>
      <c r="DA39" s="648"/>
      <c r="DB39" s="648"/>
      <c r="DC39" s="649"/>
      <c r="DD39" s="642">
        <v>232305</v>
      </c>
      <c r="DE39" s="646"/>
      <c r="DF39" s="646"/>
      <c r="DG39" s="646"/>
      <c r="DH39" s="646"/>
      <c r="DI39" s="646"/>
      <c r="DJ39" s="646"/>
      <c r="DK39" s="647"/>
      <c r="DL39" s="642" t="s">
        <v>129</v>
      </c>
      <c r="DM39" s="646"/>
      <c r="DN39" s="646"/>
      <c r="DO39" s="646"/>
      <c r="DP39" s="646"/>
      <c r="DQ39" s="646"/>
      <c r="DR39" s="646"/>
      <c r="DS39" s="646"/>
      <c r="DT39" s="646"/>
      <c r="DU39" s="646"/>
      <c r="DV39" s="647"/>
      <c r="DW39" s="639" t="s">
        <v>129</v>
      </c>
      <c r="DX39" s="648"/>
      <c r="DY39" s="648"/>
      <c r="DZ39" s="648"/>
      <c r="EA39" s="648"/>
      <c r="EB39" s="648"/>
      <c r="EC39" s="667"/>
    </row>
    <row r="40" spans="2:133" ht="11.25" customHeight="1" x14ac:dyDescent="0.2">
      <c r="B40" s="633" t="s">
        <v>341</v>
      </c>
      <c r="C40" s="634"/>
      <c r="D40" s="634"/>
      <c r="E40" s="634"/>
      <c r="F40" s="634"/>
      <c r="G40" s="634"/>
      <c r="H40" s="634"/>
      <c r="I40" s="634"/>
      <c r="J40" s="634"/>
      <c r="K40" s="634"/>
      <c r="L40" s="634"/>
      <c r="M40" s="634"/>
      <c r="N40" s="634"/>
      <c r="O40" s="634"/>
      <c r="P40" s="634"/>
      <c r="Q40" s="635"/>
      <c r="R40" s="636">
        <v>842635</v>
      </c>
      <c r="S40" s="637"/>
      <c r="T40" s="637"/>
      <c r="U40" s="637"/>
      <c r="V40" s="637"/>
      <c r="W40" s="637"/>
      <c r="X40" s="637"/>
      <c r="Y40" s="638"/>
      <c r="Z40" s="662">
        <v>8.3000000000000007</v>
      </c>
      <c r="AA40" s="662"/>
      <c r="AB40" s="662"/>
      <c r="AC40" s="662"/>
      <c r="AD40" s="663" t="s">
        <v>129</v>
      </c>
      <c r="AE40" s="663"/>
      <c r="AF40" s="663"/>
      <c r="AG40" s="663"/>
      <c r="AH40" s="663"/>
      <c r="AI40" s="663"/>
      <c r="AJ40" s="663"/>
      <c r="AK40" s="663"/>
      <c r="AL40" s="639" t="s">
        <v>129</v>
      </c>
      <c r="AM40" s="640"/>
      <c r="AN40" s="640"/>
      <c r="AO40" s="664"/>
      <c r="AQ40" s="668" t="s">
        <v>342</v>
      </c>
      <c r="AR40" s="669"/>
      <c r="AS40" s="669"/>
      <c r="AT40" s="669"/>
      <c r="AU40" s="669"/>
      <c r="AV40" s="669"/>
      <c r="AW40" s="669"/>
      <c r="AX40" s="669"/>
      <c r="AY40" s="670"/>
      <c r="AZ40" s="636">
        <v>990</v>
      </c>
      <c r="BA40" s="637"/>
      <c r="BB40" s="637"/>
      <c r="BC40" s="637"/>
      <c r="BD40" s="646"/>
      <c r="BE40" s="646"/>
      <c r="BF40" s="671"/>
      <c r="BG40" s="673" t="s">
        <v>343</v>
      </c>
      <c r="BH40" s="674"/>
      <c r="BI40" s="674"/>
      <c r="BJ40" s="674"/>
      <c r="BK40" s="674"/>
      <c r="BL40" s="214"/>
      <c r="BM40" s="634" t="s">
        <v>344</v>
      </c>
      <c r="BN40" s="634"/>
      <c r="BO40" s="634"/>
      <c r="BP40" s="634"/>
      <c r="BQ40" s="634"/>
      <c r="BR40" s="634"/>
      <c r="BS40" s="634"/>
      <c r="BT40" s="634"/>
      <c r="BU40" s="635"/>
      <c r="BV40" s="636">
        <v>87</v>
      </c>
      <c r="BW40" s="637"/>
      <c r="BX40" s="637"/>
      <c r="BY40" s="637"/>
      <c r="BZ40" s="637"/>
      <c r="CA40" s="637"/>
      <c r="CB40" s="672"/>
      <c r="CD40" s="633" t="s">
        <v>345</v>
      </c>
      <c r="CE40" s="634"/>
      <c r="CF40" s="634"/>
      <c r="CG40" s="634"/>
      <c r="CH40" s="634"/>
      <c r="CI40" s="634"/>
      <c r="CJ40" s="634"/>
      <c r="CK40" s="634"/>
      <c r="CL40" s="634"/>
      <c r="CM40" s="634"/>
      <c r="CN40" s="634"/>
      <c r="CO40" s="634"/>
      <c r="CP40" s="634"/>
      <c r="CQ40" s="635"/>
      <c r="CR40" s="636">
        <v>13880</v>
      </c>
      <c r="CS40" s="637"/>
      <c r="CT40" s="637"/>
      <c r="CU40" s="637"/>
      <c r="CV40" s="637"/>
      <c r="CW40" s="637"/>
      <c r="CX40" s="637"/>
      <c r="CY40" s="638"/>
      <c r="CZ40" s="639">
        <v>0.1</v>
      </c>
      <c r="DA40" s="648"/>
      <c r="DB40" s="648"/>
      <c r="DC40" s="649"/>
      <c r="DD40" s="642" t="s">
        <v>129</v>
      </c>
      <c r="DE40" s="637"/>
      <c r="DF40" s="637"/>
      <c r="DG40" s="637"/>
      <c r="DH40" s="637"/>
      <c r="DI40" s="637"/>
      <c r="DJ40" s="637"/>
      <c r="DK40" s="638"/>
      <c r="DL40" s="642" t="s">
        <v>129</v>
      </c>
      <c r="DM40" s="637"/>
      <c r="DN40" s="637"/>
      <c r="DO40" s="637"/>
      <c r="DP40" s="637"/>
      <c r="DQ40" s="637"/>
      <c r="DR40" s="637"/>
      <c r="DS40" s="637"/>
      <c r="DT40" s="637"/>
      <c r="DU40" s="637"/>
      <c r="DV40" s="638"/>
      <c r="DW40" s="639" t="s">
        <v>129</v>
      </c>
      <c r="DX40" s="648"/>
      <c r="DY40" s="648"/>
      <c r="DZ40" s="648"/>
      <c r="EA40" s="648"/>
      <c r="EB40" s="648"/>
      <c r="EC40" s="667"/>
    </row>
    <row r="41" spans="2:133" ht="11.25" customHeight="1" x14ac:dyDescent="0.2">
      <c r="B41" s="633" t="s">
        <v>346</v>
      </c>
      <c r="C41" s="634"/>
      <c r="D41" s="634"/>
      <c r="E41" s="634"/>
      <c r="F41" s="634"/>
      <c r="G41" s="634"/>
      <c r="H41" s="634"/>
      <c r="I41" s="634"/>
      <c r="J41" s="634"/>
      <c r="K41" s="634"/>
      <c r="L41" s="634"/>
      <c r="M41" s="634"/>
      <c r="N41" s="634"/>
      <c r="O41" s="634"/>
      <c r="P41" s="634"/>
      <c r="Q41" s="635"/>
      <c r="R41" s="636" t="s">
        <v>129</v>
      </c>
      <c r="S41" s="637"/>
      <c r="T41" s="637"/>
      <c r="U41" s="637"/>
      <c r="V41" s="637"/>
      <c r="W41" s="637"/>
      <c r="X41" s="637"/>
      <c r="Y41" s="638"/>
      <c r="Z41" s="662" t="s">
        <v>129</v>
      </c>
      <c r="AA41" s="662"/>
      <c r="AB41" s="662"/>
      <c r="AC41" s="662"/>
      <c r="AD41" s="663" t="s">
        <v>129</v>
      </c>
      <c r="AE41" s="663"/>
      <c r="AF41" s="663"/>
      <c r="AG41" s="663"/>
      <c r="AH41" s="663"/>
      <c r="AI41" s="663"/>
      <c r="AJ41" s="663"/>
      <c r="AK41" s="663"/>
      <c r="AL41" s="639" t="s">
        <v>129</v>
      </c>
      <c r="AM41" s="640"/>
      <c r="AN41" s="640"/>
      <c r="AO41" s="664"/>
      <c r="AQ41" s="668" t="s">
        <v>347</v>
      </c>
      <c r="AR41" s="669"/>
      <c r="AS41" s="669"/>
      <c r="AT41" s="669"/>
      <c r="AU41" s="669"/>
      <c r="AV41" s="669"/>
      <c r="AW41" s="669"/>
      <c r="AX41" s="669"/>
      <c r="AY41" s="670"/>
      <c r="AZ41" s="636">
        <v>147029</v>
      </c>
      <c r="BA41" s="637"/>
      <c r="BB41" s="637"/>
      <c r="BC41" s="637"/>
      <c r="BD41" s="646"/>
      <c r="BE41" s="646"/>
      <c r="BF41" s="671"/>
      <c r="BG41" s="673"/>
      <c r="BH41" s="674"/>
      <c r="BI41" s="674"/>
      <c r="BJ41" s="674"/>
      <c r="BK41" s="674"/>
      <c r="BL41" s="214"/>
      <c r="BM41" s="634" t="s">
        <v>348</v>
      </c>
      <c r="BN41" s="634"/>
      <c r="BO41" s="634"/>
      <c r="BP41" s="634"/>
      <c r="BQ41" s="634"/>
      <c r="BR41" s="634"/>
      <c r="BS41" s="634"/>
      <c r="BT41" s="634"/>
      <c r="BU41" s="635"/>
      <c r="BV41" s="636" t="s">
        <v>129</v>
      </c>
      <c r="BW41" s="637"/>
      <c r="BX41" s="637"/>
      <c r="BY41" s="637"/>
      <c r="BZ41" s="637"/>
      <c r="CA41" s="637"/>
      <c r="CB41" s="672"/>
      <c r="CD41" s="633" t="s">
        <v>349</v>
      </c>
      <c r="CE41" s="634"/>
      <c r="CF41" s="634"/>
      <c r="CG41" s="634"/>
      <c r="CH41" s="634"/>
      <c r="CI41" s="634"/>
      <c r="CJ41" s="634"/>
      <c r="CK41" s="634"/>
      <c r="CL41" s="634"/>
      <c r="CM41" s="634"/>
      <c r="CN41" s="634"/>
      <c r="CO41" s="634"/>
      <c r="CP41" s="634"/>
      <c r="CQ41" s="635"/>
      <c r="CR41" s="636" t="s">
        <v>129</v>
      </c>
      <c r="CS41" s="646"/>
      <c r="CT41" s="646"/>
      <c r="CU41" s="646"/>
      <c r="CV41" s="646"/>
      <c r="CW41" s="646"/>
      <c r="CX41" s="646"/>
      <c r="CY41" s="647"/>
      <c r="CZ41" s="639" t="s">
        <v>129</v>
      </c>
      <c r="DA41" s="648"/>
      <c r="DB41" s="648"/>
      <c r="DC41" s="649"/>
      <c r="DD41" s="642" t="s">
        <v>129</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2">
      <c r="B42" s="633" t="s">
        <v>350</v>
      </c>
      <c r="C42" s="634"/>
      <c r="D42" s="634"/>
      <c r="E42" s="634"/>
      <c r="F42" s="634"/>
      <c r="G42" s="634"/>
      <c r="H42" s="634"/>
      <c r="I42" s="634"/>
      <c r="J42" s="634"/>
      <c r="K42" s="634"/>
      <c r="L42" s="634"/>
      <c r="M42" s="634"/>
      <c r="N42" s="634"/>
      <c r="O42" s="634"/>
      <c r="P42" s="634"/>
      <c r="Q42" s="635"/>
      <c r="R42" s="636" t="s">
        <v>129</v>
      </c>
      <c r="S42" s="637"/>
      <c r="T42" s="637"/>
      <c r="U42" s="637"/>
      <c r="V42" s="637"/>
      <c r="W42" s="637"/>
      <c r="X42" s="637"/>
      <c r="Y42" s="638"/>
      <c r="Z42" s="662" t="s">
        <v>129</v>
      </c>
      <c r="AA42" s="662"/>
      <c r="AB42" s="662"/>
      <c r="AC42" s="662"/>
      <c r="AD42" s="663" t="s">
        <v>129</v>
      </c>
      <c r="AE42" s="663"/>
      <c r="AF42" s="663"/>
      <c r="AG42" s="663"/>
      <c r="AH42" s="663"/>
      <c r="AI42" s="663"/>
      <c r="AJ42" s="663"/>
      <c r="AK42" s="663"/>
      <c r="AL42" s="639" t="s">
        <v>129</v>
      </c>
      <c r="AM42" s="640"/>
      <c r="AN42" s="640"/>
      <c r="AO42" s="664"/>
      <c r="AQ42" s="677" t="s">
        <v>351</v>
      </c>
      <c r="AR42" s="678"/>
      <c r="AS42" s="678"/>
      <c r="AT42" s="678"/>
      <c r="AU42" s="678"/>
      <c r="AV42" s="678"/>
      <c r="AW42" s="678"/>
      <c r="AX42" s="678"/>
      <c r="AY42" s="679"/>
      <c r="AZ42" s="616">
        <v>520125</v>
      </c>
      <c r="BA42" s="650"/>
      <c r="BB42" s="650"/>
      <c r="BC42" s="650"/>
      <c r="BD42" s="617"/>
      <c r="BE42" s="617"/>
      <c r="BF42" s="665"/>
      <c r="BG42" s="675"/>
      <c r="BH42" s="676"/>
      <c r="BI42" s="676"/>
      <c r="BJ42" s="676"/>
      <c r="BK42" s="676"/>
      <c r="BL42" s="215"/>
      <c r="BM42" s="614" t="s">
        <v>352</v>
      </c>
      <c r="BN42" s="614"/>
      <c r="BO42" s="614"/>
      <c r="BP42" s="614"/>
      <c r="BQ42" s="614"/>
      <c r="BR42" s="614"/>
      <c r="BS42" s="614"/>
      <c r="BT42" s="614"/>
      <c r="BU42" s="615"/>
      <c r="BV42" s="616">
        <v>419</v>
      </c>
      <c r="BW42" s="650"/>
      <c r="BX42" s="650"/>
      <c r="BY42" s="650"/>
      <c r="BZ42" s="650"/>
      <c r="CA42" s="650"/>
      <c r="CB42" s="666"/>
      <c r="CD42" s="633" t="s">
        <v>353</v>
      </c>
      <c r="CE42" s="634"/>
      <c r="CF42" s="634"/>
      <c r="CG42" s="634"/>
      <c r="CH42" s="634"/>
      <c r="CI42" s="634"/>
      <c r="CJ42" s="634"/>
      <c r="CK42" s="634"/>
      <c r="CL42" s="634"/>
      <c r="CM42" s="634"/>
      <c r="CN42" s="634"/>
      <c r="CO42" s="634"/>
      <c r="CP42" s="634"/>
      <c r="CQ42" s="635"/>
      <c r="CR42" s="636">
        <v>1200822</v>
      </c>
      <c r="CS42" s="646"/>
      <c r="CT42" s="646"/>
      <c r="CU42" s="646"/>
      <c r="CV42" s="646"/>
      <c r="CW42" s="646"/>
      <c r="CX42" s="646"/>
      <c r="CY42" s="647"/>
      <c r="CZ42" s="639">
        <v>12.3</v>
      </c>
      <c r="DA42" s="648"/>
      <c r="DB42" s="648"/>
      <c r="DC42" s="649"/>
      <c r="DD42" s="642">
        <v>254647</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2">
      <c r="B43" s="633" t="s">
        <v>354</v>
      </c>
      <c r="C43" s="634"/>
      <c r="D43" s="634"/>
      <c r="E43" s="634"/>
      <c r="F43" s="634"/>
      <c r="G43" s="634"/>
      <c r="H43" s="634"/>
      <c r="I43" s="634"/>
      <c r="J43" s="634"/>
      <c r="K43" s="634"/>
      <c r="L43" s="634"/>
      <c r="M43" s="634"/>
      <c r="N43" s="634"/>
      <c r="O43" s="634"/>
      <c r="P43" s="634"/>
      <c r="Q43" s="635"/>
      <c r="R43" s="636">
        <v>184235</v>
      </c>
      <c r="S43" s="637"/>
      <c r="T43" s="637"/>
      <c r="U43" s="637"/>
      <c r="V43" s="637"/>
      <c r="W43" s="637"/>
      <c r="X43" s="637"/>
      <c r="Y43" s="638"/>
      <c r="Z43" s="662">
        <v>1.8</v>
      </c>
      <c r="AA43" s="662"/>
      <c r="AB43" s="662"/>
      <c r="AC43" s="662"/>
      <c r="AD43" s="663" t="s">
        <v>129</v>
      </c>
      <c r="AE43" s="663"/>
      <c r="AF43" s="663"/>
      <c r="AG43" s="663"/>
      <c r="AH43" s="663"/>
      <c r="AI43" s="663"/>
      <c r="AJ43" s="663"/>
      <c r="AK43" s="663"/>
      <c r="AL43" s="639" t="s">
        <v>129</v>
      </c>
      <c r="AM43" s="640"/>
      <c r="AN43" s="640"/>
      <c r="AO43" s="664"/>
      <c r="CD43" s="633" t="s">
        <v>355</v>
      </c>
      <c r="CE43" s="634"/>
      <c r="CF43" s="634"/>
      <c r="CG43" s="634"/>
      <c r="CH43" s="634"/>
      <c r="CI43" s="634"/>
      <c r="CJ43" s="634"/>
      <c r="CK43" s="634"/>
      <c r="CL43" s="634"/>
      <c r="CM43" s="634"/>
      <c r="CN43" s="634"/>
      <c r="CO43" s="634"/>
      <c r="CP43" s="634"/>
      <c r="CQ43" s="635"/>
      <c r="CR43" s="636">
        <v>27473</v>
      </c>
      <c r="CS43" s="646"/>
      <c r="CT43" s="646"/>
      <c r="CU43" s="646"/>
      <c r="CV43" s="646"/>
      <c r="CW43" s="646"/>
      <c r="CX43" s="646"/>
      <c r="CY43" s="647"/>
      <c r="CZ43" s="639">
        <v>0.3</v>
      </c>
      <c r="DA43" s="648"/>
      <c r="DB43" s="648"/>
      <c r="DC43" s="649"/>
      <c r="DD43" s="642">
        <v>27473</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2">
      <c r="B44" s="613" t="s">
        <v>356</v>
      </c>
      <c r="C44" s="614"/>
      <c r="D44" s="614"/>
      <c r="E44" s="614"/>
      <c r="F44" s="614"/>
      <c r="G44" s="614"/>
      <c r="H44" s="614"/>
      <c r="I44" s="614"/>
      <c r="J44" s="614"/>
      <c r="K44" s="614"/>
      <c r="L44" s="614"/>
      <c r="M44" s="614"/>
      <c r="N44" s="614"/>
      <c r="O44" s="614"/>
      <c r="P44" s="614"/>
      <c r="Q44" s="615"/>
      <c r="R44" s="616">
        <v>10201649</v>
      </c>
      <c r="S44" s="650"/>
      <c r="T44" s="650"/>
      <c r="U44" s="650"/>
      <c r="V44" s="650"/>
      <c r="W44" s="650"/>
      <c r="X44" s="650"/>
      <c r="Y44" s="651"/>
      <c r="Z44" s="652">
        <v>100</v>
      </c>
      <c r="AA44" s="652"/>
      <c r="AB44" s="652"/>
      <c r="AC44" s="652"/>
      <c r="AD44" s="653">
        <v>5166506</v>
      </c>
      <c r="AE44" s="653"/>
      <c r="AF44" s="653"/>
      <c r="AG44" s="653"/>
      <c r="AH44" s="653"/>
      <c r="AI44" s="653"/>
      <c r="AJ44" s="653"/>
      <c r="AK44" s="653"/>
      <c r="AL44" s="619">
        <v>100</v>
      </c>
      <c r="AM44" s="654"/>
      <c r="AN44" s="654"/>
      <c r="AO44" s="655"/>
      <c r="CD44" s="656" t="s">
        <v>303</v>
      </c>
      <c r="CE44" s="657"/>
      <c r="CF44" s="633" t="s">
        <v>357</v>
      </c>
      <c r="CG44" s="634"/>
      <c r="CH44" s="634"/>
      <c r="CI44" s="634"/>
      <c r="CJ44" s="634"/>
      <c r="CK44" s="634"/>
      <c r="CL44" s="634"/>
      <c r="CM44" s="634"/>
      <c r="CN44" s="634"/>
      <c r="CO44" s="634"/>
      <c r="CP44" s="634"/>
      <c r="CQ44" s="635"/>
      <c r="CR44" s="636">
        <v>1137288</v>
      </c>
      <c r="CS44" s="637"/>
      <c r="CT44" s="637"/>
      <c r="CU44" s="637"/>
      <c r="CV44" s="637"/>
      <c r="CW44" s="637"/>
      <c r="CX44" s="637"/>
      <c r="CY44" s="638"/>
      <c r="CZ44" s="639">
        <v>11.6</v>
      </c>
      <c r="DA44" s="640"/>
      <c r="DB44" s="640"/>
      <c r="DC44" s="641"/>
      <c r="DD44" s="642">
        <v>249403</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2">
      <c r="CD45" s="658"/>
      <c r="CE45" s="659"/>
      <c r="CF45" s="633" t="s">
        <v>358</v>
      </c>
      <c r="CG45" s="634"/>
      <c r="CH45" s="634"/>
      <c r="CI45" s="634"/>
      <c r="CJ45" s="634"/>
      <c r="CK45" s="634"/>
      <c r="CL45" s="634"/>
      <c r="CM45" s="634"/>
      <c r="CN45" s="634"/>
      <c r="CO45" s="634"/>
      <c r="CP45" s="634"/>
      <c r="CQ45" s="635"/>
      <c r="CR45" s="636">
        <v>448059</v>
      </c>
      <c r="CS45" s="646"/>
      <c r="CT45" s="646"/>
      <c r="CU45" s="646"/>
      <c r="CV45" s="646"/>
      <c r="CW45" s="646"/>
      <c r="CX45" s="646"/>
      <c r="CY45" s="647"/>
      <c r="CZ45" s="639">
        <v>4.5999999999999996</v>
      </c>
      <c r="DA45" s="648"/>
      <c r="DB45" s="648"/>
      <c r="DC45" s="649"/>
      <c r="DD45" s="642">
        <v>35414</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2">
      <c r="B46" s="205" t="s">
        <v>359</v>
      </c>
      <c r="CD46" s="658"/>
      <c r="CE46" s="659"/>
      <c r="CF46" s="633" t="s">
        <v>360</v>
      </c>
      <c r="CG46" s="634"/>
      <c r="CH46" s="634"/>
      <c r="CI46" s="634"/>
      <c r="CJ46" s="634"/>
      <c r="CK46" s="634"/>
      <c r="CL46" s="634"/>
      <c r="CM46" s="634"/>
      <c r="CN46" s="634"/>
      <c r="CO46" s="634"/>
      <c r="CP46" s="634"/>
      <c r="CQ46" s="635"/>
      <c r="CR46" s="636">
        <v>647559</v>
      </c>
      <c r="CS46" s="637"/>
      <c r="CT46" s="637"/>
      <c r="CU46" s="637"/>
      <c r="CV46" s="637"/>
      <c r="CW46" s="637"/>
      <c r="CX46" s="637"/>
      <c r="CY46" s="638"/>
      <c r="CZ46" s="639">
        <v>6.6</v>
      </c>
      <c r="DA46" s="640"/>
      <c r="DB46" s="640"/>
      <c r="DC46" s="641"/>
      <c r="DD46" s="642">
        <v>176666</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2">
      <c r="B47" s="632" t="s">
        <v>361</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362</v>
      </c>
      <c r="CG47" s="634"/>
      <c r="CH47" s="634"/>
      <c r="CI47" s="634"/>
      <c r="CJ47" s="634"/>
      <c r="CK47" s="634"/>
      <c r="CL47" s="634"/>
      <c r="CM47" s="634"/>
      <c r="CN47" s="634"/>
      <c r="CO47" s="634"/>
      <c r="CP47" s="634"/>
      <c r="CQ47" s="635"/>
      <c r="CR47" s="636">
        <v>63534</v>
      </c>
      <c r="CS47" s="646"/>
      <c r="CT47" s="646"/>
      <c r="CU47" s="646"/>
      <c r="CV47" s="646"/>
      <c r="CW47" s="646"/>
      <c r="CX47" s="646"/>
      <c r="CY47" s="647"/>
      <c r="CZ47" s="639">
        <v>0.6</v>
      </c>
      <c r="DA47" s="648"/>
      <c r="DB47" s="648"/>
      <c r="DC47" s="649"/>
      <c r="DD47" s="642">
        <v>5244</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ht="10.8" x14ac:dyDescent="0.2">
      <c r="B48" s="632" t="s">
        <v>363</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364</v>
      </c>
      <c r="CG48" s="634"/>
      <c r="CH48" s="634"/>
      <c r="CI48" s="634"/>
      <c r="CJ48" s="634"/>
      <c r="CK48" s="634"/>
      <c r="CL48" s="634"/>
      <c r="CM48" s="634"/>
      <c r="CN48" s="634"/>
      <c r="CO48" s="634"/>
      <c r="CP48" s="634"/>
      <c r="CQ48" s="635"/>
      <c r="CR48" s="636" t="s">
        <v>129</v>
      </c>
      <c r="CS48" s="637"/>
      <c r="CT48" s="637"/>
      <c r="CU48" s="637"/>
      <c r="CV48" s="637"/>
      <c r="CW48" s="637"/>
      <c r="CX48" s="637"/>
      <c r="CY48" s="638"/>
      <c r="CZ48" s="639" t="s">
        <v>129</v>
      </c>
      <c r="DA48" s="640"/>
      <c r="DB48" s="640"/>
      <c r="DC48" s="641"/>
      <c r="DD48" s="642" t="s">
        <v>129</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2">
      <c r="B49" s="216"/>
      <c r="CD49" s="613" t="s">
        <v>365</v>
      </c>
      <c r="CE49" s="614"/>
      <c r="CF49" s="614"/>
      <c r="CG49" s="614"/>
      <c r="CH49" s="614"/>
      <c r="CI49" s="614"/>
      <c r="CJ49" s="614"/>
      <c r="CK49" s="614"/>
      <c r="CL49" s="614"/>
      <c r="CM49" s="614"/>
      <c r="CN49" s="614"/>
      <c r="CO49" s="614"/>
      <c r="CP49" s="614"/>
      <c r="CQ49" s="615"/>
      <c r="CR49" s="616">
        <v>9791555</v>
      </c>
      <c r="CS49" s="617"/>
      <c r="CT49" s="617"/>
      <c r="CU49" s="617"/>
      <c r="CV49" s="617"/>
      <c r="CW49" s="617"/>
      <c r="CX49" s="617"/>
      <c r="CY49" s="618"/>
      <c r="CZ49" s="619">
        <v>100</v>
      </c>
      <c r="DA49" s="620"/>
      <c r="DB49" s="620"/>
      <c r="DC49" s="621"/>
      <c r="DD49" s="622">
        <v>5458385</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t="10.8" hidden="1" x14ac:dyDescent="0.2">
      <c r="B50" s="216"/>
    </row>
  </sheetData>
  <sheetProtection algorithmName="SHA-512" hashValue="54YXpwl3IrcrQeiyEnxSmbR/aSK8gaYYpm/WSxnKTXSAHPbQf977RgrrtglSbSsPyd1pIN3+IyZ0l90B3GNAfQ==" saltValue="zM202LtVwqP7r8C04C8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00" t="s">
        <v>366</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367</v>
      </c>
      <c r="DK2" s="1102"/>
      <c r="DL2" s="1102"/>
      <c r="DM2" s="1102"/>
      <c r="DN2" s="1102"/>
      <c r="DO2" s="1103"/>
      <c r="DP2" s="219"/>
      <c r="DQ2" s="1101" t="s">
        <v>368</v>
      </c>
      <c r="DR2" s="1102"/>
      <c r="DS2" s="1102"/>
      <c r="DT2" s="1102"/>
      <c r="DU2" s="1102"/>
      <c r="DV2" s="1102"/>
      <c r="DW2" s="1102"/>
      <c r="DX2" s="1102"/>
      <c r="DY2" s="1102"/>
      <c r="DZ2" s="110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9" t="s">
        <v>369</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2">
      <c r="A5" s="1005" t="s">
        <v>371</v>
      </c>
      <c r="B5" s="1006"/>
      <c r="C5" s="1006"/>
      <c r="D5" s="1006"/>
      <c r="E5" s="1006"/>
      <c r="F5" s="1006"/>
      <c r="G5" s="1006"/>
      <c r="H5" s="1006"/>
      <c r="I5" s="1006"/>
      <c r="J5" s="1006"/>
      <c r="K5" s="1006"/>
      <c r="L5" s="1006"/>
      <c r="M5" s="1006"/>
      <c r="N5" s="1006"/>
      <c r="O5" s="1006"/>
      <c r="P5" s="1007"/>
      <c r="Q5" s="1011" t="s">
        <v>372</v>
      </c>
      <c r="R5" s="1012"/>
      <c r="S5" s="1012"/>
      <c r="T5" s="1012"/>
      <c r="U5" s="1013"/>
      <c r="V5" s="1011" t="s">
        <v>373</v>
      </c>
      <c r="W5" s="1012"/>
      <c r="X5" s="1012"/>
      <c r="Y5" s="1012"/>
      <c r="Z5" s="1013"/>
      <c r="AA5" s="1011" t="s">
        <v>374</v>
      </c>
      <c r="AB5" s="1012"/>
      <c r="AC5" s="1012"/>
      <c r="AD5" s="1012"/>
      <c r="AE5" s="1012"/>
      <c r="AF5" s="1104" t="s">
        <v>375</v>
      </c>
      <c r="AG5" s="1012"/>
      <c r="AH5" s="1012"/>
      <c r="AI5" s="1012"/>
      <c r="AJ5" s="1025"/>
      <c r="AK5" s="1012" t="s">
        <v>376</v>
      </c>
      <c r="AL5" s="1012"/>
      <c r="AM5" s="1012"/>
      <c r="AN5" s="1012"/>
      <c r="AO5" s="1013"/>
      <c r="AP5" s="1011" t="s">
        <v>377</v>
      </c>
      <c r="AQ5" s="1012"/>
      <c r="AR5" s="1012"/>
      <c r="AS5" s="1012"/>
      <c r="AT5" s="1013"/>
      <c r="AU5" s="1011" t="s">
        <v>378</v>
      </c>
      <c r="AV5" s="1012"/>
      <c r="AW5" s="1012"/>
      <c r="AX5" s="1012"/>
      <c r="AY5" s="1025"/>
      <c r="AZ5" s="223"/>
      <c r="BA5" s="223"/>
      <c r="BB5" s="223"/>
      <c r="BC5" s="223"/>
      <c r="BD5" s="223"/>
      <c r="BE5" s="224"/>
      <c r="BF5" s="224"/>
      <c r="BG5" s="224"/>
      <c r="BH5" s="224"/>
      <c r="BI5" s="224"/>
      <c r="BJ5" s="224"/>
      <c r="BK5" s="224"/>
      <c r="BL5" s="224"/>
      <c r="BM5" s="224"/>
      <c r="BN5" s="224"/>
      <c r="BO5" s="224"/>
      <c r="BP5" s="224"/>
      <c r="BQ5" s="1005" t="s">
        <v>379</v>
      </c>
      <c r="BR5" s="1006"/>
      <c r="BS5" s="1006"/>
      <c r="BT5" s="1006"/>
      <c r="BU5" s="1006"/>
      <c r="BV5" s="1006"/>
      <c r="BW5" s="1006"/>
      <c r="BX5" s="1006"/>
      <c r="BY5" s="1006"/>
      <c r="BZ5" s="1006"/>
      <c r="CA5" s="1006"/>
      <c r="CB5" s="1006"/>
      <c r="CC5" s="1006"/>
      <c r="CD5" s="1006"/>
      <c r="CE5" s="1006"/>
      <c r="CF5" s="1006"/>
      <c r="CG5" s="1007"/>
      <c r="CH5" s="1011" t="s">
        <v>380</v>
      </c>
      <c r="CI5" s="1012"/>
      <c r="CJ5" s="1012"/>
      <c r="CK5" s="1012"/>
      <c r="CL5" s="1013"/>
      <c r="CM5" s="1011" t="s">
        <v>381</v>
      </c>
      <c r="CN5" s="1012"/>
      <c r="CO5" s="1012"/>
      <c r="CP5" s="1012"/>
      <c r="CQ5" s="1013"/>
      <c r="CR5" s="1011" t="s">
        <v>382</v>
      </c>
      <c r="CS5" s="1012"/>
      <c r="CT5" s="1012"/>
      <c r="CU5" s="1012"/>
      <c r="CV5" s="1013"/>
      <c r="CW5" s="1011" t="s">
        <v>383</v>
      </c>
      <c r="CX5" s="1012"/>
      <c r="CY5" s="1012"/>
      <c r="CZ5" s="1012"/>
      <c r="DA5" s="1013"/>
      <c r="DB5" s="1011" t="s">
        <v>384</v>
      </c>
      <c r="DC5" s="1012"/>
      <c r="DD5" s="1012"/>
      <c r="DE5" s="1012"/>
      <c r="DF5" s="1013"/>
      <c r="DG5" s="1094" t="s">
        <v>385</v>
      </c>
      <c r="DH5" s="1095"/>
      <c r="DI5" s="1095"/>
      <c r="DJ5" s="1095"/>
      <c r="DK5" s="1096"/>
      <c r="DL5" s="1094" t="s">
        <v>386</v>
      </c>
      <c r="DM5" s="1095"/>
      <c r="DN5" s="1095"/>
      <c r="DO5" s="1095"/>
      <c r="DP5" s="1096"/>
      <c r="DQ5" s="1011" t="s">
        <v>387</v>
      </c>
      <c r="DR5" s="1012"/>
      <c r="DS5" s="1012"/>
      <c r="DT5" s="1012"/>
      <c r="DU5" s="1013"/>
      <c r="DV5" s="1011" t="s">
        <v>378</v>
      </c>
      <c r="DW5" s="1012"/>
      <c r="DX5" s="1012"/>
      <c r="DY5" s="1012"/>
      <c r="DZ5" s="1025"/>
      <c r="EA5" s="225"/>
    </row>
    <row r="6" spans="1:131" s="226"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5"/>
    </row>
    <row r="7" spans="1:131" s="226" customFormat="1" ht="26.25" customHeight="1" thickTop="1" x14ac:dyDescent="0.2">
      <c r="A7" s="227">
        <v>1</v>
      </c>
      <c r="B7" s="1057" t="s">
        <v>388</v>
      </c>
      <c r="C7" s="1058"/>
      <c r="D7" s="1058"/>
      <c r="E7" s="1058"/>
      <c r="F7" s="1058"/>
      <c r="G7" s="1058"/>
      <c r="H7" s="1058"/>
      <c r="I7" s="1058"/>
      <c r="J7" s="1058"/>
      <c r="K7" s="1058"/>
      <c r="L7" s="1058"/>
      <c r="M7" s="1058"/>
      <c r="N7" s="1058"/>
      <c r="O7" s="1058"/>
      <c r="P7" s="1059"/>
      <c r="Q7" s="1112">
        <v>10202</v>
      </c>
      <c r="R7" s="1113"/>
      <c r="S7" s="1113"/>
      <c r="T7" s="1113"/>
      <c r="U7" s="1113"/>
      <c r="V7" s="1113">
        <v>9792</v>
      </c>
      <c r="W7" s="1113"/>
      <c r="X7" s="1113"/>
      <c r="Y7" s="1113"/>
      <c r="Z7" s="1113"/>
      <c r="AA7" s="1113">
        <v>410</v>
      </c>
      <c r="AB7" s="1113"/>
      <c r="AC7" s="1113"/>
      <c r="AD7" s="1113"/>
      <c r="AE7" s="1114"/>
      <c r="AF7" s="1115">
        <v>324</v>
      </c>
      <c r="AG7" s="1116"/>
      <c r="AH7" s="1116"/>
      <c r="AI7" s="1116"/>
      <c r="AJ7" s="1117"/>
      <c r="AK7" s="1118">
        <v>50</v>
      </c>
      <c r="AL7" s="1119"/>
      <c r="AM7" s="1119"/>
      <c r="AN7" s="1119"/>
      <c r="AO7" s="1119"/>
      <c r="AP7" s="1119">
        <v>6835</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09" t="s">
        <v>602</v>
      </c>
      <c r="BT7" s="1110"/>
      <c r="BU7" s="1110"/>
      <c r="BV7" s="1110"/>
      <c r="BW7" s="1110"/>
      <c r="BX7" s="1110"/>
      <c r="BY7" s="1110"/>
      <c r="BZ7" s="1110"/>
      <c r="CA7" s="1110"/>
      <c r="CB7" s="1110"/>
      <c r="CC7" s="1110"/>
      <c r="CD7" s="1110"/>
      <c r="CE7" s="1110"/>
      <c r="CF7" s="1110"/>
      <c r="CG7" s="1122"/>
      <c r="CH7" s="1106">
        <v>28</v>
      </c>
      <c r="CI7" s="1107"/>
      <c r="CJ7" s="1107"/>
      <c r="CK7" s="1107"/>
      <c r="CL7" s="1108"/>
      <c r="CM7" s="1106">
        <v>-11303</v>
      </c>
      <c r="CN7" s="1107"/>
      <c r="CO7" s="1107"/>
      <c r="CP7" s="1107"/>
      <c r="CQ7" s="1108"/>
      <c r="CR7" s="1106">
        <v>0</v>
      </c>
      <c r="CS7" s="1107"/>
      <c r="CT7" s="1107"/>
      <c r="CU7" s="1107"/>
      <c r="CV7" s="1108"/>
      <c r="CW7" s="1106" t="s">
        <v>593</v>
      </c>
      <c r="CX7" s="1107"/>
      <c r="CY7" s="1107"/>
      <c r="CZ7" s="1107"/>
      <c r="DA7" s="1108"/>
      <c r="DB7" s="1106">
        <v>20</v>
      </c>
      <c r="DC7" s="1107"/>
      <c r="DD7" s="1107"/>
      <c r="DE7" s="1107"/>
      <c r="DF7" s="1108"/>
      <c r="DG7" s="1106" t="s">
        <v>593</v>
      </c>
      <c r="DH7" s="1107"/>
      <c r="DI7" s="1107"/>
      <c r="DJ7" s="1107"/>
      <c r="DK7" s="1108"/>
      <c r="DL7" s="1106" t="s">
        <v>593</v>
      </c>
      <c r="DM7" s="1107"/>
      <c r="DN7" s="1107"/>
      <c r="DO7" s="1107"/>
      <c r="DP7" s="1108"/>
      <c r="DQ7" s="1106" t="s">
        <v>593</v>
      </c>
      <c r="DR7" s="1107"/>
      <c r="DS7" s="1107"/>
      <c r="DT7" s="1107"/>
      <c r="DU7" s="1108"/>
      <c r="DV7" s="1109"/>
      <c r="DW7" s="1110"/>
      <c r="DX7" s="1110"/>
      <c r="DY7" s="1110"/>
      <c r="DZ7" s="1111"/>
      <c r="EA7" s="225"/>
    </row>
    <row r="8" spans="1:131" s="226" customFormat="1" ht="26.25" customHeight="1" x14ac:dyDescent="0.2">
      <c r="A8" s="229">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29">
        <v>2</v>
      </c>
      <c r="BR8" s="230"/>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5"/>
    </row>
    <row r="9" spans="1:131" s="226" customFormat="1" ht="26.25" customHeight="1" x14ac:dyDescent="0.2">
      <c r="A9" s="229">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29">
        <v>3</v>
      </c>
      <c r="BR9" s="230"/>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5"/>
    </row>
    <row r="10" spans="1:131" s="226" customFormat="1" ht="26.25" customHeight="1" x14ac:dyDescent="0.2">
      <c r="A10" s="229">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29">
        <v>4</v>
      </c>
      <c r="BR10" s="230"/>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5"/>
    </row>
    <row r="11" spans="1:131" s="226" customFormat="1" ht="26.25" customHeight="1" x14ac:dyDescent="0.2">
      <c r="A11" s="229">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29">
        <v>5</v>
      </c>
      <c r="BR11" s="230"/>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5"/>
    </row>
    <row r="12" spans="1:131" s="226" customFormat="1" ht="26.25" customHeight="1" x14ac:dyDescent="0.2">
      <c r="A12" s="229">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29">
        <v>6</v>
      </c>
      <c r="BR12" s="230"/>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5"/>
    </row>
    <row r="13" spans="1:131" s="226" customFormat="1" ht="26.25" customHeight="1" x14ac:dyDescent="0.2">
      <c r="A13" s="229">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29">
        <v>7</v>
      </c>
      <c r="BR13" s="230"/>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5"/>
    </row>
    <row r="14" spans="1:131" s="226" customFormat="1" ht="26.25" customHeight="1" x14ac:dyDescent="0.2">
      <c r="A14" s="229">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29">
        <v>8</v>
      </c>
      <c r="BR14" s="230"/>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5"/>
    </row>
    <row r="15" spans="1:131" s="226" customFormat="1" ht="26.25" customHeight="1" x14ac:dyDescent="0.2">
      <c r="A15" s="229">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29">
        <v>9</v>
      </c>
      <c r="BR15" s="230"/>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5"/>
    </row>
    <row r="16" spans="1:131" s="226" customFormat="1" ht="26.25" customHeight="1" x14ac:dyDescent="0.2">
      <c r="A16" s="229">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29">
        <v>10</v>
      </c>
      <c r="BR16" s="230"/>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5"/>
    </row>
    <row r="17" spans="1:131" s="226" customFormat="1" ht="26.25" customHeight="1" x14ac:dyDescent="0.2">
      <c r="A17" s="229">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29">
        <v>11</v>
      </c>
      <c r="BR17" s="230"/>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5"/>
    </row>
    <row r="18" spans="1:131" s="226" customFormat="1" ht="26.25" customHeight="1" x14ac:dyDescent="0.2">
      <c r="A18" s="229">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29">
        <v>12</v>
      </c>
      <c r="BR18" s="230"/>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5"/>
    </row>
    <row r="19" spans="1:131" s="226" customFormat="1" ht="26.25" customHeight="1" x14ac:dyDescent="0.2">
      <c r="A19" s="229">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29">
        <v>13</v>
      </c>
      <c r="BR19" s="230"/>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5"/>
    </row>
    <row r="20" spans="1:131" s="226" customFormat="1" ht="26.25" customHeight="1" x14ac:dyDescent="0.2">
      <c r="A20" s="229">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29">
        <v>14</v>
      </c>
      <c r="BR20" s="230"/>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5"/>
    </row>
    <row r="21" spans="1:131" s="226" customFormat="1" ht="26.25" customHeight="1" thickBot="1" x14ac:dyDescent="0.25">
      <c r="A21" s="229">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29">
        <v>15</v>
      </c>
      <c r="BR21" s="230"/>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5"/>
    </row>
    <row r="22" spans="1:131" s="226" customFormat="1" ht="26.25" customHeight="1" x14ac:dyDescent="0.2">
      <c r="A22" s="229">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389</v>
      </c>
      <c r="BA22" s="1038"/>
      <c r="BB22" s="1038"/>
      <c r="BC22" s="1038"/>
      <c r="BD22" s="1039"/>
      <c r="BE22" s="224"/>
      <c r="BF22" s="224"/>
      <c r="BG22" s="224"/>
      <c r="BH22" s="224"/>
      <c r="BI22" s="224"/>
      <c r="BJ22" s="224"/>
      <c r="BK22" s="224"/>
      <c r="BL22" s="224"/>
      <c r="BM22" s="224"/>
      <c r="BN22" s="224"/>
      <c r="BO22" s="224"/>
      <c r="BP22" s="224"/>
      <c r="BQ22" s="229">
        <v>16</v>
      </c>
      <c r="BR22" s="230"/>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5"/>
    </row>
    <row r="23" spans="1:131" s="226" customFormat="1" ht="26.25" customHeight="1" thickBot="1" x14ac:dyDescent="0.25">
      <c r="A23" s="231" t="s">
        <v>390</v>
      </c>
      <c r="B23" s="947" t="s">
        <v>391</v>
      </c>
      <c r="C23" s="948"/>
      <c r="D23" s="948"/>
      <c r="E23" s="948"/>
      <c r="F23" s="948"/>
      <c r="G23" s="948"/>
      <c r="H23" s="948"/>
      <c r="I23" s="948"/>
      <c r="J23" s="948"/>
      <c r="K23" s="948"/>
      <c r="L23" s="948"/>
      <c r="M23" s="948"/>
      <c r="N23" s="948"/>
      <c r="O23" s="948"/>
      <c r="P23" s="958"/>
      <c r="Q23" s="1077">
        <v>10202</v>
      </c>
      <c r="R23" s="1071"/>
      <c r="S23" s="1071"/>
      <c r="T23" s="1071"/>
      <c r="U23" s="1071"/>
      <c r="V23" s="1071">
        <v>9792</v>
      </c>
      <c r="W23" s="1071"/>
      <c r="X23" s="1071"/>
      <c r="Y23" s="1071"/>
      <c r="Z23" s="1071"/>
      <c r="AA23" s="1071">
        <v>410</v>
      </c>
      <c r="AB23" s="1071"/>
      <c r="AC23" s="1071"/>
      <c r="AD23" s="1071"/>
      <c r="AE23" s="1078"/>
      <c r="AF23" s="1079">
        <v>324</v>
      </c>
      <c r="AG23" s="1071"/>
      <c r="AH23" s="1071"/>
      <c r="AI23" s="1071"/>
      <c r="AJ23" s="1080"/>
      <c r="AK23" s="1081"/>
      <c r="AL23" s="1082"/>
      <c r="AM23" s="1082"/>
      <c r="AN23" s="1082"/>
      <c r="AO23" s="1082"/>
      <c r="AP23" s="1071">
        <v>6835</v>
      </c>
      <c r="AQ23" s="1071"/>
      <c r="AR23" s="1071"/>
      <c r="AS23" s="1071"/>
      <c r="AT23" s="1071"/>
      <c r="AU23" s="1072"/>
      <c r="AV23" s="1072"/>
      <c r="AW23" s="1072"/>
      <c r="AX23" s="1072"/>
      <c r="AY23" s="1073"/>
      <c r="AZ23" s="1074" t="s">
        <v>241</v>
      </c>
      <c r="BA23" s="1075"/>
      <c r="BB23" s="1075"/>
      <c r="BC23" s="1075"/>
      <c r="BD23" s="1076"/>
      <c r="BE23" s="224"/>
      <c r="BF23" s="224"/>
      <c r="BG23" s="224"/>
      <c r="BH23" s="224"/>
      <c r="BI23" s="224"/>
      <c r="BJ23" s="224"/>
      <c r="BK23" s="224"/>
      <c r="BL23" s="224"/>
      <c r="BM23" s="224"/>
      <c r="BN23" s="224"/>
      <c r="BO23" s="224"/>
      <c r="BP23" s="224"/>
      <c r="BQ23" s="229">
        <v>17</v>
      </c>
      <c r="BR23" s="230"/>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5"/>
    </row>
    <row r="24" spans="1:131" s="226" customFormat="1" ht="26.25" customHeight="1" x14ac:dyDescent="0.2">
      <c r="A24" s="1070" t="s">
        <v>392</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29">
        <v>18</v>
      </c>
      <c r="BR24" s="230"/>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5"/>
    </row>
    <row r="25" spans="1:131" ht="26.25" customHeight="1" thickBot="1" x14ac:dyDescent="0.25">
      <c r="A25" s="1069" t="s">
        <v>393</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2"/>
      <c r="BP25" s="232"/>
      <c r="BQ25" s="229">
        <v>19</v>
      </c>
      <c r="BR25" s="230"/>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2">
      <c r="A26" s="1005" t="s">
        <v>371</v>
      </c>
      <c r="B26" s="1006"/>
      <c r="C26" s="1006"/>
      <c r="D26" s="1006"/>
      <c r="E26" s="1006"/>
      <c r="F26" s="1006"/>
      <c r="G26" s="1006"/>
      <c r="H26" s="1006"/>
      <c r="I26" s="1006"/>
      <c r="J26" s="1006"/>
      <c r="K26" s="1006"/>
      <c r="L26" s="1006"/>
      <c r="M26" s="1006"/>
      <c r="N26" s="1006"/>
      <c r="O26" s="1006"/>
      <c r="P26" s="1007"/>
      <c r="Q26" s="1011" t="s">
        <v>394</v>
      </c>
      <c r="R26" s="1012"/>
      <c r="S26" s="1012"/>
      <c r="T26" s="1012"/>
      <c r="U26" s="1013"/>
      <c r="V26" s="1011" t="s">
        <v>395</v>
      </c>
      <c r="W26" s="1012"/>
      <c r="X26" s="1012"/>
      <c r="Y26" s="1012"/>
      <c r="Z26" s="1013"/>
      <c r="AA26" s="1011" t="s">
        <v>396</v>
      </c>
      <c r="AB26" s="1012"/>
      <c r="AC26" s="1012"/>
      <c r="AD26" s="1012"/>
      <c r="AE26" s="1012"/>
      <c r="AF26" s="1065" t="s">
        <v>397</v>
      </c>
      <c r="AG26" s="1018"/>
      <c r="AH26" s="1018"/>
      <c r="AI26" s="1018"/>
      <c r="AJ26" s="1066"/>
      <c r="AK26" s="1012" t="s">
        <v>398</v>
      </c>
      <c r="AL26" s="1012"/>
      <c r="AM26" s="1012"/>
      <c r="AN26" s="1012"/>
      <c r="AO26" s="1013"/>
      <c r="AP26" s="1011" t="s">
        <v>399</v>
      </c>
      <c r="AQ26" s="1012"/>
      <c r="AR26" s="1012"/>
      <c r="AS26" s="1012"/>
      <c r="AT26" s="1013"/>
      <c r="AU26" s="1011" t="s">
        <v>400</v>
      </c>
      <c r="AV26" s="1012"/>
      <c r="AW26" s="1012"/>
      <c r="AX26" s="1012"/>
      <c r="AY26" s="1013"/>
      <c r="AZ26" s="1011" t="s">
        <v>401</v>
      </c>
      <c r="BA26" s="1012"/>
      <c r="BB26" s="1012"/>
      <c r="BC26" s="1012"/>
      <c r="BD26" s="1013"/>
      <c r="BE26" s="1011" t="s">
        <v>378</v>
      </c>
      <c r="BF26" s="1012"/>
      <c r="BG26" s="1012"/>
      <c r="BH26" s="1012"/>
      <c r="BI26" s="1025"/>
      <c r="BJ26" s="223"/>
      <c r="BK26" s="223"/>
      <c r="BL26" s="223"/>
      <c r="BM26" s="223"/>
      <c r="BN26" s="223"/>
      <c r="BO26" s="232"/>
      <c r="BP26" s="232"/>
      <c r="BQ26" s="229">
        <v>20</v>
      </c>
      <c r="BR26" s="230"/>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2"/>
      <c r="BP27" s="232"/>
      <c r="BQ27" s="229">
        <v>21</v>
      </c>
      <c r="BR27" s="230"/>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2">
      <c r="A28" s="233">
        <v>1</v>
      </c>
      <c r="B28" s="1057" t="s">
        <v>402</v>
      </c>
      <c r="C28" s="1058"/>
      <c r="D28" s="1058"/>
      <c r="E28" s="1058"/>
      <c r="F28" s="1058"/>
      <c r="G28" s="1058"/>
      <c r="H28" s="1058"/>
      <c r="I28" s="1058"/>
      <c r="J28" s="1058"/>
      <c r="K28" s="1058"/>
      <c r="L28" s="1058"/>
      <c r="M28" s="1058"/>
      <c r="N28" s="1058"/>
      <c r="O28" s="1058"/>
      <c r="P28" s="1059"/>
      <c r="Q28" s="1060">
        <v>1843</v>
      </c>
      <c r="R28" s="1061"/>
      <c r="S28" s="1061"/>
      <c r="T28" s="1061"/>
      <c r="U28" s="1061"/>
      <c r="V28" s="1061">
        <v>1817</v>
      </c>
      <c r="W28" s="1061"/>
      <c r="X28" s="1061"/>
      <c r="Y28" s="1061"/>
      <c r="Z28" s="1061"/>
      <c r="AA28" s="1061">
        <v>26</v>
      </c>
      <c r="AB28" s="1061"/>
      <c r="AC28" s="1061"/>
      <c r="AD28" s="1061"/>
      <c r="AE28" s="1062"/>
      <c r="AF28" s="1063">
        <v>26</v>
      </c>
      <c r="AG28" s="1061"/>
      <c r="AH28" s="1061"/>
      <c r="AI28" s="1061"/>
      <c r="AJ28" s="1064"/>
      <c r="AK28" s="1052">
        <v>154</v>
      </c>
      <c r="AL28" s="1053"/>
      <c r="AM28" s="1053"/>
      <c r="AN28" s="1053"/>
      <c r="AO28" s="1053"/>
      <c r="AP28" s="1053" t="s">
        <v>593</v>
      </c>
      <c r="AQ28" s="1053"/>
      <c r="AR28" s="1053"/>
      <c r="AS28" s="1053"/>
      <c r="AT28" s="1053"/>
      <c r="AU28" s="1053" t="s">
        <v>593</v>
      </c>
      <c r="AV28" s="1053"/>
      <c r="AW28" s="1053"/>
      <c r="AX28" s="1053"/>
      <c r="AY28" s="1053"/>
      <c r="AZ28" s="1054" t="s">
        <v>593</v>
      </c>
      <c r="BA28" s="1054"/>
      <c r="BB28" s="1054"/>
      <c r="BC28" s="1054"/>
      <c r="BD28" s="1054"/>
      <c r="BE28" s="1055"/>
      <c r="BF28" s="1055"/>
      <c r="BG28" s="1055"/>
      <c r="BH28" s="1055"/>
      <c r="BI28" s="1056"/>
      <c r="BJ28" s="223"/>
      <c r="BK28" s="223"/>
      <c r="BL28" s="223"/>
      <c r="BM28" s="223"/>
      <c r="BN28" s="223"/>
      <c r="BO28" s="232"/>
      <c r="BP28" s="232"/>
      <c r="BQ28" s="229">
        <v>22</v>
      </c>
      <c r="BR28" s="230"/>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2">
      <c r="A29" s="233">
        <v>2</v>
      </c>
      <c r="B29" s="1040" t="s">
        <v>403</v>
      </c>
      <c r="C29" s="1041"/>
      <c r="D29" s="1041"/>
      <c r="E29" s="1041"/>
      <c r="F29" s="1041"/>
      <c r="G29" s="1041"/>
      <c r="H29" s="1041"/>
      <c r="I29" s="1041"/>
      <c r="J29" s="1041"/>
      <c r="K29" s="1041"/>
      <c r="L29" s="1041"/>
      <c r="M29" s="1041"/>
      <c r="N29" s="1041"/>
      <c r="O29" s="1041"/>
      <c r="P29" s="1042"/>
      <c r="Q29" s="1048">
        <v>14</v>
      </c>
      <c r="R29" s="1049"/>
      <c r="S29" s="1049"/>
      <c r="T29" s="1049"/>
      <c r="U29" s="1049"/>
      <c r="V29" s="1049">
        <v>13</v>
      </c>
      <c r="W29" s="1049"/>
      <c r="X29" s="1049"/>
      <c r="Y29" s="1049"/>
      <c r="Z29" s="1049"/>
      <c r="AA29" s="1049">
        <v>1</v>
      </c>
      <c r="AB29" s="1049"/>
      <c r="AC29" s="1049"/>
      <c r="AD29" s="1049"/>
      <c r="AE29" s="1050"/>
      <c r="AF29" s="1045">
        <v>1</v>
      </c>
      <c r="AG29" s="1046"/>
      <c r="AH29" s="1046"/>
      <c r="AI29" s="1046"/>
      <c r="AJ29" s="1047"/>
      <c r="AK29" s="990" t="s">
        <v>593</v>
      </c>
      <c r="AL29" s="981"/>
      <c r="AM29" s="981"/>
      <c r="AN29" s="981"/>
      <c r="AO29" s="981"/>
      <c r="AP29" s="981" t="s">
        <v>593</v>
      </c>
      <c r="AQ29" s="981"/>
      <c r="AR29" s="981"/>
      <c r="AS29" s="981"/>
      <c r="AT29" s="981"/>
      <c r="AU29" s="981" t="s">
        <v>593</v>
      </c>
      <c r="AV29" s="981"/>
      <c r="AW29" s="981"/>
      <c r="AX29" s="981"/>
      <c r="AY29" s="981"/>
      <c r="AZ29" s="1051" t="s">
        <v>593</v>
      </c>
      <c r="BA29" s="1051"/>
      <c r="BB29" s="1051"/>
      <c r="BC29" s="1051"/>
      <c r="BD29" s="1051"/>
      <c r="BE29" s="982"/>
      <c r="BF29" s="982"/>
      <c r="BG29" s="982"/>
      <c r="BH29" s="982"/>
      <c r="BI29" s="983"/>
      <c r="BJ29" s="223"/>
      <c r="BK29" s="223"/>
      <c r="BL29" s="223"/>
      <c r="BM29" s="223"/>
      <c r="BN29" s="223"/>
      <c r="BO29" s="232"/>
      <c r="BP29" s="232"/>
      <c r="BQ29" s="229">
        <v>23</v>
      </c>
      <c r="BR29" s="230"/>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2">
      <c r="A30" s="233">
        <v>3</v>
      </c>
      <c r="B30" s="1040" t="s">
        <v>404</v>
      </c>
      <c r="C30" s="1041"/>
      <c r="D30" s="1041"/>
      <c r="E30" s="1041"/>
      <c r="F30" s="1041"/>
      <c r="G30" s="1041"/>
      <c r="H30" s="1041"/>
      <c r="I30" s="1041"/>
      <c r="J30" s="1041"/>
      <c r="K30" s="1041"/>
      <c r="L30" s="1041"/>
      <c r="M30" s="1041"/>
      <c r="N30" s="1041"/>
      <c r="O30" s="1041"/>
      <c r="P30" s="1042"/>
      <c r="Q30" s="1048">
        <v>1547</v>
      </c>
      <c r="R30" s="1049"/>
      <c r="S30" s="1049"/>
      <c r="T30" s="1049"/>
      <c r="U30" s="1049"/>
      <c r="V30" s="1049">
        <v>1493</v>
      </c>
      <c r="W30" s="1049"/>
      <c r="X30" s="1049"/>
      <c r="Y30" s="1049"/>
      <c r="Z30" s="1049"/>
      <c r="AA30" s="1049">
        <v>54</v>
      </c>
      <c r="AB30" s="1049"/>
      <c r="AC30" s="1049"/>
      <c r="AD30" s="1049"/>
      <c r="AE30" s="1050"/>
      <c r="AF30" s="1045">
        <v>54</v>
      </c>
      <c r="AG30" s="1046"/>
      <c r="AH30" s="1046"/>
      <c r="AI30" s="1046"/>
      <c r="AJ30" s="1047"/>
      <c r="AK30" s="990">
        <v>237</v>
      </c>
      <c r="AL30" s="981"/>
      <c r="AM30" s="981"/>
      <c r="AN30" s="981"/>
      <c r="AO30" s="981"/>
      <c r="AP30" s="981" t="s">
        <v>593</v>
      </c>
      <c r="AQ30" s="981"/>
      <c r="AR30" s="981"/>
      <c r="AS30" s="981"/>
      <c r="AT30" s="981"/>
      <c r="AU30" s="981" t="s">
        <v>593</v>
      </c>
      <c r="AV30" s="981"/>
      <c r="AW30" s="981"/>
      <c r="AX30" s="981"/>
      <c r="AY30" s="981"/>
      <c r="AZ30" s="1051" t="s">
        <v>593</v>
      </c>
      <c r="BA30" s="1051"/>
      <c r="BB30" s="1051"/>
      <c r="BC30" s="1051"/>
      <c r="BD30" s="1051"/>
      <c r="BE30" s="982"/>
      <c r="BF30" s="982"/>
      <c r="BG30" s="982"/>
      <c r="BH30" s="982"/>
      <c r="BI30" s="983"/>
      <c r="BJ30" s="223"/>
      <c r="BK30" s="223"/>
      <c r="BL30" s="223"/>
      <c r="BM30" s="223"/>
      <c r="BN30" s="223"/>
      <c r="BO30" s="232"/>
      <c r="BP30" s="232"/>
      <c r="BQ30" s="229">
        <v>24</v>
      </c>
      <c r="BR30" s="230"/>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2">
      <c r="A31" s="233">
        <v>4</v>
      </c>
      <c r="B31" s="1040" t="s">
        <v>405</v>
      </c>
      <c r="C31" s="1041"/>
      <c r="D31" s="1041"/>
      <c r="E31" s="1041"/>
      <c r="F31" s="1041"/>
      <c r="G31" s="1041"/>
      <c r="H31" s="1041"/>
      <c r="I31" s="1041"/>
      <c r="J31" s="1041"/>
      <c r="K31" s="1041"/>
      <c r="L31" s="1041"/>
      <c r="M31" s="1041"/>
      <c r="N31" s="1041"/>
      <c r="O31" s="1041"/>
      <c r="P31" s="1042"/>
      <c r="Q31" s="1048">
        <v>11</v>
      </c>
      <c r="R31" s="1049"/>
      <c r="S31" s="1049"/>
      <c r="T31" s="1049"/>
      <c r="U31" s="1049"/>
      <c r="V31" s="1049">
        <v>11</v>
      </c>
      <c r="W31" s="1049"/>
      <c r="X31" s="1049"/>
      <c r="Y31" s="1049"/>
      <c r="Z31" s="1049"/>
      <c r="AA31" s="1049">
        <v>0</v>
      </c>
      <c r="AB31" s="1049"/>
      <c r="AC31" s="1049"/>
      <c r="AD31" s="1049"/>
      <c r="AE31" s="1050"/>
      <c r="AF31" s="1045">
        <v>0</v>
      </c>
      <c r="AG31" s="1046"/>
      <c r="AH31" s="1046"/>
      <c r="AI31" s="1046"/>
      <c r="AJ31" s="1047"/>
      <c r="AK31" s="990">
        <v>6</v>
      </c>
      <c r="AL31" s="981"/>
      <c r="AM31" s="981"/>
      <c r="AN31" s="981"/>
      <c r="AO31" s="981"/>
      <c r="AP31" s="981" t="s">
        <v>593</v>
      </c>
      <c r="AQ31" s="981"/>
      <c r="AR31" s="981"/>
      <c r="AS31" s="981"/>
      <c r="AT31" s="981"/>
      <c r="AU31" s="981" t="s">
        <v>593</v>
      </c>
      <c r="AV31" s="981"/>
      <c r="AW31" s="981"/>
      <c r="AX31" s="981"/>
      <c r="AY31" s="981"/>
      <c r="AZ31" s="1051" t="s">
        <v>593</v>
      </c>
      <c r="BA31" s="1051"/>
      <c r="BB31" s="1051"/>
      <c r="BC31" s="1051"/>
      <c r="BD31" s="1051"/>
      <c r="BE31" s="982"/>
      <c r="BF31" s="982"/>
      <c r="BG31" s="982"/>
      <c r="BH31" s="982"/>
      <c r="BI31" s="983"/>
      <c r="BJ31" s="223"/>
      <c r="BK31" s="223"/>
      <c r="BL31" s="223"/>
      <c r="BM31" s="223"/>
      <c r="BN31" s="223"/>
      <c r="BO31" s="232"/>
      <c r="BP31" s="232"/>
      <c r="BQ31" s="229">
        <v>25</v>
      </c>
      <c r="BR31" s="230"/>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2">
      <c r="A32" s="233">
        <v>5</v>
      </c>
      <c r="B32" s="1040" t="s">
        <v>406</v>
      </c>
      <c r="C32" s="1041"/>
      <c r="D32" s="1041"/>
      <c r="E32" s="1041"/>
      <c r="F32" s="1041"/>
      <c r="G32" s="1041"/>
      <c r="H32" s="1041"/>
      <c r="I32" s="1041"/>
      <c r="J32" s="1041"/>
      <c r="K32" s="1041"/>
      <c r="L32" s="1041"/>
      <c r="M32" s="1041"/>
      <c r="N32" s="1041"/>
      <c r="O32" s="1041"/>
      <c r="P32" s="1042"/>
      <c r="Q32" s="1048">
        <v>186</v>
      </c>
      <c r="R32" s="1049"/>
      <c r="S32" s="1049"/>
      <c r="T32" s="1049"/>
      <c r="U32" s="1049"/>
      <c r="V32" s="1049">
        <v>185</v>
      </c>
      <c r="W32" s="1049"/>
      <c r="X32" s="1049"/>
      <c r="Y32" s="1049"/>
      <c r="Z32" s="1049"/>
      <c r="AA32" s="1049">
        <v>2</v>
      </c>
      <c r="AB32" s="1049"/>
      <c r="AC32" s="1049"/>
      <c r="AD32" s="1049"/>
      <c r="AE32" s="1050"/>
      <c r="AF32" s="1045">
        <v>2</v>
      </c>
      <c r="AG32" s="1046"/>
      <c r="AH32" s="1046"/>
      <c r="AI32" s="1046"/>
      <c r="AJ32" s="1047"/>
      <c r="AK32" s="990">
        <v>64</v>
      </c>
      <c r="AL32" s="981"/>
      <c r="AM32" s="981"/>
      <c r="AN32" s="981"/>
      <c r="AO32" s="981"/>
      <c r="AP32" s="981" t="s">
        <v>593</v>
      </c>
      <c r="AQ32" s="981"/>
      <c r="AR32" s="981"/>
      <c r="AS32" s="981"/>
      <c r="AT32" s="981"/>
      <c r="AU32" s="981" t="s">
        <v>593</v>
      </c>
      <c r="AV32" s="981"/>
      <c r="AW32" s="981"/>
      <c r="AX32" s="981"/>
      <c r="AY32" s="981"/>
      <c r="AZ32" s="1051" t="s">
        <v>593</v>
      </c>
      <c r="BA32" s="1051"/>
      <c r="BB32" s="1051"/>
      <c r="BC32" s="1051"/>
      <c r="BD32" s="1051"/>
      <c r="BE32" s="982"/>
      <c r="BF32" s="982"/>
      <c r="BG32" s="982"/>
      <c r="BH32" s="982"/>
      <c r="BI32" s="983"/>
      <c r="BJ32" s="223"/>
      <c r="BK32" s="223"/>
      <c r="BL32" s="223"/>
      <c r="BM32" s="223"/>
      <c r="BN32" s="223"/>
      <c r="BO32" s="232"/>
      <c r="BP32" s="232"/>
      <c r="BQ32" s="229">
        <v>26</v>
      </c>
      <c r="BR32" s="230"/>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2">
      <c r="A33" s="233">
        <v>6</v>
      </c>
      <c r="B33" s="1040" t="s">
        <v>407</v>
      </c>
      <c r="C33" s="1041"/>
      <c r="D33" s="1041"/>
      <c r="E33" s="1041"/>
      <c r="F33" s="1041"/>
      <c r="G33" s="1041"/>
      <c r="H33" s="1041"/>
      <c r="I33" s="1041"/>
      <c r="J33" s="1041"/>
      <c r="K33" s="1041"/>
      <c r="L33" s="1041"/>
      <c r="M33" s="1041"/>
      <c r="N33" s="1041"/>
      <c r="O33" s="1041"/>
      <c r="P33" s="1042"/>
      <c r="Q33" s="1048">
        <v>128</v>
      </c>
      <c r="R33" s="1049"/>
      <c r="S33" s="1049"/>
      <c r="T33" s="1049"/>
      <c r="U33" s="1049"/>
      <c r="V33" s="1049">
        <v>121</v>
      </c>
      <c r="W33" s="1049"/>
      <c r="X33" s="1049"/>
      <c r="Y33" s="1049"/>
      <c r="Z33" s="1049"/>
      <c r="AA33" s="1049">
        <v>6</v>
      </c>
      <c r="AB33" s="1049"/>
      <c r="AC33" s="1049"/>
      <c r="AD33" s="1049"/>
      <c r="AE33" s="1050"/>
      <c r="AF33" s="1045">
        <v>310</v>
      </c>
      <c r="AG33" s="1046"/>
      <c r="AH33" s="1046"/>
      <c r="AI33" s="1046"/>
      <c r="AJ33" s="1047"/>
      <c r="AK33" s="990">
        <v>1</v>
      </c>
      <c r="AL33" s="981"/>
      <c r="AM33" s="981"/>
      <c r="AN33" s="981"/>
      <c r="AO33" s="981"/>
      <c r="AP33" s="981">
        <v>130</v>
      </c>
      <c r="AQ33" s="981"/>
      <c r="AR33" s="981"/>
      <c r="AS33" s="981"/>
      <c r="AT33" s="981"/>
      <c r="AU33" s="981">
        <v>1</v>
      </c>
      <c r="AV33" s="981"/>
      <c r="AW33" s="981"/>
      <c r="AX33" s="981"/>
      <c r="AY33" s="981"/>
      <c r="AZ33" s="1051" t="s">
        <v>593</v>
      </c>
      <c r="BA33" s="1051"/>
      <c r="BB33" s="1051"/>
      <c r="BC33" s="1051"/>
      <c r="BD33" s="1051"/>
      <c r="BE33" s="982" t="s">
        <v>408</v>
      </c>
      <c r="BF33" s="982"/>
      <c r="BG33" s="982"/>
      <c r="BH33" s="982"/>
      <c r="BI33" s="983"/>
      <c r="BJ33" s="223"/>
      <c r="BK33" s="223"/>
      <c r="BL33" s="223"/>
      <c r="BM33" s="223"/>
      <c r="BN33" s="223"/>
      <c r="BO33" s="232"/>
      <c r="BP33" s="232"/>
      <c r="BQ33" s="229">
        <v>27</v>
      </c>
      <c r="BR33" s="230"/>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2">
      <c r="A34" s="233">
        <v>7</v>
      </c>
      <c r="B34" s="1040" t="s">
        <v>409</v>
      </c>
      <c r="C34" s="1041"/>
      <c r="D34" s="1041"/>
      <c r="E34" s="1041"/>
      <c r="F34" s="1041"/>
      <c r="G34" s="1041"/>
      <c r="H34" s="1041"/>
      <c r="I34" s="1041"/>
      <c r="J34" s="1041"/>
      <c r="K34" s="1041"/>
      <c r="L34" s="1041"/>
      <c r="M34" s="1041"/>
      <c r="N34" s="1041"/>
      <c r="O34" s="1041"/>
      <c r="P34" s="1042"/>
      <c r="Q34" s="1048">
        <v>2244</v>
      </c>
      <c r="R34" s="1049"/>
      <c r="S34" s="1049"/>
      <c r="T34" s="1049"/>
      <c r="U34" s="1049"/>
      <c r="V34" s="1049">
        <v>2234</v>
      </c>
      <c r="W34" s="1049"/>
      <c r="X34" s="1049"/>
      <c r="Y34" s="1049"/>
      <c r="Z34" s="1049"/>
      <c r="AA34" s="1049">
        <v>10</v>
      </c>
      <c r="AB34" s="1049"/>
      <c r="AC34" s="1049"/>
      <c r="AD34" s="1049"/>
      <c r="AE34" s="1050"/>
      <c r="AF34" s="1045">
        <v>658</v>
      </c>
      <c r="AG34" s="1046"/>
      <c r="AH34" s="1046"/>
      <c r="AI34" s="1046"/>
      <c r="AJ34" s="1047"/>
      <c r="AK34" s="990">
        <v>300</v>
      </c>
      <c r="AL34" s="981"/>
      <c r="AM34" s="981"/>
      <c r="AN34" s="981"/>
      <c r="AO34" s="981"/>
      <c r="AP34" s="981">
        <v>1091</v>
      </c>
      <c r="AQ34" s="981"/>
      <c r="AR34" s="981"/>
      <c r="AS34" s="981"/>
      <c r="AT34" s="981"/>
      <c r="AU34" s="981">
        <v>776</v>
      </c>
      <c r="AV34" s="981"/>
      <c r="AW34" s="981"/>
      <c r="AX34" s="981"/>
      <c r="AY34" s="981"/>
      <c r="AZ34" s="1051" t="s">
        <v>593</v>
      </c>
      <c r="BA34" s="1051"/>
      <c r="BB34" s="1051"/>
      <c r="BC34" s="1051"/>
      <c r="BD34" s="1051"/>
      <c r="BE34" s="982" t="s">
        <v>408</v>
      </c>
      <c r="BF34" s="982"/>
      <c r="BG34" s="982"/>
      <c r="BH34" s="982"/>
      <c r="BI34" s="983"/>
      <c r="BJ34" s="223"/>
      <c r="BK34" s="223"/>
      <c r="BL34" s="223"/>
      <c r="BM34" s="223"/>
      <c r="BN34" s="223"/>
      <c r="BO34" s="232"/>
      <c r="BP34" s="232"/>
      <c r="BQ34" s="229">
        <v>28</v>
      </c>
      <c r="BR34" s="230"/>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2">
      <c r="A35" s="233">
        <v>8</v>
      </c>
      <c r="B35" s="1040" t="s">
        <v>410</v>
      </c>
      <c r="C35" s="1041"/>
      <c r="D35" s="1041"/>
      <c r="E35" s="1041"/>
      <c r="F35" s="1041"/>
      <c r="G35" s="1041"/>
      <c r="H35" s="1041"/>
      <c r="I35" s="1041"/>
      <c r="J35" s="1041"/>
      <c r="K35" s="1041"/>
      <c r="L35" s="1041"/>
      <c r="M35" s="1041"/>
      <c r="N35" s="1041"/>
      <c r="O35" s="1041"/>
      <c r="P35" s="1042"/>
      <c r="Q35" s="1048">
        <v>86</v>
      </c>
      <c r="R35" s="1049"/>
      <c r="S35" s="1049"/>
      <c r="T35" s="1049"/>
      <c r="U35" s="1049"/>
      <c r="V35" s="1049">
        <v>74</v>
      </c>
      <c r="W35" s="1049"/>
      <c r="X35" s="1049"/>
      <c r="Y35" s="1049"/>
      <c r="Z35" s="1049"/>
      <c r="AA35" s="1049">
        <v>12</v>
      </c>
      <c r="AB35" s="1049"/>
      <c r="AC35" s="1049"/>
      <c r="AD35" s="1049"/>
      <c r="AE35" s="1050"/>
      <c r="AF35" s="1045">
        <v>12</v>
      </c>
      <c r="AG35" s="1046"/>
      <c r="AH35" s="1046"/>
      <c r="AI35" s="1046"/>
      <c r="AJ35" s="1047"/>
      <c r="AK35" s="990">
        <v>20</v>
      </c>
      <c r="AL35" s="981"/>
      <c r="AM35" s="981"/>
      <c r="AN35" s="981"/>
      <c r="AO35" s="981"/>
      <c r="AP35" s="981" t="s">
        <v>593</v>
      </c>
      <c r="AQ35" s="981"/>
      <c r="AR35" s="981"/>
      <c r="AS35" s="981"/>
      <c r="AT35" s="981"/>
      <c r="AU35" s="981" t="s">
        <v>593</v>
      </c>
      <c r="AV35" s="981"/>
      <c r="AW35" s="981"/>
      <c r="AX35" s="981"/>
      <c r="AY35" s="981"/>
      <c r="AZ35" s="1051" t="s">
        <v>593</v>
      </c>
      <c r="BA35" s="1051"/>
      <c r="BB35" s="1051"/>
      <c r="BC35" s="1051"/>
      <c r="BD35" s="1051"/>
      <c r="BE35" s="982" t="s">
        <v>411</v>
      </c>
      <c r="BF35" s="982"/>
      <c r="BG35" s="982"/>
      <c r="BH35" s="982"/>
      <c r="BI35" s="983"/>
      <c r="BJ35" s="223"/>
      <c r="BK35" s="223"/>
      <c r="BL35" s="223"/>
      <c r="BM35" s="223"/>
      <c r="BN35" s="223"/>
      <c r="BO35" s="232"/>
      <c r="BP35" s="232"/>
      <c r="BQ35" s="229">
        <v>29</v>
      </c>
      <c r="BR35" s="230"/>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2">
      <c r="A36" s="233">
        <v>9</v>
      </c>
      <c r="B36" s="1040" t="s">
        <v>412</v>
      </c>
      <c r="C36" s="1041"/>
      <c r="D36" s="1041"/>
      <c r="E36" s="1041"/>
      <c r="F36" s="1041"/>
      <c r="G36" s="1041"/>
      <c r="H36" s="1041"/>
      <c r="I36" s="1041"/>
      <c r="J36" s="1041"/>
      <c r="K36" s="1041"/>
      <c r="L36" s="1041"/>
      <c r="M36" s="1041"/>
      <c r="N36" s="1041"/>
      <c r="O36" s="1041"/>
      <c r="P36" s="1042"/>
      <c r="Q36" s="1048">
        <v>217</v>
      </c>
      <c r="R36" s="1049"/>
      <c r="S36" s="1049"/>
      <c r="T36" s="1049"/>
      <c r="U36" s="1049"/>
      <c r="V36" s="1049">
        <v>204</v>
      </c>
      <c r="W36" s="1049"/>
      <c r="X36" s="1049"/>
      <c r="Y36" s="1049"/>
      <c r="Z36" s="1049"/>
      <c r="AA36" s="1049">
        <v>14</v>
      </c>
      <c r="AB36" s="1049"/>
      <c r="AC36" s="1049"/>
      <c r="AD36" s="1049"/>
      <c r="AE36" s="1050"/>
      <c r="AF36" s="1045">
        <v>14</v>
      </c>
      <c r="AG36" s="1046"/>
      <c r="AH36" s="1046"/>
      <c r="AI36" s="1046"/>
      <c r="AJ36" s="1047"/>
      <c r="AK36" s="990">
        <v>118</v>
      </c>
      <c r="AL36" s="981"/>
      <c r="AM36" s="981"/>
      <c r="AN36" s="981"/>
      <c r="AO36" s="981"/>
      <c r="AP36" s="981">
        <v>811</v>
      </c>
      <c r="AQ36" s="981"/>
      <c r="AR36" s="981"/>
      <c r="AS36" s="981"/>
      <c r="AT36" s="981"/>
      <c r="AU36" s="981">
        <v>652</v>
      </c>
      <c r="AV36" s="981"/>
      <c r="AW36" s="981"/>
      <c r="AX36" s="981"/>
      <c r="AY36" s="981"/>
      <c r="AZ36" s="1051" t="s">
        <v>593</v>
      </c>
      <c r="BA36" s="1051"/>
      <c r="BB36" s="1051"/>
      <c r="BC36" s="1051"/>
      <c r="BD36" s="1051"/>
      <c r="BE36" s="982" t="s">
        <v>413</v>
      </c>
      <c r="BF36" s="982"/>
      <c r="BG36" s="982"/>
      <c r="BH36" s="982"/>
      <c r="BI36" s="983"/>
      <c r="BJ36" s="223"/>
      <c r="BK36" s="223"/>
      <c r="BL36" s="223"/>
      <c r="BM36" s="223"/>
      <c r="BN36" s="223"/>
      <c r="BO36" s="232"/>
      <c r="BP36" s="232"/>
      <c r="BQ36" s="229">
        <v>30</v>
      </c>
      <c r="BR36" s="230"/>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2">
      <c r="A37" s="233">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2"/>
      <c r="BP37" s="232"/>
      <c r="BQ37" s="229">
        <v>31</v>
      </c>
      <c r="BR37" s="230"/>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2">
      <c r="A38" s="233">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2"/>
      <c r="BP38" s="232"/>
      <c r="BQ38" s="229">
        <v>32</v>
      </c>
      <c r="BR38" s="230"/>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2">
      <c r="A39" s="233">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2"/>
      <c r="BP39" s="232"/>
      <c r="BQ39" s="229">
        <v>33</v>
      </c>
      <c r="BR39" s="230"/>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2">
      <c r="A40" s="229">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2"/>
      <c r="BP40" s="232"/>
      <c r="BQ40" s="229">
        <v>34</v>
      </c>
      <c r="BR40" s="230"/>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2">
      <c r="A41" s="229">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2"/>
      <c r="BP41" s="232"/>
      <c r="BQ41" s="229">
        <v>35</v>
      </c>
      <c r="BR41" s="230"/>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2">
      <c r="A42" s="229">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2"/>
      <c r="BP42" s="232"/>
      <c r="BQ42" s="229">
        <v>36</v>
      </c>
      <c r="BR42" s="230"/>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2">
      <c r="A43" s="229">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2"/>
      <c r="BP43" s="232"/>
      <c r="BQ43" s="229">
        <v>37</v>
      </c>
      <c r="BR43" s="230"/>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2">
      <c r="A44" s="229">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2"/>
      <c r="BP44" s="232"/>
      <c r="BQ44" s="229">
        <v>38</v>
      </c>
      <c r="BR44" s="230"/>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2">
      <c r="A45" s="229">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2"/>
      <c r="BP45" s="232"/>
      <c r="BQ45" s="229">
        <v>39</v>
      </c>
      <c r="BR45" s="230"/>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2">
      <c r="A46" s="229">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2"/>
      <c r="BP46" s="232"/>
      <c r="BQ46" s="229">
        <v>40</v>
      </c>
      <c r="BR46" s="230"/>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2">
      <c r="A47" s="229">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2"/>
      <c r="BP47" s="232"/>
      <c r="BQ47" s="229">
        <v>41</v>
      </c>
      <c r="BR47" s="230"/>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2">
      <c r="A48" s="229">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2"/>
      <c r="BP48" s="232"/>
      <c r="BQ48" s="229">
        <v>42</v>
      </c>
      <c r="BR48" s="230"/>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2">
      <c r="A49" s="229">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2"/>
      <c r="BP49" s="232"/>
      <c r="BQ49" s="229">
        <v>43</v>
      </c>
      <c r="BR49" s="230"/>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2">
      <c r="A50" s="229">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2"/>
      <c r="BP50" s="232"/>
      <c r="BQ50" s="229">
        <v>44</v>
      </c>
      <c r="BR50" s="230"/>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2">
      <c r="A51" s="229">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2"/>
      <c r="BP51" s="232"/>
      <c r="BQ51" s="229">
        <v>45</v>
      </c>
      <c r="BR51" s="230"/>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2">
      <c r="A52" s="229">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2"/>
      <c r="BP52" s="232"/>
      <c r="BQ52" s="229">
        <v>46</v>
      </c>
      <c r="BR52" s="230"/>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2">
      <c r="A53" s="229">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2"/>
      <c r="BP53" s="232"/>
      <c r="BQ53" s="229">
        <v>47</v>
      </c>
      <c r="BR53" s="230"/>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2">
      <c r="A54" s="229">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2"/>
      <c r="BP54" s="232"/>
      <c r="BQ54" s="229">
        <v>48</v>
      </c>
      <c r="BR54" s="230"/>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2">
      <c r="A55" s="229">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2"/>
      <c r="BP55" s="232"/>
      <c r="BQ55" s="229">
        <v>49</v>
      </c>
      <c r="BR55" s="230"/>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2">
      <c r="A56" s="229">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2"/>
      <c r="BP56" s="232"/>
      <c r="BQ56" s="229">
        <v>50</v>
      </c>
      <c r="BR56" s="230"/>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2">
      <c r="A57" s="229">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2"/>
      <c r="BP57" s="232"/>
      <c r="BQ57" s="229">
        <v>51</v>
      </c>
      <c r="BR57" s="230"/>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2">
      <c r="A58" s="229">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2"/>
      <c r="BP58" s="232"/>
      <c r="BQ58" s="229">
        <v>52</v>
      </c>
      <c r="BR58" s="230"/>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2">
      <c r="A59" s="229">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2"/>
      <c r="BP59" s="232"/>
      <c r="BQ59" s="229">
        <v>53</v>
      </c>
      <c r="BR59" s="230"/>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2">
      <c r="A60" s="229">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2"/>
      <c r="BP60" s="232"/>
      <c r="BQ60" s="229">
        <v>54</v>
      </c>
      <c r="BR60" s="230"/>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5">
      <c r="A61" s="229">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2"/>
      <c r="BP61" s="232"/>
      <c r="BQ61" s="229">
        <v>55</v>
      </c>
      <c r="BR61" s="230"/>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2">
      <c r="A62" s="229">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414</v>
      </c>
      <c r="BK62" s="1038"/>
      <c r="BL62" s="1038"/>
      <c r="BM62" s="1038"/>
      <c r="BN62" s="1039"/>
      <c r="BO62" s="232"/>
      <c r="BP62" s="232"/>
      <c r="BQ62" s="229">
        <v>56</v>
      </c>
      <c r="BR62" s="230"/>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5">
      <c r="A63" s="231" t="s">
        <v>390</v>
      </c>
      <c r="B63" s="947" t="s">
        <v>415</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1076</v>
      </c>
      <c r="AG63" s="969"/>
      <c r="AH63" s="969"/>
      <c r="AI63" s="969"/>
      <c r="AJ63" s="1032"/>
      <c r="AK63" s="1033"/>
      <c r="AL63" s="973"/>
      <c r="AM63" s="973"/>
      <c r="AN63" s="973"/>
      <c r="AO63" s="973"/>
      <c r="AP63" s="969">
        <v>2032</v>
      </c>
      <c r="AQ63" s="969"/>
      <c r="AR63" s="969"/>
      <c r="AS63" s="969"/>
      <c r="AT63" s="969"/>
      <c r="AU63" s="969">
        <v>1429</v>
      </c>
      <c r="AV63" s="969"/>
      <c r="AW63" s="969"/>
      <c r="AX63" s="969"/>
      <c r="AY63" s="969"/>
      <c r="AZ63" s="1027"/>
      <c r="BA63" s="1027"/>
      <c r="BB63" s="1027"/>
      <c r="BC63" s="1027"/>
      <c r="BD63" s="1027"/>
      <c r="BE63" s="970"/>
      <c r="BF63" s="970"/>
      <c r="BG63" s="970"/>
      <c r="BH63" s="970"/>
      <c r="BI63" s="971"/>
      <c r="BJ63" s="1028" t="s">
        <v>416</v>
      </c>
      <c r="BK63" s="963"/>
      <c r="BL63" s="963"/>
      <c r="BM63" s="963"/>
      <c r="BN63" s="1029"/>
      <c r="BO63" s="232"/>
      <c r="BP63" s="232"/>
      <c r="BQ63" s="229">
        <v>57</v>
      </c>
      <c r="BR63" s="230"/>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2">
      <c r="A66" s="1005" t="s">
        <v>418</v>
      </c>
      <c r="B66" s="1006"/>
      <c r="C66" s="1006"/>
      <c r="D66" s="1006"/>
      <c r="E66" s="1006"/>
      <c r="F66" s="1006"/>
      <c r="G66" s="1006"/>
      <c r="H66" s="1006"/>
      <c r="I66" s="1006"/>
      <c r="J66" s="1006"/>
      <c r="K66" s="1006"/>
      <c r="L66" s="1006"/>
      <c r="M66" s="1006"/>
      <c r="N66" s="1006"/>
      <c r="O66" s="1006"/>
      <c r="P66" s="1007"/>
      <c r="Q66" s="1011" t="s">
        <v>419</v>
      </c>
      <c r="R66" s="1012"/>
      <c r="S66" s="1012"/>
      <c r="T66" s="1012"/>
      <c r="U66" s="1013"/>
      <c r="V66" s="1011" t="s">
        <v>420</v>
      </c>
      <c r="W66" s="1012"/>
      <c r="X66" s="1012"/>
      <c r="Y66" s="1012"/>
      <c r="Z66" s="1013"/>
      <c r="AA66" s="1011" t="s">
        <v>421</v>
      </c>
      <c r="AB66" s="1012"/>
      <c r="AC66" s="1012"/>
      <c r="AD66" s="1012"/>
      <c r="AE66" s="1013"/>
      <c r="AF66" s="1017" t="s">
        <v>397</v>
      </c>
      <c r="AG66" s="1018"/>
      <c r="AH66" s="1018"/>
      <c r="AI66" s="1018"/>
      <c r="AJ66" s="1019"/>
      <c r="AK66" s="1011" t="s">
        <v>422</v>
      </c>
      <c r="AL66" s="1006"/>
      <c r="AM66" s="1006"/>
      <c r="AN66" s="1006"/>
      <c r="AO66" s="1007"/>
      <c r="AP66" s="1011" t="s">
        <v>423</v>
      </c>
      <c r="AQ66" s="1012"/>
      <c r="AR66" s="1012"/>
      <c r="AS66" s="1012"/>
      <c r="AT66" s="1013"/>
      <c r="AU66" s="1011" t="s">
        <v>424</v>
      </c>
      <c r="AV66" s="1012"/>
      <c r="AW66" s="1012"/>
      <c r="AX66" s="1012"/>
      <c r="AY66" s="1013"/>
      <c r="AZ66" s="1011" t="s">
        <v>378</v>
      </c>
      <c r="BA66" s="1012"/>
      <c r="BB66" s="1012"/>
      <c r="BC66" s="1012"/>
      <c r="BD66" s="1025"/>
      <c r="BE66" s="232"/>
      <c r="BF66" s="232"/>
      <c r="BG66" s="232"/>
      <c r="BH66" s="232"/>
      <c r="BI66" s="232"/>
      <c r="BJ66" s="232"/>
      <c r="BK66" s="232"/>
      <c r="BL66" s="232"/>
      <c r="BM66" s="232"/>
      <c r="BN66" s="232"/>
      <c r="BO66" s="232"/>
      <c r="BP66" s="232"/>
      <c r="BQ66" s="229">
        <v>60</v>
      </c>
      <c r="BR66" s="234"/>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2"/>
      <c r="BF67" s="232"/>
      <c r="BG67" s="232"/>
      <c r="BH67" s="232"/>
      <c r="BI67" s="232"/>
      <c r="BJ67" s="232"/>
      <c r="BK67" s="232"/>
      <c r="BL67" s="232"/>
      <c r="BM67" s="232"/>
      <c r="BN67" s="232"/>
      <c r="BO67" s="232"/>
      <c r="BP67" s="232"/>
      <c r="BQ67" s="229">
        <v>61</v>
      </c>
      <c r="BR67" s="234"/>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2">
      <c r="A68" s="227">
        <v>1</v>
      </c>
      <c r="B68" s="995" t="s">
        <v>594</v>
      </c>
      <c r="C68" s="996"/>
      <c r="D68" s="996"/>
      <c r="E68" s="996"/>
      <c r="F68" s="996"/>
      <c r="G68" s="996"/>
      <c r="H68" s="996"/>
      <c r="I68" s="996"/>
      <c r="J68" s="996"/>
      <c r="K68" s="996"/>
      <c r="L68" s="996"/>
      <c r="M68" s="996"/>
      <c r="N68" s="996"/>
      <c r="O68" s="996"/>
      <c r="P68" s="997"/>
      <c r="Q68" s="998">
        <v>1937</v>
      </c>
      <c r="R68" s="992"/>
      <c r="S68" s="992"/>
      <c r="T68" s="992"/>
      <c r="U68" s="992"/>
      <c r="V68" s="992">
        <v>1788</v>
      </c>
      <c r="W68" s="992"/>
      <c r="X68" s="992"/>
      <c r="Y68" s="992"/>
      <c r="Z68" s="992"/>
      <c r="AA68" s="992">
        <v>150</v>
      </c>
      <c r="AB68" s="992"/>
      <c r="AC68" s="992"/>
      <c r="AD68" s="992"/>
      <c r="AE68" s="992"/>
      <c r="AF68" s="992">
        <v>150</v>
      </c>
      <c r="AG68" s="992"/>
      <c r="AH68" s="992"/>
      <c r="AI68" s="992"/>
      <c r="AJ68" s="992"/>
      <c r="AK68" s="992">
        <v>27</v>
      </c>
      <c r="AL68" s="992"/>
      <c r="AM68" s="992"/>
      <c r="AN68" s="992"/>
      <c r="AO68" s="992"/>
      <c r="AP68" s="992" t="s">
        <v>526</v>
      </c>
      <c r="AQ68" s="992"/>
      <c r="AR68" s="992"/>
      <c r="AS68" s="992"/>
      <c r="AT68" s="992"/>
      <c r="AU68" s="992" t="s">
        <v>526</v>
      </c>
      <c r="AV68" s="992"/>
      <c r="AW68" s="992"/>
      <c r="AX68" s="992"/>
      <c r="AY68" s="992"/>
      <c r="AZ68" s="993"/>
      <c r="BA68" s="993"/>
      <c r="BB68" s="993"/>
      <c r="BC68" s="993"/>
      <c r="BD68" s="994"/>
      <c r="BE68" s="232"/>
      <c r="BF68" s="232"/>
      <c r="BG68" s="232"/>
      <c r="BH68" s="232"/>
      <c r="BI68" s="232"/>
      <c r="BJ68" s="232"/>
      <c r="BK68" s="232"/>
      <c r="BL68" s="232"/>
      <c r="BM68" s="232"/>
      <c r="BN68" s="232"/>
      <c r="BO68" s="232"/>
      <c r="BP68" s="232"/>
      <c r="BQ68" s="229">
        <v>62</v>
      </c>
      <c r="BR68" s="234"/>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2">
      <c r="A69" s="229">
        <v>2</v>
      </c>
      <c r="B69" s="984" t="s">
        <v>599</v>
      </c>
      <c r="C69" s="985"/>
      <c r="D69" s="985"/>
      <c r="E69" s="985"/>
      <c r="F69" s="985"/>
      <c r="G69" s="985"/>
      <c r="H69" s="985"/>
      <c r="I69" s="985"/>
      <c r="J69" s="985"/>
      <c r="K69" s="985"/>
      <c r="L69" s="985"/>
      <c r="M69" s="985"/>
      <c r="N69" s="985"/>
      <c r="O69" s="985"/>
      <c r="P69" s="986"/>
      <c r="Q69" s="987">
        <v>43</v>
      </c>
      <c r="R69" s="981"/>
      <c r="S69" s="981"/>
      <c r="T69" s="981"/>
      <c r="U69" s="981"/>
      <c r="V69" s="981">
        <v>39</v>
      </c>
      <c r="W69" s="981"/>
      <c r="X69" s="981"/>
      <c r="Y69" s="981"/>
      <c r="Z69" s="981"/>
      <c r="AA69" s="981">
        <v>4</v>
      </c>
      <c r="AB69" s="981"/>
      <c r="AC69" s="981"/>
      <c r="AD69" s="981"/>
      <c r="AE69" s="981"/>
      <c r="AF69" s="981">
        <v>4</v>
      </c>
      <c r="AG69" s="981"/>
      <c r="AH69" s="981"/>
      <c r="AI69" s="981"/>
      <c r="AJ69" s="981"/>
      <c r="AK69" s="981">
        <v>26</v>
      </c>
      <c r="AL69" s="981"/>
      <c r="AM69" s="981"/>
      <c r="AN69" s="981"/>
      <c r="AO69" s="981"/>
      <c r="AP69" s="981" t="s">
        <v>526</v>
      </c>
      <c r="AQ69" s="981"/>
      <c r="AR69" s="981"/>
      <c r="AS69" s="981"/>
      <c r="AT69" s="981"/>
      <c r="AU69" s="981" t="s">
        <v>526</v>
      </c>
      <c r="AV69" s="981"/>
      <c r="AW69" s="981"/>
      <c r="AX69" s="981"/>
      <c r="AY69" s="981"/>
      <c r="AZ69" s="982"/>
      <c r="BA69" s="982"/>
      <c r="BB69" s="982"/>
      <c r="BC69" s="982"/>
      <c r="BD69" s="983"/>
      <c r="BE69" s="232"/>
      <c r="BF69" s="232"/>
      <c r="BG69" s="232"/>
      <c r="BH69" s="232"/>
      <c r="BI69" s="232"/>
      <c r="BJ69" s="232"/>
      <c r="BK69" s="232"/>
      <c r="BL69" s="232"/>
      <c r="BM69" s="232"/>
      <c r="BN69" s="232"/>
      <c r="BO69" s="232"/>
      <c r="BP69" s="232"/>
      <c r="BQ69" s="229">
        <v>63</v>
      </c>
      <c r="BR69" s="234"/>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2">
      <c r="A70" s="229">
        <v>3</v>
      </c>
      <c r="B70" s="984" t="s">
        <v>600</v>
      </c>
      <c r="C70" s="985"/>
      <c r="D70" s="985"/>
      <c r="E70" s="985"/>
      <c r="F70" s="985"/>
      <c r="G70" s="985"/>
      <c r="H70" s="985"/>
      <c r="I70" s="985"/>
      <c r="J70" s="985"/>
      <c r="K70" s="985"/>
      <c r="L70" s="985"/>
      <c r="M70" s="985"/>
      <c r="N70" s="985"/>
      <c r="O70" s="985"/>
      <c r="P70" s="986"/>
      <c r="Q70" s="987">
        <v>22</v>
      </c>
      <c r="R70" s="981"/>
      <c r="S70" s="981"/>
      <c r="T70" s="981"/>
      <c r="U70" s="981"/>
      <c r="V70" s="981">
        <v>19</v>
      </c>
      <c r="W70" s="981"/>
      <c r="X70" s="981"/>
      <c r="Y70" s="981"/>
      <c r="Z70" s="981"/>
      <c r="AA70" s="981">
        <v>2</v>
      </c>
      <c r="AB70" s="981"/>
      <c r="AC70" s="981"/>
      <c r="AD70" s="981"/>
      <c r="AE70" s="981"/>
      <c r="AF70" s="981">
        <v>2</v>
      </c>
      <c r="AG70" s="981"/>
      <c r="AH70" s="981"/>
      <c r="AI70" s="981"/>
      <c r="AJ70" s="981"/>
      <c r="AK70" s="981" t="s">
        <v>526</v>
      </c>
      <c r="AL70" s="981"/>
      <c r="AM70" s="981"/>
      <c r="AN70" s="981"/>
      <c r="AO70" s="981"/>
      <c r="AP70" s="981" t="s">
        <v>526</v>
      </c>
      <c r="AQ70" s="981"/>
      <c r="AR70" s="981"/>
      <c r="AS70" s="981"/>
      <c r="AT70" s="981"/>
      <c r="AU70" s="981" t="s">
        <v>526</v>
      </c>
      <c r="AV70" s="981"/>
      <c r="AW70" s="981"/>
      <c r="AX70" s="981"/>
      <c r="AY70" s="981"/>
      <c r="AZ70" s="982"/>
      <c r="BA70" s="982"/>
      <c r="BB70" s="982"/>
      <c r="BC70" s="982"/>
      <c r="BD70" s="983"/>
      <c r="BE70" s="232"/>
      <c r="BF70" s="232"/>
      <c r="BG70" s="232"/>
      <c r="BH70" s="232"/>
      <c r="BI70" s="232"/>
      <c r="BJ70" s="232"/>
      <c r="BK70" s="232"/>
      <c r="BL70" s="232"/>
      <c r="BM70" s="232"/>
      <c r="BN70" s="232"/>
      <c r="BO70" s="232"/>
      <c r="BP70" s="232"/>
      <c r="BQ70" s="229">
        <v>64</v>
      </c>
      <c r="BR70" s="234"/>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2">
      <c r="A71" s="229">
        <v>4</v>
      </c>
      <c r="B71" s="984" t="s">
        <v>595</v>
      </c>
      <c r="C71" s="985"/>
      <c r="D71" s="985"/>
      <c r="E71" s="985"/>
      <c r="F71" s="985"/>
      <c r="G71" s="985"/>
      <c r="H71" s="985"/>
      <c r="I71" s="985"/>
      <c r="J71" s="985"/>
      <c r="K71" s="985"/>
      <c r="L71" s="985"/>
      <c r="M71" s="985"/>
      <c r="N71" s="985"/>
      <c r="O71" s="985"/>
      <c r="P71" s="986"/>
      <c r="Q71" s="987">
        <v>207</v>
      </c>
      <c r="R71" s="981"/>
      <c r="S71" s="981"/>
      <c r="T71" s="981"/>
      <c r="U71" s="981"/>
      <c r="V71" s="981">
        <v>201</v>
      </c>
      <c r="W71" s="981"/>
      <c r="X71" s="981"/>
      <c r="Y71" s="981"/>
      <c r="Z71" s="981"/>
      <c r="AA71" s="981">
        <v>6</v>
      </c>
      <c r="AB71" s="981"/>
      <c r="AC71" s="981"/>
      <c r="AD71" s="981"/>
      <c r="AE71" s="981"/>
      <c r="AF71" s="981">
        <v>6</v>
      </c>
      <c r="AG71" s="981"/>
      <c r="AH71" s="981"/>
      <c r="AI71" s="981"/>
      <c r="AJ71" s="981"/>
      <c r="AK71" s="981">
        <v>5</v>
      </c>
      <c r="AL71" s="981"/>
      <c r="AM71" s="981"/>
      <c r="AN71" s="981"/>
      <c r="AO71" s="981"/>
      <c r="AP71" s="981" t="s">
        <v>526</v>
      </c>
      <c r="AQ71" s="981"/>
      <c r="AR71" s="981"/>
      <c r="AS71" s="981"/>
      <c r="AT71" s="981"/>
      <c r="AU71" s="981" t="s">
        <v>526</v>
      </c>
      <c r="AV71" s="981"/>
      <c r="AW71" s="981"/>
      <c r="AX71" s="981"/>
      <c r="AY71" s="981"/>
      <c r="AZ71" s="982"/>
      <c r="BA71" s="982"/>
      <c r="BB71" s="982"/>
      <c r="BC71" s="982"/>
      <c r="BD71" s="983"/>
      <c r="BE71" s="232"/>
      <c r="BF71" s="232"/>
      <c r="BG71" s="232"/>
      <c r="BH71" s="232"/>
      <c r="BI71" s="232"/>
      <c r="BJ71" s="232"/>
      <c r="BK71" s="232"/>
      <c r="BL71" s="232"/>
      <c r="BM71" s="232"/>
      <c r="BN71" s="232"/>
      <c r="BO71" s="232"/>
      <c r="BP71" s="232"/>
      <c r="BQ71" s="229">
        <v>65</v>
      </c>
      <c r="BR71" s="234"/>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2">
      <c r="A72" s="229">
        <v>5</v>
      </c>
      <c r="B72" s="984" t="s">
        <v>596</v>
      </c>
      <c r="C72" s="985"/>
      <c r="D72" s="985"/>
      <c r="E72" s="985"/>
      <c r="F72" s="985"/>
      <c r="G72" s="985"/>
      <c r="H72" s="985"/>
      <c r="I72" s="985"/>
      <c r="J72" s="985"/>
      <c r="K72" s="985"/>
      <c r="L72" s="985"/>
      <c r="M72" s="985"/>
      <c r="N72" s="985"/>
      <c r="O72" s="985"/>
      <c r="P72" s="986"/>
      <c r="Q72" s="987">
        <v>165588</v>
      </c>
      <c r="R72" s="981"/>
      <c r="S72" s="981"/>
      <c r="T72" s="981"/>
      <c r="U72" s="981"/>
      <c r="V72" s="981">
        <v>158226</v>
      </c>
      <c r="W72" s="981"/>
      <c r="X72" s="981"/>
      <c r="Y72" s="981"/>
      <c r="Z72" s="981"/>
      <c r="AA72" s="981">
        <v>7362</v>
      </c>
      <c r="AB72" s="981"/>
      <c r="AC72" s="981"/>
      <c r="AD72" s="981"/>
      <c r="AE72" s="981"/>
      <c r="AF72" s="981">
        <v>7362</v>
      </c>
      <c r="AG72" s="981"/>
      <c r="AH72" s="981"/>
      <c r="AI72" s="981"/>
      <c r="AJ72" s="981"/>
      <c r="AK72" s="981">
        <v>1484</v>
      </c>
      <c r="AL72" s="981"/>
      <c r="AM72" s="981"/>
      <c r="AN72" s="981"/>
      <c r="AO72" s="981"/>
      <c r="AP72" s="981" t="s">
        <v>526</v>
      </c>
      <c r="AQ72" s="981"/>
      <c r="AR72" s="981"/>
      <c r="AS72" s="981"/>
      <c r="AT72" s="981"/>
      <c r="AU72" s="981" t="s">
        <v>526</v>
      </c>
      <c r="AV72" s="981"/>
      <c r="AW72" s="981"/>
      <c r="AX72" s="981"/>
      <c r="AY72" s="981"/>
      <c r="AZ72" s="982"/>
      <c r="BA72" s="982"/>
      <c r="BB72" s="982"/>
      <c r="BC72" s="982"/>
      <c r="BD72" s="983"/>
      <c r="BE72" s="232"/>
      <c r="BF72" s="232"/>
      <c r="BG72" s="232"/>
      <c r="BH72" s="232"/>
      <c r="BI72" s="232"/>
      <c r="BJ72" s="232"/>
      <c r="BK72" s="232"/>
      <c r="BL72" s="232"/>
      <c r="BM72" s="232"/>
      <c r="BN72" s="232"/>
      <c r="BO72" s="232"/>
      <c r="BP72" s="232"/>
      <c r="BQ72" s="229">
        <v>66</v>
      </c>
      <c r="BR72" s="234"/>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2">
      <c r="A73" s="229">
        <v>6</v>
      </c>
      <c r="B73" s="984" t="s">
        <v>597</v>
      </c>
      <c r="C73" s="985"/>
      <c r="D73" s="985"/>
      <c r="E73" s="985"/>
      <c r="F73" s="985"/>
      <c r="G73" s="985"/>
      <c r="H73" s="985"/>
      <c r="I73" s="985"/>
      <c r="J73" s="985"/>
      <c r="K73" s="985"/>
      <c r="L73" s="985"/>
      <c r="M73" s="985"/>
      <c r="N73" s="985"/>
      <c r="O73" s="985"/>
      <c r="P73" s="986"/>
      <c r="Q73" s="987">
        <v>3</v>
      </c>
      <c r="R73" s="981"/>
      <c r="S73" s="981"/>
      <c r="T73" s="981"/>
      <c r="U73" s="981"/>
      <c r="V73" s="981">
        <v>3</v>
      </c>
      <c r="W73" s="981"/>
      <c r="X73" s="981"/>
      <c r="Y73" s="981"/>
      <c r="Z73" s="981"/>
      <c r="AA73" s="981">
        <v>0</v>
      </c>
      <c r="AB73" s="981"/>
      <c r="AC73" s="981"/>
      <c r="AD73" s="981"/>
      <c r="AE73" s="981"/>
      <c r="AF73" s="981">
        <v>0</v>
      </c>
      <c r="AG73" s="981"/>
      <c r="AH73" s="981"/>
      <c r="AI73" s="981"/>
      <c r="AJ73" s="981"/>
      <c r="AK73" s="981" t="s">
        <v>526</v>
      </c>
      <c r="AL73" s="981"/>
      <c r="AM73" s="981"/>
      <c r="AN73" s="981"/>
      <c r="AO73" s="981"/>
      <c r="AP73" s="981" t="s">
        <v>526</v>
      </c>
      <c r="AQ73" s="981"/>
      <c r="AR73" s="981"/>
      <c r="AS73" s="981"/>
      <c r="AT73" s="981"/>
      <c r="AU73" s="981" t="s">
        <v>526</v>
      </c>
      <c r="AV73" s="981"/>
      <c r="AW73" s="981"/>
      <c r="AX73" s="981"/>
      <c r="AY73" s="981"/>
      <c r="AZ73" s="982"/>
      <c r="BA73" s="982"/>
      <c r="BB73" s="982"/>
      <c r="BC73" s="982"/>
      <c r="BD73" s="983"/>
      <c r="BE73" s="232"/>
      <c r="BF73" s="232"/>
      <c r="BG73" s="232"/>
      <c r="BH73" s="232"/>
      <c r="BI73" s="232"/>
      <c r="BJ73" s="232"/>
      <c r="BK73" s="232"/>
      <c r="BL73" s="232"/>
      <c r="BM73" s="232"/>
      <c r="BN73" s="232"/>
      <c r="BO73" s="232"/>
      <c r="BP73" s="232"/>
      <c r="BQ73" s="229">
        <v>67</v>
      </c>
      <c r="BR73" s="234"/>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2">
      <c r="A74" s="229">
        <v>7</v>
      </c>
      <c r="B74" s="984" t="s">
        <v>598</v>
      </c>
      <c r="C74" s="985"/>
      <c r="D74" s="985"/>
      <c r="E74" s="985"/>
      <c r="F74" s="985"/>
      <c r="G74" s="985"/>
      <c r="H74" s="985"/>
      <c r="I74" s="985"/>
      <c r="J74" s="985"/>
      <c r="K74" s="985"/>
      <c r="L74" s="985"/>
      <c r="M74" s="985"/>
      <c r="N74" s="985"/>
      <c r="O74" s="985"/>
      <c r="P74" s="986"/>
      <c r="Q74" s="987">
        <v>28</v>
      </c>
      <c r="R74" s="981"/>
      <c r="S74" s="981"/>
      <c r="T74" s="981"/>
      <c r="U74" s="981"/>
      <c r="V74" s="981">
        <v>24</v>
      </c>
      <c r="W74" s="981"/>
      <c r="X74" s="981"/>
      <c r="Y74" s="981"/>
      <c r="Z74" s="981"/>
      <c r="AA74" s="981">
        <v>4</v>
      </c>
      <c r="AB74" s="981"/>
      <c r="AC74" s="981"/>
      <c r="AD74" s="981"/>
      <c r="AE74" s="981"/>
      <c r="AF74" s="981">
        <v>4</v>
      </c>
      <c r="AG74" s="981"/>
      <c r="AH74" s="981"/>
      <c r="AI74" s="981"/>
      <c r="AJ74" s="981"/>
      <c r="AK74" s="981">
        <v>24</v>
      </c>
      <c r="AL74" s="981"/>
      <c r="AM74" s="981"/>
      <c r="AN74" s="981"/>
      <c r="AO74" s="981"/>
      <c r="AP74" s="981" t="s">
        <v>526</v>
      </c>
      <c r="AQ74" s="981"/>
      <c r="AR74" s="981"/>
      <c r="AS74" s="981"/>
      <c r="AT74" s="981"/>
      <c r="AU74" s="981" t="s">
        <v>526</v>
      </c>
      <c r="AV74" s="981"/>
      <c r="AW74" s="981"/>
      <c r="AX74" s="981"/>
      <c r="AY74" s="981"/>
      <c r="AZ74" s="982"/>
      <c r="BA74" s="982"/>
      <c r="BB74" s="982"/>
      <c r="BC74" s="982"/>
      <c r="BD74" s="983"/>
      <c r="BE74" s="232"/>
      <c r="BF74" s="232"/>
      <c r="BG74" s="232"/>
      <c r="BH74" s="232"/>
      <c r="BI74" s="232"/>
      <c r="BJ74" s="232"/>
      <c r="BK74" s="232"/>
      <c r="BL74" s="232"/>
      <c r="BM74" s="232"/>
      <c r="BN74" s="232"/>
      <c r="BO74" s="232"/>
      <c r="BP74" s="232"/>
      <c r="BQ74" s="229">
        <v>68</v>
      </c>
      <c r="BR74" s="234"/>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2">
      <c r="A75" s="229">
        <v>8</v>
      </c>
      <c r="B75" s="984" t="s">
        <v>601</v>
      </c>
      <c r="C75" s="985"/>
      <c r="D75" s="985"/>
      <c r="E75" s="985"/>
      <c r="F75" s="985"/>
      <c r="G75" s="985"/>
      <c r="H75" s="985"/>
      <c r="I75" s="985"/>
      <c r="J75" s="985"/>
      <c r="K75" s="985"/>
      <c r="L75" s="985"/>
      <c r="M75" s="985"/>
      <c r="N75" s="985"/>
      <c r="O75" s="985"/>
      <c r="P75" s="986"/>
      <c r="Q75" s="988">
        <v>976</v>
      </c>
      <c r="R75" s="989"/>
      <c r="S75" s="989"/>
      <c r="T75" s="989"/>
      <c r="U75" s="990"/>
      <c r="V75" s="991">
        <v>966</v>
      </c>
      <c r="W75" s="989"/>
      <c r="X75" s="989"/>
      <c r="Y75" s="989"/>
      <c r="Z75" s="990"/>
      <c r="AA75" s="991">
        <v>11</v>
      </c>
      <c r="AB75" s="989"/>
      <c r="AC75" s="989"/>
      <c r="AD75" s="989"/>
      <c r="AE75" s="990"/>
      <c r="AF75" s="991">
        <v>11</v>
      </c>
      <c r="AG75" s="989"/>
      <c r="AH75" s="989"/>
      <c r="AI75" s="989"/>
      <c r="AJ75" s="990"/>
      <c r="AK75" s="991">
        <v>6</v>
      </c>
      <c r="AL75" s="989"/>
      <c r="AM75" s="989"/>
      <c r="AN75" s="989"/>
      <c r="AO75" s="990"/>
      <c r="AP75" s="991">
        <v>1113</v>
      </c>
      <c r="AQ75" s="989"/>
      <c r="AR75" s="989"/>
      <c r="AS75" s="989"/>
      <c r="AT75" s="990"/>
      <c r="AU75" s="991">
        <v>584</v>
      </c>
      <c r="AV75" s="989"/>
      <c r="AW75" s="989"/>
      <c r="AX75" s="989"/>
      <c r="AY75" s="990"/>
      <c r="AZ75" s="982"/>
      <c r="BA75" s="982"/>
      <c r="BB75" s="982"/>
      <c r="BC75" s="982"/>
      <c r="BD75" s="983"/>
      <c r="BE75" s="232"/>
      <c r="BF75" s="232"/>
      <c r="BG75" s="232"/>
      <c r="BH75" s="232"/>
      <c r="BI75" s="232"/>
      <c r="BJ75" s="232"/>
      <c r="BK75" s="232"/>
      <c r="BL75" s="232"/>
      <c r="BM75" s="232"/>
      <c r="BN75" s="232"/>
      <c r="BO75" s="232"/>
      <c r="BP75" s="232"/>
      <c r="BQ75" s="229">
        <v>69</v>
      </c>
      <c r="BR75" s="234"/>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2">
      <c r="A76" s="229">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32"/>
      <c r="BF76" s="232"/>
      <c r="BG76" s="232"/>
      <c r="BH76" s="232"/>
      <c r="BI76" s="232"/>
      <c r="BJ76" s="232"/>
      <c r="BK76" s="232"/>
      <c r="BL76" s="232"/>
      <c r="BM76" s="232"/>
      <c r="BN76" s="232"/>
      <c r="BO76" s="232"/>
      <c r="BP76" s="232"/>
      <c r="BQ76" s="229">
        <v>70</v>
      </c>
      <c r="BR76" s="234"/>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2">
      <c r="A77" s="229">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32"/>
      <c r="BF77" s="232"/>
      <c r="BG77" s="232"/>
      <c r="BH77" s="232"/>
      <c r="BI77" s="232"/>
      <c r="BJ77" s="232"/>
      <c r="BK77" s="232"/>
      <c r="BL77" s="232"/>
      <c r="BM77" s="232"/>
      <c r="BN77" s="232"/>
      <c r="BO77" s="232"/>
      <c r="BP77" s="232"/>
      <c r="BQ77" s="229">
        <v>71</v>
      </c>
      <c r="BR77" s="234"/>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2">
      <c r="A78" s="229">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2"/>
      <c r="BF78" s="232"/>
      <c r="BG78" s="232"/>
      <c r="BH78" s="232"/>
      <c r="BI78" s="232"/>
      <c r="BJ78" s="221"/>
      <c r="BK78" s="221"/>
      <c r="BL78" s="221"/>
      <c r="BM78" s="221"/>
      <c r="BN78" s="221"/>
      <c r="BO78" s="232"/>
      <c r="BP78" s="232"/>
      <c r="BQ78" s="229">
        <v>72</v>
      </c>
      <c r="BR78" s="234"/>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2">
      <c r="A79" s="229">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2"/>
      <c r="BF79" s="232"/>
      <c r="BG79" s="232"/>
      <c r="BH79" s="232"/>
      <c r="BI79" s="232"/>
      <c r="BJ79" s="221"/>
      <c r="BK79" s="221"/>
      <c r="BL79" s="221"/>
      <c r="BM79" s="221"/>
      <c r="BN79" s="221"/>
      <c r="BO79" s="232"/>
      <c r="BP79" s="232"/>
      <c r="BQ79" s="229">
        <v>73</v>
      </c>
      <c r="BR79" s="234"/>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2">
      <c r="A80" s="22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2"/>
      <c r="BF80" s="232"/>
      <c r="BG80" s="232"/>
      <c r="BH80" s="232"/>
      <c r="BI80" s="232"/>
      <c r="BJ80" s="232"/>
      <c r="BK80" s="232"/>
      <c r="BL80" s="232"/>
      <c r="BM80" s="232"/>
      <c r="BN80" s="232"/>
      <c r="BO80" s="232"/>
      <c r="BP80" s="232"/>
      <c r="BQ80" s="229">
        <v>74</v>
      </c>
      <c r="BR80" s="234"/>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2">
      <c r="A81" s="22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2"/>
      <c r="BF81" s="232"/>
      <c r="BG81" s="232"/>
      <c r="BH81" s="232"/>
      <c r="BI81" s="232"/>
      <c r="BJ81" s="232"/>
      <c r="BK81" s="232"/>
      <c r="BL81" s="232"/>
      <c r="BM81" s="232"/>
      <c r="BN81" s="232"/>
      <c r="BO81" s="232"/>
      <c r="BP81" s="232"/>
      <c r="BQ81" s="229">
        <v>75</v>
      </c>
      <c r="BR81" s="234"/>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2">
      <c r="A82" s="22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2"/>
      <c r="BF82" s="232"/>
      <c r="BG82" s="232"/>
      <c r="BH82" s="232"/>
      <c r="BI82" s="232"/>
      <c r="BJ82" s="232"/>
      <c r="BK82" s="232"/>
      <c r="BL82" s="232"/>
      <c r="BM82" s="232"/>
      <c r="BN82" s="232"/>
      <c r="BO82" s="232"/>
      <c r="BP82" s="232"/>
      <c r="BQ82" s="229">
        <v>76</v>
      </c>
      <c r="BR82" s="234"/>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2">
      <c r="A83" s="22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2"/>
      <c r="BF83" s="232"/>
      <c r="BG83" s="232"/>
      <c r="BH83" s="232"/>
      <c r="BI83" s="232"/>
      <c r="BJ83" s="232"/>
      <c r="BK83" s="232"/>
      <c r="BL83" s="232"/>
      <c r="BM83" s="232"/>
      <c r="BN83" s="232"/>
      <c r="BO83" s="232"/>
      <c r="BP83" s="232"/>
      <c r="BQ83" s="229">
        <v>77</v>
      </c>
      <c r="BR83" s="234"/>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2">
      <c r="A84" s="22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2"/>
      <c r="BF84" s="232"/>
      <c r="BG84" s="232"/>
      <c r="BH84" s="232"/>
      <c r="BI84" s="232"/>
      <c r="BJ84" s="232"/>
      <c r="BK84" s="232"/>
      <c r="BL84" s="232"/>
      <c r="BM84" s="232"/>
      <c r="BN84" s="232"/>
      <c r="BO84" s="232"/>
      <c r="BP84" s="232"/>
      <c r="BQ84" s="229">
        <v>78</v>
      </c>
      <c r="BR84" s="234"/>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2">
      <c r="A85" s="22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2"/>
      <c r="BF85" s="232"/>
      <c r="BG85" s="232"/>
      <c r="BH85" s="232"/>
      <c r="BI85" s="232"/>
      <c r="BJ85" s="232"/>
      <c r="BK85" s="232"/>
      <c r="BL85" s="232"/>
      <c r="BM85" s="232"/>
      <c r="BN85" s="232"/>
      <c r="BO85" s="232"/>
      <c r="BP85" s="232"/>
      <c r="BQ85" s="229">
        <v>79</v>
      </c>
      <c r="BR85" s="234"/>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2">
      <c r="A86" s="22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2"/>
      <c r="BF86" s="232"/>
      <c r="BG86" s="232"/>
      <c r="BH86" s="232"/>
      <c r="BI86" s="232"/>
      <c r="BJ86" s="232"/>
      <c r="BK86" s="232"/>
      <c r="BL86" s="232"/>
      <c r="BM86" s="232"/>
      <c r="BN86" s="232"/>
      <c r="BO86" s="232"/>
      <c r="BP86" s="232"/>
      <c r="BQ86" s="229">
        <v>80</v>
      </c>
      <c r="BR86" s="234"/>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2">
      <c r="A87" s="235">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2"/>
      <c r="BF87" s="232"/>
      <c r="BG87" s="232"/>
      <c r="BH87" s="232"/>
      <c r="BI87" s="232"/>
      <c r="BJ87" s="232"/>
      <c r="BK87" s="232"/>
      <c r="BL87" s="232"/>
      <c r="BM87" s="232"/>
      <c r="BN87" s="232"/>
      <c r="BO87" s="232"/>
      <c r="BP87" s="232"/>
      <c r="BQ87" s="229">
        <v>81</v>
      </c>
      <c r="BR87" s="234"/>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5">
      <c r="A88" s="231" t="s">
        <v>390</v>
      </c>
      <c r="B88" s="947" t="s">
        <v>425</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7539</v>
      </c>
      <c r="AG88" s="969"/>
      <c r="AH88" s="969"/>
      <c r="AI88" s="969"/>
      <c r="AJ88" s="969"/>
      <c r="AK88" s="973"/>
      <c r="AL88" s="973"/>
      <c r="AM88" s="973"/>
      <c r="AN88" s="973"/>
      <c r="AO88" s="973"/>
      <c r="AP88" s="969">
        <v>1113</v>
      </c>
      <c r="AQ88" s="969"/>
      <c r="AR88" s="969"/>
      <c r="AS88" s="969"/>
      <c r="AT88" s="969"/>
      <c r="AU88" s="969">
        <v>584</v>
      </c>
      <c r="AV88" s="969"/>
      <c r="AW88" s="969"/>
      <c r="AX88" s="969"/>
      <c r="AY88" s="969"/>
      <c r="AZ88" s="970"/>
      <c r="BA88" s="970"/>
      <c r="BB88" s="970"/>
      <c r="BC88" s="970"/>
      <c r="BD88" s="971"/>
      <c r="BE88" s="232"/>
      <c r="BF88" s="232"/>
      <c r="BG88" s="232"/>
      <c r="BH88" s="232"/>
      <c r="BI88" s="232"/>
      <c r="BJ88" s="232"/>
      <c r="BK88" s="232"/>
      <c r="BL88" s="232"/>
      <c r="BM88" s="232"/>
      <c r="BN88" s="232"/>
      <c r="BO88" s="232"/>
      <c r="BP88" s="232"/>
      <c r="BQ88" s="229">
        <v>82</v>
      </c>
      <c r="BR88" s="234"/>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47" t="s">
        <v>426</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v>0</v>
      </c>
      <c r="CS102" s="963"/>
      <c r="CT102" s="963"/>
      <c r="CU102" s="963"/>
      <c r="CV102" s="964"/>
      <c r="CW102" s="962"/>
      <c r="CX102" s="963"/>
      <c r="CY102" s="963"/>
      <c r="CZ102" s="963"/>
      <c r="DA102" s="964"/>
      <c r="DB102" s="962">
        <v>20</v>
      </c>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427</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428</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431</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432</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05" t="s">
        <v>433</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434</v>
      </c>
      <c r="AB109" s="906"/>
      <c r="AC109" s="906"/>
      <c r="AD109" s="906"/>
      <c r="AE109" s="907"/>
      <c r="AF109" s="908" t="s">
        <v>435</v>
      </c>
      <c r="AG109" s="906"/>
      <c r="AH109" s="906"/>
      <c r="AI109" s="906"/>
      <c r="AJ109" s="907"/>
      <c r="AK109" s="908" t="s">
        <v>305</v>
      </c>
      <c r="AL109" s="906"/>
      <c r="AM109" s="906"/>
      <c r="AN109" s="906"/>
      <c r="AO109" s="907"/>
      <c r="AP109" s="908" t="s">
        <v>436</v>
      </c>
      <c r="AQ109" s="906"/>
      <c r="AR109" s="906"/>
      <c r="AS109" s="906"/>
      <c r="AT109" s="939"/>
      <c r="AU109" s="905" t="s">
        <v>433</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434</v>
      </c>
      <c r="BR109" s="906"/>
      <c r="BS109" s="906"/>
      <c r="BT109" s="906"/>
      <c r="BU109" s="907"/>
      <c r="BV109" s="908" t="s">
        <v>435</v>
      </c>
      <c r="BW109" s="906"/>
      <c r="BX109" s="906"/>
      <c r="BY109" s="906"/>
      <c r="BZ109" s="907"/>
      <c r="CA109" s="908" t="s">
        <v>305</v>
      </c>
      <c r="CB109" s="906"/>
      <c r="CC109" s="906"/>
      <c r="CD109" s="906"/>
      <c r="CE109" s="907"/>
      <c r="CF109" s="946" t="s">
        <v>436</v>
      </c>
      <c r="CG109" s="946"/>
      <c r="CH109" s="946"/>
      <c r="CI109" s="946"/>
      <c r="CJ109" s="946"/>
      <c r="CK109" s="908" t="s">
        <v>437</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434</v>
      </c>
      <c r="DH109" s="906"/>
      <c r="DI109" s="906"/>
      <c r="DJ109" s="906"/>
      <c r="DK109" s="907"/>
      <c r="DL109" s="908" t="s">
        <v>435</v>
      </c>
      <c r="DM109" s="906"/>
      <c r="DN109" s="906"/>
      <c r="DO109" s="906"/>
      <c r="DP109" s="907"/>
      <c r="DQ109" s="908" t="s">
        <v>305</v>
      </c>
      <c r="DR109" s="906"/>
      <c r="DS109" s="906"/>
      <c r="DT109" s="906"/>
      <c r="DU109" s="907"/>
      <c r="DV109" s="908" t="s">
        <v>436</v>
      </c>
      <c r="DW109" s="906"/>
      <c r="DX109" s="906"/>
      <c r="DY109" s="906"/>
      <c r="DZ109" s="939"/>
    </row>
    <row r="110" spans="1:131" s="221" customFormat="1" ht="26.25" customHeight="1" x14ac:dyDescent="0.2">
      <c r="A110" s="817" t="s">
        <v>438</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765351</v>
      </c>
      <c r="AB110" s="899"/>
      <c r="AC110" s="899"/>
      <c r="AD110" s="899"/>
      <c r="AE110" s="900"/>
      <c r="AF110" s="901">
        <v>785327</v>
      </c>
      <c r="AG110" s="899"/>
      <c r="AH110" s="899"/>
      <c r="AI110" s="899"/>
      <c r="AJ110" s="900"/>
      <c r="AK110" s="901">
        <v>784089</v>
      </c>
      <c r="AL110" s="899"/>
      <c r="AM110" s="899"/>
      <c r="AN110" s="899"/>
      <c r="AO110" s="900"/>
      <c r="AP110" s="902">
        <v>17.600000000000001</v>
      </c>
      <c r="AQ110" s="903"/>
      <c r="AR110" s="903"/>
      <c r="AS110" s="903"/>
      <c r="AT110" s="904"/>
      <c r="AU110" s="940" t="s">
        <v>73</v>
      </c>
      <c r="AV110" s="941"/>
      <c r="AW110" s="941"/>
      <c r="AX110" s="941"/>
      <c r="AY110" s="941"/>
      <c r="AZ110" s="870" t="s">
        <v>439</v>
      </c>
      <c r="BA110" s="818"/>
      <c r="BB110" s="818"/>
      <c r="BC110" s="818"/>
      <c r="BD110" s="818"/>
      <c r="BE110" s="818"/>
      <c r="BF110" s="818"/>
      <c r="BG110" s="818"/>
      <c r="BH110" s="818"/>
      <c r="BI110" s="818"/>
      <c r="BJ110" s="818"/>
      <c r="BK110" s="818"/>
      <c r="BL110" s="818"/>
      <c r="BM110" s="818"/>
      <c r="BN110" s="818"/>
      <c r="BO110" s="818"/>
      <c r="BP110" s="819"/>
      <c r="BQ110" s="871">
        <v>6718465</v>
      </c>
      <c r="BR110" s="852"/>
      <c r="BS110" s="852"/>
      <c r="BT110" s="852"/>
      <c r="BU110" s="852"/>
      <c r="BV110" s="852">
        <v>6754502</v>
      </c>
      <c r="BW110" s="852"/>
      <c r="BX110" s="852"/>
      <c r="BY110" s="852"/>
      <c r="BZ110" s="852"/>
      <c r="CA110" s="852">
        <v>6834763</v>
      </c>
      <c r="CB110" s="852"/>
      <c r="CC110" s="852"/>
      <c r="CD110" s="852"/>
      <c r="CE110" s="852"/>
      <c r="CF110" s="876">
        <v>153.69999999999999</v>
      </c>
      <c r="CG110" s="877"/>
      <c r="CH110" s="877"/>
      <c r="CI110" s="877"/>
      <c r="CJ110" s="877"/>
      <c r="CK110" s="936" t="s">
        <v>440</v>
      </c>
      <c r="CL110" s="829"/>
      <c r="CM110" s="870" t="s">
        <v>441</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442</v>
      </c>
      <c r="DH110" s="852"/>
      <c r="DI110" s="852"/>
      <c r="DJ110" s="852"/>
      <c r="DK110" s="852"/>
      <c r="DL110" s="852" t="s">
        <v>416</v>
      </c>
      <c r="DM110" s="852"/>
      <c r="DN110" s="852"/>
      <c r="DO110" s="852"/>
      <c r="DP110" s="852"/>
      <c r="DQ110" s="852" t="s">
        <v>443</v>
      </c>
      <c r="DR110" s="852"/>
      <c r="DS110" s="852"/>
      <c r="DT110" s="852"/>
      <c r="DU110" s="852"/>
      <c r="DV110" s="853" t="s">
        <v>443</v>
      </c>
      <c r="DW110" s="853"/>
      <c r="DX110" s="853"/>
      <c r="DY110" s="853"/>
      <c r="DZ110" s="854"/>
    </row>
    <row r="111" spans="1:131" s="221" customFormat="1" ht="26.25" customHeight="1" x14ac:dyDescent="0.2">
      <c r="A111" s="784" t="s">
        <v>444</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442</v>
      </c>
      <c r="AB111" s="929"/>
      <c r="AC111" s="929"/>
      <c r="AD111" s="929"/>
      <c r="AE111" s="930"/>
      <c r="AF111" s="931" t="s">
        <v>442</v>
      </c>
      <c r="AG111" s="929"/>
      <c r="AH111" s="929"/>
      <c r="AI111" s="929"/>
      <c r="AJ111" s="930"/>
      <c r="AK111" s="931" t="s">
        <v>442</v>
      </c>
      <c r="AL111" s="929"/>
      <c r="AM111" s="929"/>
      <c r="AN111" s="929"/>
      <c r="AO111" s="930"/>
      <c r="AP111" s="932" t="s">
        <v>443</v>
      </c>
      <c r="AQ111" s="933"/>
      <c r="AR111" s="933"/>
      <c r="AS111" s="933"/>
      <c r="AT111" s="934"/>
      <c r="AU111" s="942"/>
      <c r="AV111" s="943"/>
      <c r="AW111" s="943"/>
      <c r="AX111" s="943"/>
      <c r="AY111" s="943"/>
      <c r="AZ111" s="825" t="s">
        <v>445</v>
      </c>
      <c r="BA111" s="762"/>
      <c r="BB111" s="762"/>
      <c r="BC111" s="762"/>
      <c r="BD111" s="762"/>
      <c r="BE111" s="762"/>
      <c r="BF111" s="762"/>
      <c r="BG111" s="762"/>
      <c r="BH111" s="762"/>
      <c r="BI111" s="762"/>
      <c r="BJ111" s="762"/>
      <c r="BK111" s="762"/>
      <c r="BL111" s="762"/>
      <c r="BM111" s="762"/>
      <c r="BN111" s="762"/>
      <c r="BO111" s="762"/>
      <c r="BP111" s="763"/>
      <c r="BQ111" s="826" t="s">
        <v>446</v>
      </c>
      <c r="BR111" s="827"/>
      <c r="BS111" s="827"/>
      <c r="BT111" s="827"/>
      <c r="BU111" s="827"/>
      <c r="BV111" s="827" t="s">
        <v>443</v>
      </c>
      <c r="BW111" s="827"/>
      <c r="BX111" s="827"/>
      <c r="BY111" s="827"/>
      <c r="BZ111" s="827"/>
      <c r="CA111" s="827" t="s">
        <v>446</v>
      </c>
      <c r="CB111" s="827"/>
      <c r="CC111" s="827"/>
      <c r="CD111" s="827"/>
      <c r="CE111" s="827"/>
      <c r="CF111" s="885" t="s">
        <v>443</v>
      </c>
      <c r="CG111" s="886"/>
      <c r="CH111" s="886"/>
      <c r="CI111" s="886"/>
      <c r="CJ111" s="886"/>
      <c r="CK111" s="937"/>
      <c r="CL111" s="831"/>
      <c r="CM111" s="825" t="s">
        <v>447</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443</v>
      </c>
      <c r="DH111" s="827"/>
      <c r="DI111" s="827"/>
      <c r="DJ111" s="827"/>
      <c r="DK111" s="827"/>
      <c r="DL111" s="827" t="s">
        <v>448</v>
      </c>
      <c r="DM111" s="827"/>
      <c r="DN111" s="827"/>
      <c r="DO111" s="827"/>
      <c r="DP111" s="827"/>
      <c r="DQ111" s="827" t="s">
        <v>449</v>
      </c>
      <c r="DR111" s="827"/>
      <c r="DS111" s="827"/>
      <c r="DT111" s="827"/>
      <c r="DU111" s="827"/>
      <c r="DV111" s="804" t="s">
        <v>446</v>
      </c>
      <c r="DW111" s="804"/>
      <c r="DX111" s="804"/>
      <c r="DY111" s="804"/>
      <c r="DZ111" s="805"/>
    </row>
    <row r="112" spans="1:131" s="221" customFormat="1" ht="26.25" customHeight="1" x14ac:dyDescent="0.2">
      <c r="A112" s="922" t="s">
        <v>450</v>
      </c>
      <c r="B112" s="923"/>
      <c r="C112" s="762" t="s">
        <v>451</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446</v>
      </c>
      <c r="AB112" s="790"/>
      <c r="AC112" s="790"/>
      <c r="AD112" s="790"/>
      <c r="AE112" s="791"/>
      <c r="AF112" s="792" t="s">
        <v>452</v>
      </c>
      <c r="AG112" s="790"/>
      <c r="AH112" s="790"/>
      <c r="AI112" s="790"/>
      <c r="AJ112" s="791"/>
      <c r="AK112" s="792" t="s">
        <v>443</v>
      </c>
      <c r="AL112" s="790"/>
      <c r="AM112" s="790"/>
      <c r="AN112" s="790"/>
      <c r="AO112" s="791"/>
      <c r="AP112" s="834" t="s">
        <v>443</v>
      </c>
      <c r="AQ112" s="835"/>
      <c r="AR112" s="835"/>
      <c r="AS112" s="835"/>
      <c r="AT112" s="836"/>
      <c r="AU112" s="942"/>
      <c r="AV112" s="943"/>
      <c r="AW112" s="943"/>
      <c r="AX112" s="943"/>
      <c r="AY112" s="943"/>
      <c r="AZ112" s="825" t="s">
        <v>453</v>
      </c>
      <c r="BA112" s="762"/>
      <c r="BB112" s="762"/>
      <c r="BC112" s="762"/>
      <c r="BD112" s="762"/>
      <c r="BE112" s="762"/>
      <c r="BF112" s="762"/>
      <c r="BG112" s="762"/>
      <c r="BH112" s="762"/>
      <c r="BI112" s="762"/>
      <c r="BJ112" s="762"/>
      <c r="BK112" s="762"/>
      <c r="BL112" s="762"/>
      <c r="BM112" s="762"/>
      <c r="BN112" s="762"/>
      <c r="BO112" s="762"/>
      <c r="BP112" s="763"/>
      <c r="BQ112" s="826">
        <v>1709782</v>
      </c>
      <c r="BR112" s="827"/>
      <c r="BS112" s="827"/>
      <c r="BT112" s="827"/>
      <c r="BU112" s="827"/>
      <c r="BV112" s="827">
        <v>1552890</v>
      </c>
      <c r="BW112" s="827"/>
      <c r="BX112" s="827"/>
      <c r="BY112" s="827"/>
      <c r="BZ112" s="827"/>
      <c r="CA112" s="827">
        <v>1429034</v>
      </c>
      <c r="CB112" s="827"/>
      <c r="CC112" s="827"/>
      <c r="CD112" s="827"/>
      <c r="CE112" s="827"/>
      <c r="CF112" s="885">
        <v>32.1</v>
      </c>
      <c r="CG112" s="886"/>
      <c r="CH112" s="886"/>
      <c r="CI112" s="886"/>
      <c r="CJ112" s="886"/>
      <c r="CK112" s="937"/>
      <c r="CL112" s="831"/>
      <c r="CM112" s="825" t="s">
        <v>454</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443</v>
      </c>
      <c r="DH112" s="827"/>
      <c r="DI112" s="827"/>
      <c r="DJ112" s="827"/>
      <c r="DK112" s="827"/>
      <c r="DL112" s="827" t="s">
        <v>446</v>
      </c>
      <c r="DM112" s="827"/>
      <c r="DN112" s="827"/>
      <c r="DO112" s="827"/>
      <c r="DP112" s="827"/>
      <c r="DQ112" s="827" t="s">
        <v>443</v>
      </c>
      <c r="DR112" s="827"/>
      <c r="DS112" s="827"/>
      <c r="DT112" s="827"/>
      <c r="DU112" s="827"/>
      <c r="DV112" s="804" t="s">
        <v>455</v>
      </c>
      <c r="DW112" s="804"/>
      <c r="DX112" s="804"/>
      <c r="DY112" s="804"/>
      <c r="DZ112" s="805"/>
    </row>
    <row r="113" spans="1:130" s="221" customFormat="1" ht="26.25" customHeight="1" x14ac:dyDescent="0.2">
      <c r="A113" s="924"/>
      <c r="B113" s="925"/>
      <c r="C113" s="762" t="s">
        <v>456</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203762</v>
      </c>
      <c r="AB113" s="929"/>
      <c r="AC113" s="929"/>
      <c r="AD113" s="929"/>
      <c r="AE113" s="930"/>
      <c r="AF113" s="931">
        <v>203980</v>
      </c>
      <c r="AG113" s="929"/>
      <c r="AH113" s="929"/>
      <c r="AI113" s="929"/>
      <c r="AJ113" s="930"/>
      <c r="AK113" s="931">
        <v>218243</v>
      </c>
      <c r="AL113" s="929"/>
      <c r="AM113" s="929"/>
      <c r="AN113" s="929"/>
      <c r="AO113" s="930"/>
      <c r="AP113" s="932">
        <v>4.9000000000000004</v>
      </c>
      <c r="AQ113" s="933"/>
      <c r="AR113" s="933"/>
      <c r="AS113" s="933"/>
      <c r="AT113" s="934"/>
      <c r="AU113" s="942"/>
      <c r="AV113" s="943"/>
      <c r="AW113" s="943"/>
      <c r="AX113" s="943"/>
      <c r="AY113" s="943"/>
      <c r="AZ113" s="825" t="s">
        <v>457</v>
      </c>
      <c r="BA113" s="762"/>
      <c r="BB113" s="762"/>
      <c r="BC113" s="762"/>
      <c r="BD113" s="762"/>
      <c r="BE113" s="762"/>
      <c r="BF113" s="762"/>
      <c r="BG113" s="762"/>
      <c r="BH113" s="762"/>
      <c r="BI113" s="762"/>
      <c r="BJ113" s="762"/>
      <c r="BK113" s="762"/>
      <c r="BL113" s="762"/>
      <c r="BM113" s="762"/>
      <c r="BN113" s="762"/>
      <c r="BO113" s="762"/>
      <c r="BP113" s="763"/>
      <c r="BQ113" s="826">
        <v>668940</v>
      </c>
      <c r="BR113" s="827"/>
      <c r="BS113" s="827"/>
      <c r="BT113" s="827"/>
      <c r="BU113" s="827"/>
      <c r="BV113" s="827">
        <v>627407</v>
      </c>
      <c r="BW113" s="827"/>
      <c r="BX113" s="827"/>
      <c r="BY113" s="827"/>
      <c r="BZ113" s="827"/>
      <c r="CA113" s="827">
        <v>583549</v>
      </c>
      <c r="CB113" s="827"/>
      <c r="CC113" s="827"/>
      <c r="CD113" s="827"/>
      <c r="CE113" s="827"/>
      <c r="CF113" s="885">
        <v>13.1</v>
      </c>
      <c r="CG113" s="886"/>
      <c r="CH113" s="886"/>
      <c r="CI113" s="886"/>
      <c r="CJ113" s="886"/>
      <c r="CK113" s="937"/>
      <c r="CL113" s="831"/>
      <c r="CM113" s="825" t="s">
        <v>458</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452</v>
      </c>
      <c r="DH113" s="790"/>
      <c r="DI113" s="790"/>
      <c r="DJ113" s="790"/>
      <c r="DK113" s="791"/>
      <c r="DL113" s="792" t="s">
        <v>446</v>
      </c>
      <c r="DM113" s="790"/>
      <c r="DN113" s="790"/>
      <c r="DO113" s="790"/>
      <c r="DP113" s="791"/>
      <c r="DQ113" s="792" t="s">
        <v>446</v>
      </c>
      <c r="DR113" s="790"/>
      <c r="DS113" s="790"/>
      <c r="DT113" s="790"/>
      <c r="DU113" s="791"/>
      <c r="DV113" s="834" t="s">
        <v>443</v>
      </c>
      <c r="DW113" s="835"/>
      <c r="DX113" s="835"/>
      <c r="DY113" s="835"/>
      <c r="DZ113" s="836"/>
    </row>
    <row r="114" spans="1:130" s="221" customFormat="1" ht="26.25" customHeight="1" x14ac:dyDescent="0.2">
      <c r="A114" s="924"/>
      <c r="B114" s="925"/>
      <c r="C114" s="762" t="s">
        <v>459</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25344</v>
      </c>
      <c r="AB114" s="790"/>
      <c r="AC114" s="790"/>
      <c r="AD114" s="790"/>
      <c r="AE114" s="791"/>
      <c r="AF114" s="792">
        <v>44867</v>
      </c>
      <c r="AG114" s="790"/>
      <c r="AH114" s="790"/>
      <c r="AI114" s="790"/>
      <c r="AJ114" s="791"/>
      <c r="AK114" s="792">
        <v>44934</v>
      </c>
      <c r="AL114" s="790"/>
      <c r="AM114" s="790"/>
      <c r="AN114" s="790"/>
      <c r="AO114" s="791"/>
      <c r="AP114" s="834">
        <v>1</v>
      </c>
      <c r="AQ114" s="835"/>
      <c r="AR114" s="835"/>
      <c r="AS114" s="835"/>
      <c r="AT114" s="836"/>
      <c r="AU114" s="942"/>
      <c r="AV114" s="943"/>
      <c r="AW114" s="943"/>
      <c r="AX114" s="943"/>
      <c r="AY114" s="943"/>
      <c r="AZ114" s="825" t="s">
        <v>460</v>
      </c>
      <c r="BA114" s="762"/>
      <c r="BB114" s="762"/>
      <c r="BC114" s="762"/>
      <c r="BD114" s="762"/>
      <c r="BE114" s="762"/>
      <c r="BF114" s="762"/>
      <c r="BG114" s="762"/>
      <c r="BH114" s="762"/>
      <c r="BI114" s="762"/>
      <c r="BJ114" s="762"/>
      <c r="BK114" s="762"/>
      <c r="BL114" s="762"/>
      <c r="BM114" s="762"/>
      <c r="BN114" s="762"/>
      <c r="BO114" s="762"/>
      <c r="BP114" s="763"/>
      <c r="BQ114" s="826">
        <v>899265</v>
      </c>
      <c r="BR114" s="827"/>
      <c r="BS114" s="827"/>
      <c r="BT114" s="827"/>
      <c r="BU114" s="827"/>
      <c r="BV114" s="827">
        <v>845508</v>
      </c>
      <c r="BW114" s="827"/>
      <c r="BX114" s="827"/>
      <c r="BY114" s="827"/>
      <c r="BZ114" s="827"/>
      <c r="CA114" s="827">
        <v>906396</v>
      </c>
      <c r="CB114" s="827"/>
      <c r="CC114" s="827"/>
      <c r="CD114" s="827"/>
      <c r="CE114" s="827"/>
      <c r="CF114" s="885">
        <v>20.399999999999999</v>
      </c>
      <c r="CG114" s="886"/>
      <c r="CH114" s="886"/>
      <c r="CI114" s="886"/>
      <c r="CJ114" s="886"/>
      <c r="CK114" s="937"/>
      <c r="CL114" s="831"/>
      <c r="CM114" s="825" t="s">
        <v>461</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452</v>
      </c>
      <c r="DH114" s="790"/>
      <c r="DI114" s="790"/>
      <c r="DJ114" s="790"/>
      <c r="DK114" s="791"/>
      <c r="DL114" s="792" t="s">
        <v>443</v>
      </c>
      <c r="DM114" s="790"/>
      <c r="DN114" s="790"/>
      <c r="DO114" s="790"/>
      <c r="DP114" s="791"/>
      <c r="DQ114" s="792" t="s">
        <v>443</v>
      </c>
      <c r="DR114" s="790"/>
      <c r="DS114" s="790"/>
      <c r="DT114" s="790"/>
      <c r="DU114" s="791"/>
      <c r="DV114" s="834" t="s">
        <v>443</v>
      </c>
      <c r="DW114" s="835"/>
      <c r="DX114" s="835"/>
      <c r="DY114" s="835"/>
      <c r="DZ114" s="836"/>
    </row>
    <row r="115" spans="1:130" s="221" customFormat="1" ht="26.25" customHeight="1" x14ac:dyDescent="0.2">
      <c r="A115" s="924"/>
      <c r="B115" s="925"/>
      <c r="C115" s="762" t="s">
        <v>462</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61</v>
      </c>
      <c r="AB115" s="929"/>
      <c r="AC115" s="929"/>
      <c r="AD115" s="929"/>
      <c r="AE115" s="930"/>
      <c r="AF115" s="931">
        <v>61</v>
      </c>
      <c r="AG115" s="929"/>
      <c r="AH115" s="929"/>
      <c r="AI115" s="929"/>
      <c r="AJ115" s="930"/>
      <c r="AK115" s="931">
        <v>20</v>
      </c>
      <c r="AL115" s="929"/>
      <c r="AM115" s="929"/>
      <c r="AN115" s="929"/>
      <c r="AO115" s="930"/>
      <c r="AP115" s="932">
        <v>0</v>
      </c>
      <c r="AQ115" s="933"/>
      <c r="AR115" s="933"/>
      <c r="AS115" s="933"/>
      <c r="AT115" s="934"/>
      <c r="AU115" s="942"/>
      <c r="AV115" s="943"/>
      <c r="AW115" s="943"/>
      <c r="AX115" s="943"/>
      <c r="AY115" s="943"/>
      <c r="AZ115" s="825" t="s">
        <v>463</v>
      </c>
      <c r="BA115" s="762"/>
      <c r="BB115" s="762"/>
      <c r="BC115" s="762"/>
      <c r="BD115" s="762"/>
      <c r="BE115" s="762"/>
      <c r="BF115" s="762"/>
      <c r="BG115" s="762"/>
      <c r="BH115" s="762"/>
      <c r="BI115" s="762"/>
      <c r="BJ115" s="762"/>
      <c r="BK115" s="762"/>
      <c r="BL115" s="762"/>
      <c r="BM115" s="762"/>
      <c r="BN115" s="762"/>
      <c r="BO115" s="762"/>
      <c r="BP115" s="763"/>
      <c r="BQ115" s="826" t="s">
        <v>443</v>
      </c>
      <c r="BR115" s="827"/>
      <c r="BS115" s="827"/>
      <c r="BT115" s="827"/>
      <c r="BU115" s="827"/>
      <c r="BV115" s="827" t="s">
        <v>464</v>
      </c>
      <c r="BW115" s="827"/>
      <c r="BX115" s="827"/>
      <c r="BY115" s="827"/>
      <c r="BZ115" s="827"/>
      <c r="CA115" s="827" t="s">
        <v>452</v>
      </c>
      <c r="CB115" s="827"/>
      <c r="CC115" s="827"/>
      <c r="CD115" s="827"/>
      <c r="CE115" s="827"/>
      <c r="CF115" s="885" t="s">
        <v>443</v>
      </c>
      <c r="CG115" s="886"/>
      <c r="CH115" s="886"/>
      <c r="CI115" s="886"/>
      <c r="CJ115" s="886"/>
      <c r="CK115" s="937"/>
      <c r="CL115" s="831"/>
      <c r="CM115" s="825" t="s">
        <v>465</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443</v>
      </c>
      <c r="DH115" s="790"/>
      <c r="DI115" s="790"/>
      <c r="DJ115" s="790"/>
      <c r="DK115" s="791"/>
      <c r="DL115" s="792" t="s">
        <v>443</v>
      </c>
      <c r="DM115" s="790"/>
      <c r="DN115" s="790"/>
      <c r="DO115" s="790"/>
      <c r="DP115" s="791"/>
      <c r="DQ115" s="792" t="s">
        <v>446</v>
      </c>
      <c r="DR115" s="790"/>
      <c r="DS115" s="790"/>
      <c r="DT115" s="790"/>
      <c r="DU115" s="791"/>
      <c r="DV115" s="834" t="s">
        <v>446</v>
      </c>
      <c r="DW115" s="835"/>
      <c r="DX115" s="835"/>
      <c r="DY115" s="835"/>
      <c r="DZ115" s="836"/>
    </row>
    <row r="116" spans="1:130" s="221" customFormat="1" ht="26.25" customHeight="1" x14ac:dyDescent="0.2">
      <c r="A116" s="926"/>
      <c r="B116" s="927"/>
      <c r="C116" s="849" t="s">
        <v>466</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t="s">
        <v>443</v>
      </c>
      <c r="AB116" s="790"/>
      <c r="AC116" s="790"/>
      <c r="AD116" s="790"/>
      <c r="AE116" s="791"/>
      <c r="AF116" s="792" t="s">
        <v>464</v>
      </c>
      <c r="AG116" s="790"/>
      <c r="AH116" s="790"/>
      <c r="AI116" s="790"/>
      <c r="AJ116" s="791"/>
      <c r="AK116" s="792" t="s">
        <v>446</v>
      </c>
      <c r="AL116" s="790"/>
      <c r="AM116" s="790"/>
      <c r="AN116" s="790"/>
      <c r="AO116" s="791"/>
      <c r="AP116" s="834" t="s">
        <v>443</v>
      </c>
      <c r="AQ116" s="835"/>
      <c r="AR116" s="835"/>
      <c r="AS116" s="835"/>
      <c r="AT116" s="836"/>
      <c r="AU116" s="942"/>
      <c r="AV116" s="943"/>
      <c r="AW116" s="943"/>
      <c r="AX116" s="943"/>
      <c r="AY116" s="943"/>
      <c r="AZ116" s="919" t="s">
        <v>467</v>
      </c>
      <c r="BA116" s="920"/>
      <c r="BB116" s="920"/>
      <c r="BC116" s="920"/>
      <c r="BD116" s="920"/>
      <c r="BE116" s="920"/>
      <c r="BF116" s="920"/>
      <c r="BG116" s="920"/>
      <c r="BH116" s="920"/>
      <c r="BI116" s="920"/>
      <c r="BJ116" s="920"/>
      <c r="BK116" s="920"/>
      <c r="BL116" s="920"/>
      <c r="BM116" s="920"/>
      <c r="BN116" s="920"/>
      <c r="BO116" s="920"/>
      <c r="BP116" s="921"/>
      <c r="BQ116" s="826" t="s">
        <v>443</v>
      </c>
      <c r="BR116" s="827"/>
      <c r="BS116" s="827"/>
      <c r="BT116" s="827"/>
      <c r="BU116" s="827"/>
      <c r="BV116" s="827" t="s">
        <v>443</v>
      </c>
      <c r="BW116" s="827"/>
      <c r="BX116" s="827"/>
      <c r="BY116" s="827"/>
      <c r="BZ116" s="827"/>
      <c r="CA116" s="827" t="s">
        <v>443</v>
      </c>
      <c r="CB116" s="827"/>
      <c r="CC116" s="827"/>
      <c r="CD116" s="827"/>
      <c r="CE116" s="827"/>
      <c r="CF116" s="885" t="s">
        <v>468</v>
      </c>
      <c r="CG116" s="886"/>
      <c r="CH116" s="886"/>
      <c r="CI116" s="886"/>
      <c r="CJ116" s="886"/>
      <c r="CK116" s="937"/>
      <c r="CL116" s="831"/>
      <c r="CM116" s="825" t="s">
        <v>469</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443</v>
      </c>
      <c r="DH116" s="790"/>
      <c r="DI116" s="790"/>
      <c r="DJ116" s="790"/>
      <c r="DK116" s="791"/>
      <c r="DL116" s="792" t="s">
        <v>443</v>
      </c>
      <c r="DM116" s="790"/>
      <c r="DN116" s="790"/>
      <c r="DO116" s="790"/>
      <c r="DP116" s="791"/>
      <c r="DQ116" s="792" t="s">
        <v>448</v>
      </c>
      <c r="DR116" s="790"/>
      <c r="DS116" s="790"/>
      <c r="DT116" s="790"/>
      <c r="DU116" s="791"/>
      <c r="DV116" s="834" t="s">
        <v>449</v>
      </c>
      <c r="DW116" s="835"/>
      <c r="DX116" s="835"/>
      <c r="DY116" s="835"/>
      <c r="DZ116" s="836"/>
    </row>
    <row r="117" spans="1:130" s="221" customFormat="1" ht="26.25" customHeight="1" x14ac:dyDescent="0.2">
      <c r="A117" s="905" t="s">
        <v>188</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470</v>
      </c>
      <c r="Z117" s="907"/>
      <c r="AA117" s="912">
        <v>994518</v>
      </c>
      <c r="AB117" s="913"/>
      <c r="AC117" s="913"/>
      <c r="AD117" s="913"/>
      <c r="AE117" s="914"/>
      <c r="AF117" s="915">
        <v>1034235</v>
      </c>
      <c r="AG117" s="913"/>
      <c r="AH117" s="913"/>
      <c r="AI117" s="913"/>
      <c r="AJ117" s="914"/>
      <c r="AK117" s="915">
        <v>1047286</v>
      </c>
      <c r="AL117" s="913"/>
      <c r="AM117" s="913"/>
      <c r="AN117" s="913"/>
      <c r="AO117" s="914"/>
      <c r="AP117" s="916"/>
      <c r="AQ117" s="917"/>
      <c r="AR117" s="917"/>
      <c r="AS117" s="917"/>
      <c r="AT117" s="918"/>
      <c r="AU117" s="942"/>
      <c r="AV117" s="943"/>
      <c r="AW117" s="943"/>
      <c r="AX117" s="943"/>
      <c r="AY117" s="943"/>
      <c r="AZ117" s="873" t="s">
        <v>471</v>
      </c>
      <c r="BA117" s="874"/>
      <c r="BB117" s="874"/>
      <c r="BC117" s="874"/>
      <c r="BD117" s="874"/>
      <c r="BE117" s="874"/>
      <c r="BF117" s="874"/>
      <c r="BG117" s="874"/>
      <c r="BH117" s="874"/>
      <c r="BI117" s="874"/>
      <c r="BJ117" s="874"/>
      <c r="BK117" s="874"/>
      <c r="BL117" s="874"/>
      <c r="BM117" s="874"/>
      <c r="BN117" s="874"/>
      <c r="BO117" s="874"/>
      <c r="BP117" s="875"/>
      <c r="BQ117" s="826" t="s">
        <v>472</v>
      </c>
      <c r="BR117" s="827"/>
      <c r="BS117" s="827"/>
      <c r="BT117" s="827"/>
      <c r="BU117" s="827"/>
      <c r="BV117" s="827" t="s">
        <v>443</v>
      </c>
      <c r="BW117" s="827"/>
      <c r="BX117" s="827"/>
      <c r="BY117" s="827"/>
      <c r="BZ117" s="827"/>
      <c r="CA117" s="827" t="s">
        <v>468</v>
      </c>
      <c r="CB117" s="827"/>
      <c r="CC117" s="827"/>
      <c r="CD117" s="827"/>
      <c r="CE117" s="827"/>
      <c r="CF117" s="885" t="s">
        <v>472</v>
      </c>
      <c r="CG117" s="886"/>
      <c r="CH117" s="886"/>
      <c r="CI117" s="886"/>
      <c r="CJ117" s="886"/>
      <c r="CK117" s="937"/>
      <c r="CL117" s="831"/>
      <c r="CM117" s="825" t="s">
        <v>473</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446</v>
      </c>
      <c r="DH117" s="790"/>
      <c r="DI117" s="790"/>
      <c r="DJ117" s="790"/>
      <c r="DK117" s="791"/>
      <c r="DL117" s="792" t="s">
        <v>449</v>
      </c>
      <c r="DM117" s="790"/>
      <c r="DN117" s="790"/>
      <c r="DO117" s="790"/>
      <c r="DP117" s="791"/>
      <c r="DQ117" s="792" t="s">
        <v>443</v>
      </c>
      <c r="DR117" s="790"/>
      <c r="DS117" s="790"/>
      <c r="DT117" s="790"/>
      <c r="DU117" s="791"/>
      <c r="DV117" s="834" t="s">
        <v>443</v>
      </c>
      <c r="DW117" s="835"/>
      <c r="DX117" s="835"/>
      <c r="DY117" s="835"/>
      <c r="DZ117" s="836"/>
    </row>
    <row r="118" spans="1:130" s="221" customFormat="1" ht="26.25" customHeight="1" x14ac:dyDescent="0.2">
      <c r="A118" s="905" t="s">
        <v>437</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434</v>
      </c>
      <c r="AB118" s="906"/>
      <c r="AC118" s="906"/>
      <c r="AD118" s="906"/>
      <c r="AE118" s="907"/>
      <c r="AF118" s="908" t="s">
        <v>435</v>
      </c>
      <c r="AG118" s="906"/>
      <c r="AH118" s="906"/>
      <c r="AI118" s="906"/>
      <c r="AJ118" s="907"/>
      <c r="AK118" s="908" t="s">
        <v>305</v>
      </c>
      <c r="AL118" s="906"/>
      <c r="AM118" s="906"/>
      <c r="AN118" s="906"/>
      <c r="AO118" s="907"/>
      <c r="AP118" s="909" t="s">
        <v>436</v>
      </c>
      <c r="AQ118" s="910"/>
      <c r="AR118" s="910"/>
      <c r="AS118" s="910"/>
      <c r="AT118" s="911"/>
      <c r="AU118" s="942"/>
      <c r="AV118" s="943"/>
      <c r="AW118" s="943"/>
      <c r="AX118" s="943"/>
      <c r="AY118" s="943"/>
      <c r="AZ118" s="848" t="s">
        <v>474</v>
      </c>
      <c r="BA118" s="849"/>
      <c r="BB118" s="849"/>
      <c r="BC118" s="849"/>
      <c r="BD118" s="849"/>
      <c r="BE118" s="849"/>
      <c r="BF118" s="849"/>
      <c r="BG118" s="849"/>
      <c r="BH118" s="849"/>
      <c r="BI118" s="849"/>
      <c r="BJ118" s="849"/>
      <c r="BK118" s="849"/>
      <c r="BL118" s="849"/>
      <c r="BM118" s="849"/>
      <c r="BN118" s="849"/>
      <c r="BO118" s="849"/>
      <c r="BP118" s="850"/>
      <c r="BQ118" s="889" t="s">
        <v>446</v>
      </c>
      <c r="BR118" s="855"/>
      <c r="BS118" s="855"/>
      <c r="BT118" s="855"/>
      <c r="BU118" s="855"/>
      <c r="BV118" s="855" t="s">
        <v>448</v>
      </c>
      <c r="BW118" s="855"/>
      <c r="BX118" s="855"/>
      <c r="BY118" s="855"/>
      <c r="BZ118" s="855"/>
      <c r="CA118" s="855" t="s">
        <v>443</v>
      </c>
      <c r="CB118" s="855"/>
      <c r="CC118" s="855"/>
      <c r="CD118" s="855"/>
      <c r="CE118" s="855"/>
      <c r="CF118" s="885" t="s">
        <v>448</v>
      </c>
      <c r="CG118" s="886"/>
      <c r="CH118" s="886"/>
      <c r="CI118" s="886"/>
      <c r="CJ118" s="886"/>
      <c r="CK118" s="937"/>
      <c r="CL118" s="831"/>
      <c r="CM118" s="825" t="s">
        <v>475</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449</v>
      </c>
      <c r="DH118" s="790"/>
      <c r="DI118" s="790"/>
      <c r="DJ118" s="790"/>
      <c r="DK118" s="791"/>
      <c r="DL118" s="792" t="s">
        <v>443</v>
      </c>
      <c r="DM118" s="790"/>
      <c r="DN118" s="790"/>
      <c r="DO118" s="790"/>
      <c r="DP118" s="791"/>
      <c r="DQ118" s="792" t="s">
        <v>446</v>
      </c>
      <c r="DR118" s="790"/>
      <c r="DS118" s="790"/>
      <c r="DT118" s="790"/>
      <c r="DU118" s="791"/>
      <c r="DV118" s="834" t="s">
        <v>446</v>
      </c>
      <c r="DW118" s="835"/>
      <c r="DX118" s="835"/>
      <c r="DY118" s="835"/>
      <c r="DZ118" s="836"/>
    </row>
    <row r="119" spans="1:130" s="221" customFormat="1" ht="26.25" customHeight="1" x14ac:dyDescent="0.2">
      <c r="A119" s="828" t="s">
        <v>440</v>
      </c>
      <c r="B119" s="829"/>
      <c r="C119" s="870" t="s">
        <v>441</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452</v>
      </c>
      <c r="AB119" s="899"/>
      <c r="AC119" s="899"/>
      <c r="AD119" s="899"/>
      <c r="AE119" s="900"/>
      <c r="AF119" s="901" t="s">
        <v>446</v>
      </c>
      <c r="AG119" s="899"/>
      <c r="AH119" s="899"/>
      <c r="AI119" s="899"/>
      <c r="AJ119" s="900"/>
      <c r="AK119" s="901" t="s">
        <v>446</v>
      </c>
      <c r="AL119" s="899"/>
      <c r="AM119" s="899"/>
      <c r="AN119" s="899"/>
      <c r="AO119" s="900"/>
      <c r="AP119" s="902" t="s">
        <v>448</v>
      </c>
      <c r="AQ119" s="903"/>
      <c r="AR119" s="903"/>
      <c r="AS119" s="903"/>
      <c r="AT119" s="904"/>
      <c r="AU119" s="944"/>
      <c r="AV119" s="945"/>
      <c r="AW119" s="945"/>
      <c r="AX119" s="945"/>
      <c r="AY119" s="945"/>
      <c r="AZ119" s="242" t="s">
        <v>188</v>
      </c>
      <c r="BA119" s="242"/>
      <c r="BB119" s="242"/>
      <c r="BC119" s="242"/>
      <c r="BD119" s="242"/>
      <c r="BE119" s="242"/>
      <c r="BF119" s="242"/>
      <c r="BG119" s="242"/>
      <c r="BH119" s="242"/>
      <c r="BI119" s="242"/>
      <c r="BJ119" s="242"/>
      <c r="BK119" s="242"/>
      <c r="BL119" s="242"/>
      <c r="BM119" s="242"/>
      <c r="BN119" s="242"/>
      <c r="BO119" s="887" t="s">
        <v>476</v>
      </c>
      <c r="BP119" s="888"/>
      <c r="BQ119" s="889">
        <v>9996452</v>
      </c>
      <c r="BR119" s="855"/>
      <c r="BS119" s="855"/>
      <c r="BT119" s="855"/>
      <c r="BU119" s="855"/>
      <c r="BV119" s="855">
        <v>9780307</v>
      </c>
      <c r="BW119" s="855"/>
      <c r="BX119" s="855"/>
      <c r="BY119" s="855"/>
      <c r="BZ119" s="855"/>
      <c r="CA119" s="855">
        <v>9753742</v>
      </c>
      <c r="CB119" s="855"/>
      <c r="CC119" s="855"/>
      <c r="CD119" s="855"/>
      <c r="CE119" s="855"/>
      <c r="CF119" s="758"/>
      <c r="CG119" s="759"/>
      <c r="CH119" s="759"/>
      <c r="CI119" s="759"/>
      <c r="CJ119" s="844"/>
      <c r="CK119" s="938"/>
      <c r="CL119" s="833"/>
      <c r="CM119" s="848" t="s">
        <v>477</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448</v>
      </c>
      <c r="DH119" s="774"/>
      <c r="DI119" s="774"/>
      <c r="DJ119" s="774"/>
      <c r="DK119" s="775"/>
      <c r="DL119" s="776" t="s">
        <v>446</v>
      </c>
      <c r="DM119" s="774"/>
      <c r="DN119" s="774"/>
      <c r="DO119" s="774"/>
      <c r="DP119" s="775"/>
      <c r="DQ119" s="776" t="s">
        <v>446</v>
      </c>
      <c r="DR119" s="774"/>
      <c r="DS119" s="774"/>
      <c r="DT119" s="774"/>
      <c r="DU119" s="775"/>
      <c r="DV119" s="858" t="s">
        <v>443</v>
      </c>
      <c r="DW119" s="859"/>
      <c r="DX119" s="859"/>
      <c r="DY119" s="859"/>
      <c r="DZ119" s="860"/>
    </row>
    <row r="120" spans="1:130" s="221" customFormat="1" ht="26.25" customHeight="1" x14ac:dyDescent="0.2">
      <c r="A120" s="830"/>
      <c r="B120" s="831"/>
      <c r="C120" s="825" t="s">
        <v>447</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446</v>
      </c>
      <c r="AB120" s="790"/>
      <c r="AC120" s="790"/>
      <c r="AD120" s="790"/>
      <c r="AE120" s="791"/>
      <c r="AF120" s="792" t="s">
        <v>443</v>
      </c>
      <c r="AG120" s="790"/>
      <c r="AH120" s="790"/>
      <c r="AI120" s="790"/>
      <c r="AJ120" s="791"/>
      <c r="AK120" s="792" t="s">
        <v>448</v>
      </c>
      <c r="AL120" s="790"/>
      <c r="AM120" s="790"/>
      <c r="AN120" s="790"/>
      <c r="AO120" s="791"/>
      <c r="AP120" s="834" t="s">
        <v>446</v>
      </c>
      <c r="AQ120" s="835"/>
      <c r="AR120" s="835"/>
      <c r="AS120" s="835"/>
      <c r="AT120" s="836"/>
      <c r="AU120" s="890" t="s">
        <v>478</v>
      </c>
      <c r="AV120" s="891"/>
      <c r="AW120" s="891"/>
      <c r="AX120" s="891"/>
      <c r="AY120" s="892"/>
      <c r="AZ120" s="870" t="s">
        <v>479</v>
      </c>
      <c r="BA120" s="818"/>
      <c r="BB120" s="818"/>
      <c r="BC120" s="818"/>
      <c r="BD120" s="818"/>
      <c r="BE120" s="818"/>
      <c r="BF120" s="818"/>
      <c r="BG120" s="818"/>
      <c r="BH120" s="818"/>
      <c r="BI120" s="818"/>
      <c r="BJ120" s="818"/>
      <c r="BK120" s="818"/>
      <c r="BL120" s="818"/>
      <c r="BM120" s="818"/>
      <c r="BN120" s="818"/>
      <c r="BO120" s="818"/>
      <c r="BP120" s="819"/>
      <c r="BQ120" s="871">
        <v>3007018</v>
      </c>
      <c r="BR120" s="852"/>
      <c r="BS120" s="852"/>
      <c r="BT120" s="852"/>
      <c r="BU120" s="852"/>
      <c r="BV120" s="852">
        <v>3071040</v>
      </c>
      <c r="BW120" s="852"/>
      <c r="BX120" s="852"/>
      <c r="BY120" s="852"/>
      <c r="BZ120" s="852"/>
      <c r="CA120" s="852">
        <v>3654555</v>
      </c>
      <c r="CB120" s="852"/>
      <c r="CC120" s="852"/>
      <c r="CD120" s="852"/>
      <c r="CE120" s="852"/>
      <c r="CF120" s="876">
        <v>82.2</v>
      </c>
      <c r="CG120" s="877"/>
      <c r="CH120" s="877"/>
      <c r="CI120" s="877"/>
      <c r="CJ120" s="877"/>
      <c r="CK120" s="878" t="s">
        <v>480</v>
      </c>
      <c r="CL120" s="862"/>
      <c r="CM120" s="862"/>
      <c r="CN120" s="862"/>
      <c r="CO120" s="863"/>
      <c r="CP120" s="882" t="s">
        <v>481</v>
      </c>
      <c r="CQ120" s="883"/>
      <c r="CR120" s="883"/>
      <c r="CS120" s="883"/>
      <c r="CT120" s="883"/>
      <c r="CU120" s="883"/>
      <c r="CV120" s="883"/>
      <c r="CW120" s="883"/>
      <c r="CX120" s="883"/>
      <c r="CY120" s="883"/>
      <c r="CZ120" s="883"/>
      <c r="DA120" s="883"/>
      <c r="DB120" s="883"/>
      <c r="DC120" s="883"/>
      <c r="DD120" s="883"/>
      <c r="DE120" s="883"/>
      <c r="DF120" s="884"/>
      <c r="DG120" s="871">
        <v>963960</v>
      </c>
      <c r="DH120" s="852"/>
      <c r="DI120" s="852"/>
      <c r="DJ120" s="852"/>
      <c r="DK120" s="852"/>
      <c r="DL120" s="852">
        <v>861618</v>
      </c>
      <c r="DM120" s="852"/>
      <c r="DN120" s="852"/>
      <c r="DO120" s="852"/>
      <c r="DP120" s="852"/>
      <c r="DQ120" s="852">
        <v>775659</v>
      </c>
      <c r="DR120" s="852"/>
      <c r="DS120" s="852"/>
      <c r="DT120" s="852"/>
      <c r="DU120" s="852"/>
      <c r="DV120" s="853">
        <v>17.399999999999999</v>
      </c>
      <c r="DW120" s="853"/>
      <c r="DX120" s="853"/>
      <c r="DY120" s="853"/>
      <c r="DZ120" s="854"/>
    </row>
    <row r="121" spans="1:130" s="221" customFormat="1" ht="26.25" customHeight="1" x14ac:dyDescent="0.2">
      <c r="A121" s="830"/>
      <c r="B121" s="831"/>
      <c r="C121" s="873" t="s">
        <v>482</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468</v>
      </c>
      <c r="AB121" s="790"/>
      <c r="AC121" s="790"/>
      <c r="AD121" s="790"/>
      <c r="AE121" s="791"/>
      <c r="AF121" s="792" t="s">
        <v>446</v>
      </c>
      <c r="AG121" s="790"/>
      <c r="AH121" s="790"/>
      <c r="AI121" s="790"/>
      <c r="AJ121" s="791"/>
      <c r="AK121" s="792" t="s">
        <v>443</v>
      </c>
      <c r="AL121" s="790"/>
      <c r="AM121" s="790"/>
      <c r="AN121" s="790"/>
      <c r="AO121" s="791"/>
      <c r="AP121" s="834" t="s">
        <v>443</v>
      </c>
      <c r="AQ121" s="835"/>
      <c r="AR121" s="835"/>
      <c r="AS121" s="835"/>
      <c r="AT121" s="836"/>
      <c r="AU121" s="893"/>
      <c r="AV121" s="894"/>
      <c r="AW121" s="894"/>
      <c r="AX121" s="894"/>
      <c r="AY121" s="895"/>
      <c r="AZ121" s="825" t="s">
        <v>483</v>
      </c>
      <c r="BA121" s="762"/>
      <c r="BB121" s="762"/>
      <c r="BC121" s="762"/>
      <c r="BD121" s="762"/>
      <c r="BE121" s="762"/>
      <c r="BF121" s="762"/>
      <c r="BG121" s="762"/>
      <c r="BH121" s="762"/>
      <c r="BI121" s="762"/>
      <c r="BJ121" s="762"/>
      <c r="BK121" s="762"/>
      <c r="BL121" s="762"/>
      <c r="BM121" s="762"/>
      <c r="BN121" s="762"/>
      <c r="BO121" s="762"/>
      <c r="BP121" s="763"/>
      <c r="BQ121" s="826">
        <v>180501</v>
      </c>
      <c r="BR121" s="827"/>
      <c r="BS121" s="827"/>
      <c r="BT121" s="827"/>
      <c r="BU121" s="827"/>
      <c r="BV121" s="827">
        <v>257867</v>
      </c>
      <c r="BW121" s="827"/>
      <c r="BX121" s="827"/>
      <c r="BY121" s="827"/>
      <c r="BZ121" s="827"/>
      <c r="CA121" s="827">
        <v>259049</v>
      </c>
      <c r="CB121" s="827"/>
      <c r="CC121" s="827"/>
      <c r="CD121" s="827"/>
      <c r="CE121" s="827"/>
      <c r="CF121" s="885">
        <v>5.8</v>
      </c>
      <c r="CG121" s="886"/>
      <c r="CH121" s="886"/>
      <c r="CI121" s="886"/>
      <c r="CJ121" s="886"/>
      <c r="CK121" s="879"/>
      <c r="CL121" s="865"/>
      <c r="CM121" s="865"/>
      <c r="CN121" s="865"/>
      <c r="CO121" s="866"/>
      <c r="CP121" s="845" t="s">
        <v>484</v>
      </c>
      <c r="CQ121" s="846"/>
      <c r="CR121" s="846"/>
      <c r="CS121" s="846"/>
      <c r="CT121" s="846"/>
      <c r="CU121" s="846"/>
      <c r="CV121" s="846"/>
      <c r="CW121" s="846"/>
      <c r="CX121" s="846"/>
      <c r="CY121" s="846"/>
      <c r="CZ121" s="846"/>
      <c r="DA121" s="846"/>
      <c r="DB121" s="846"/>
      <c r="DC121" s="846"/>
      <c r="DD121" s="846"/>
      <c r="DE121" s="846"/>
      <c r="DF121" s="847"/>
      <c r="DG121" s="826">
        <v>742845</v>
      </c>
      <c r="DH121" s="827"/>
      <c r="DI121" s="827"/>
      <c r="DJ121" s="827"/>
      <c r="DK121" s="827"/>
      <c r="DL121" s="827">
        <v>689405</v>
      </c>
      <c r="DM121" s="827"/>
      <c r="DN121" s="827"/>
      <c r="DO121" s="827"/>
      <c r="DP121" s="827"/>
      <c r="DQ121" s="827">
        <v>652203</v>
      </c>
      <c r="DR121" s="827"/>
      <c r="DS121" s="827"/>
      <c r="DT121" s="827"/>
      <c r="DU121" s="827"/>
      <c r="DV121" s="804">
        <v>14.7</v>
      </c>
      <c r="DW121" s="804"/>
      <c r="DX121" s="804"/>
      <c r="DY121" s="804"/>
      <c r="DZ121" s="805"/>
    </row>
    <row r="122" spans="1:130" s="221" customFormat="1" ht="26.25" customHeight="1" x14ac:dyDescent="0.2">
      <c r="A122" s="830"/>
      <c r="B122" s="831"/>
      <c r="C122" s="825" t="s">
        <v>461</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468</v>
      </c>
      <c r="AB122" s="790"/>
      <c r="AC122" s="790"/>
      <c r="AD122" s="790"/>
      <c r="AE122" s="791"/>
      <c r="AF122" s="792" t="s">
        <v>452</v>
      </c>
      <c r="AG122" s="790"/>
      <c r="AH122" s="790"/>
      <c r="AI122" s="790"/>
      <c r="AJ122" s="791"/>
      <c r="AK122" s="792" t="s">
        <v>446</v>
      </c>
      <c r="AL122" s="790"/>
      <c r="AM122" s="790"/>
      <c r="AN122" s="790"/>
      <c r="AO122" s="791"/>
      <c r="AP122" s="834" t="s">
        <v>446</v>
      </c>
      <c r="AQ122" s="835"/>
      <c r="AR122" s="835"/>
      <c r="AS122" s="835"/>
      <c r="AT122" s="836"/>
      <c r="AU122" s="893"/>
      <c r="AV122" s="894"/>
      <c r="AW122" s="894"/>
      <c r="AX122" s="894"/>
      <c r="AY122" s="895"/>
      <c r="AZ122" s="848" t="s">
        <v>485</v>
      </c>
      <c r="BA122" s="849"/>
      <c r="BB122" s="849"/>
      <c r="BC122" s="849"/>
      <c r="BD122" s="849"/>
      <c r="BE122" s="849"/>
      <c r="BF122" s="849"/>
      <c r="BG122" s="849"/>
      <c r="BH122" s="849"/>
      <c r="BI122" s="849"/>
      <c r="BJ122" s="849"/>
      <c r="BK122" s="849"/>
      <c r="BL122" s="849"/>
      <c r="BM122" s="849"/>
      <c r="BN122" s="849"/>
      <c r="BO122" s="849"/>
      <c r="BP122" s="850"/>
      <c r="BQ122" s="889">
        <v>6889316</v>
      </c>
      <c r="BR122" s="855"/>
      <c r="BS122" s="855"/>
      <c r="BT122" s="855"/>
      <c r="BU122" s="855"/>
      <c r="BV122" s="855">
        <v>6860850</v>
      </c>
      <c r="BW122" s="855"/>
      <c r="BX122" s="855"/>
      <c r="BY122" s="855"/>
      <c r="BZ122" s="855"/>
      <c r="CA122" s="855">
        <v>6489364</v>
      </c>
      <c r="CB122" s="855"/>
      <c r="CC122" s="855"/>
      <c r="CD122" s="855"/>
      <c r="CE122" s="855"/>
      <c r="CF122" s="856">
        <v>145.9</v>
      </c>
      <c r="CG122" s="857"/>
      <c r="CH122" s="857"/>
      <c r="CI122" s="857"/>
      <c r="CJ122" s="857"/>
      <c r="CK122" s="879"/>
      <c r="CL122" s="865"/>
      <c r="CM122" s="865"/>
      <c r="CN122" s="865"/>
      <c r="CO122" s="866"/>
      <c r="CP122" s="845" t="s">
        <v>486</v>
      </c>
      <c r="CQ122" s="846"/>
      <c r="CR122" s="846"/>
      <c r="CS122" s="846"/>
      <c r="CT122" s="846"/>
      <c r="CU122" s="846"/>
      <c r="CV122" s="846"/>
      <c r="CW122" s="846"/>
      <c r="CX122" s="846"/>
      <c r="CY122" s="846"/>
      <c r="CZ122" s="846"/>
      <c r="DA122" s="846"/>
      <c r="DB122" s="846"/>
      <c r="DC122" s="846"/>
      <c r="DD122" s="846"/>
      <c r="DE122" s="846"/>
      <c r="DF122" s="847"/>
      <c r="DG122" s="826">
        <v>2977</v>
      </c>
      <c r="DH122" s="827"/>
      <c r="DI122" s="827"/>
      <c r="DJ122" s="827"/>
      <c r="DK122" s="827"/>
      <c r="DL122" s="827">
        <v>1867</v>
      </c>
      <c r="DM122" s="827"/>
      <c r="DN122" s="827"/>
      <c r="DO122" s="827"/>
      <c r="DP122" s="827"/>
      <c r="DQ122" s="827">
        <v>1172</v>
      </c>
      <c r="DR122" s="827"/>
      <c r="DS122" s="827"/>
      <c r="DT122" s="827"/>
      <c r="DU122" s="827"/>
      <c r="DV122" s="804">
        <v>0</v>
      </c>
      <c r="DW122" s="804"/>
      <c r="DX122" s="804"/>
      <c r="DY122" s="804"/>
      <c r="DZ122" s="805"/>
    </row>
    <row r="123" spans="1:130" s="221" customFormat="1" ht="26.25" customHeight="1" x14ac:dyDescent="0.2">
      <c r="A123" s="830"/>
      <c r="B123" s="831"/>
      <c r="C123" s="825" t="s">
        <v>469</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448</v>
      </c>
      <c r="AB123" s="790"/>
      <c r="AC123" s="790"/>
      <c r="AD123" s="790"/>
      <c r="AE123" s="791"/>
      <c r="AF123" s="792" t="s">
        <v>452</v>
      </c>
      <c r="AG123" s="790"/>
      <c r="AH123" s="790"/>
      <c r="AI123" s="790"/>
      <c r="AJ123" s="791"/>
      <c r="AK123" s="792" t="s">
        <v>443</v>
      </c>
      <c r="AL123" s="790"/>
      <c r="AM123" s="790"/>
      <c r="AN123" s="790"/>
      <c r="AO123" s="791"/>
      <c r="AP123" s="834" t="s">
        <v>446</v>
      </c>
      <c r="AQ123" s="835"/>
      <c r="AR123" s="835"/>
      <c r="AS123" s="835"/>
      <c r="AT123" s="836"/>
      <c r="AU123" s="896"/>
      <c r="AV123" s="897"/>
      <c r="AW123" s="897"/>
      <c r="AX123" s="897"/>
      <c r="AY123" s="897"/>
      <c r="AZ123" s="242" t="s">
        <v>188</v>
      </c>
      <c r="BA123" s="242"/>
      <c r="BB123" s="242"/>
      <c r="BC123" s="242"/>
      <c r="BD123" s="242"/>
      <c r="BE123" s="242"/>
      <c r="BF123" s="242"/>
      <c r="BG123" s="242"/>
      <c r="BH123" s="242"/>
      <c r="BI123" s="242"/>
      <c r="BJ123" s="242"/>
      <c r="BK123" s="242"/>
      <c r="BL123" s="242"/>
      <c r="BM123" s="242"/>
      <c r="BN123" s="242"/>
      <c r="BO123" s="887" t="s">
        <v>487</v>
      </c>
      <c r="BP123" s="888"/>
      <c r="BQ123" s="842">
        <v>10076835</v>
      </c>
      <c r="BR123" s="843"/>
      <c r="BS123" s="843"/>
      <c r="BT123" s="843"/>
      <c r="BU123" s="843"/>
      <c r="BV123" s="843">
        <v>10189757</v>
      </c>
      <c r="BW123" s="843"/>
      <c r="BX123" s="843"/>
      <c r="BY123" s="843"/>
      <c r="BZ123" s="843"/>
      <c r="CA123" s="843">
        <v>10402968</v>
      </c>
      <c r="CB123" s="843"/>
      <c r="CC123" s="843"/>
      <c r="CD123" s="843"/>
      <c r="CE123" s="843"/>
      <c r="CF123" s="758"/>
      <c r="CG123" s="759"/>
      <c r="CH123" s="759"/>
      <c r="CI123" s="759"/>
      <c r="CJ123" s="844"/>
      <c r="CK123" s="879"/>
      <c r="CL123" s="865"/>
      <c r="CM123" s="865"/>
      <c r="CN123" s="865"/>
      <c r="CO123" s="866"/>
      <c r="CP123" s="845" t="s">
        <v>488</v>
      </c>
      <c r="CQ123" s="846"/>
      <c r="CR123" s="846"/>
      <c r="CS123" s="846"/>
      <c r="CT123" s="846"/>
      <c r="CU123" s="846"/>
      <c r="CV123" s="846"/>
      <c r="CW123" s="846"/>
      <c r="CX123" s="846"/>
      <c r="CY123" s="846"/>
      <c r="CZ123" s="846"/>
      <c r="DA123" s="846"/>
      <c r="DB123" s="846"/>
      <c r="DC123" s="846"/>
      <c r="DD123" s="846"/>
      <c r="DE123" s="846"/>
      <c r="DF123" s="847"/>
      <c r="DG123" s="789" t="s">
        <v>449</v>
      </c>
      <c r="DH123" s="790"/>
      <c r="DI123" s="790"/>
      <c r="DJ123" s="790"/>
      <c r="DK123" s="791"/>
      <c r="DL123" s="792" t="s">
        <v>449</v>
      </c>
      <c r="DM123" s="790"/>
      <c r="DN123" s="790"/>
      <c r="DO123" s="790"/>
      <c r="DP123" s="791"/>
      <c r="DQ123" s="792" t="s">
        <v>455</v>
      </c>
      <c r="DR123" s="790"/>
      <c r="DS123" s="790"/>
      <c r="DT123" s="790"/>
      <c r="DU123" s="791"/>
      <c r="DV123" s="834" t="s">
        <v>452</v>
      </c>
      <c r="DW123" s="835"/>
      <c r="DX123" s="835"/>
      <c r="DY123" s="835"/>
      <c r="DZ123" s="836"/>
    </row>
    <row r="124" spans="1:130" s="221" customFormat="1" ht="26.25" customHeight="1" thickBot="1" x14ac:dyDescent="0.25">
      <c r="A124" s="830"/>
      <c r="B124" s="831"/>
      <c r="C124" s="825" t="s">
        <v>473</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448</v>
      </c>
      <c r="AB124" s="790"/>
      <c r="AC124" s="790"/>
      <c r="AD124" s="790"/>
      <c r="AE124" s="791"/>
      <c r="AF124" s="792" t="s">
        <v>468</v>
      </c>
      <c r="AG124" s="790"/>
      <c r="AH124" s="790"/>
      <c r="AI124" s="790"/>
      <c r="AJ124" s="791"/>
      <c r="AK124" s="792" t="s">
        <v>448</v>
      </c>
      <c r="AL124" s="790"/>
      <c r="AM124" s="790"/>
      <c r="AN124" s="790"/>
      <c r="AO124" s="791"/>
      <c r="AP124" s="834" t="s">
        <v>446</v>
      </c>
      <c r="AQ124" s="835"/>
      <c r="AR124" s="835"/>
      <c r="AS124" s="835"/>
      <c r="AT124" s="836"/>
      <c r="AU124" s="837" t="s">
        <v>489</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448</v>
      </c>
      <c r="BR124" s="841"/>
      <c r="BS124" s="841"/>
      <c r="BT124" s="841"/>
      <c r="BU124" s="841"/>
      <c r="BV124" s="841" t="s">
        <v>443</v>
      </c>
      <c r="BW124" s="841"/>
      <c r="BX124" s="841"/>
      <c r="BY124" s="841"/>
      <c r="BZ124" s="841"/>
      <c r="CA124" s="841" t="s">
        <v>443</v>
      </c>
      <c r="CB124" s="841"/>
      <c r="CC124" s="841"/>
      <c r="CD124" s="841"/>
      <c r="CE124" s="841"/>
      <c r="CF124" s="736"/>
      <c r="CG124" s="737"/>
      <c r="CH124" s="737"/>
      <c r="CI124" s="737"/>
      <c r="CJ124" s="872"/>
      <c r="CK124" s="880"/>
      <c r="CL124" s="880"/>
      <c r="CM124" s="880"/>
      <c r="CN124" s="880"/>
      <c r="CO124" s="881"/>
      <c r="CP124" s="845" t="s">
        <v>490</v>
      </c>
      <c r="CQ124" s="846"/>
      <c r="CR124" s="846"/>
      <c r="CS124" s="846"/>
      <c r="CT124" s="846"/>
      <c r="CU124" s="846"/>
      <c r="CV124" s="846"/>
      <c r="CW124" s="846"/>
      <c r="CX124" s="846"/>
      <c r="CY124" s="846"/>
      <c r="CZ124" s="846"/>
      <c r="DA124" s="846"/>
      <c r="DB124" s="846"/>
      <c r="DC124" s="846"/>
      <c r="DD124" s="846"/>
      <c r="DE124" s="846"/>
      <c r="DF124" s="847"/>
      <c r="DG124" s="773" t="s">
        <v>452</v>
      </c>
      <c r="DH124" s="774"/>
      <c r="DI124" s="774"/>
      <c r="DJ124" s="774"/>
      <c r="DK124" s="775"/>
      <c r="DL124" s="776" t="s">
        <v>464</v>
      </c>
      <c r="DM124" s="774"/>
      <c r="DN124" s="774"/>
      <c r="DO124" s="774"/>
      <c r="DP124" s="775"/>
      <c r="DQ124" s="776" t="s">
        <v>464</v>
      </c>
      <c r="DR124" s="774"/>
      <c r="DS124" s="774"/>
      <c r="DT124" s="774"/>
      <c r="DU124" s="775"/>
      <c r="DV124" s="858" t="s">
        <v>448</v>
      </c>
      <c r="DW124" s="859"/>
      <c r="DX124" s="859"/>
      <c r="DY124" s="859"/>
      <c r="DZ124" s="860"/>
    </row>
    <row r="125" spans="1:130" s="221" customFormat="1" ht="26.25" customHeight="1" x14ac:dyDescent="0.2">
      <c r="A125" s="830"/>
      <c r="B125" s="831"/>
      <c r="C125" s="825" t="s">
        <v>475</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464</v>
      </c>
      <c r="AB125" s="790"/>
      <c r="AC125" s="790"/>
      <c r="AD125" s="790"/>
      <c r="AE125" s="791"/>
      <c r="AF125" s="792" t="s">
        <v>464</v>
      </c>
      <c r="AG125" s="790"/>
      <c r="AH125" s="790"/>
      <c r="AI125" s="790"/>
      <c r="AJ125" s="791"/>
      <c r="AK125" s="792" t="s">
        <v>452</v>
      </c>
      <c r="AL125" s="790"/>
      <c r="AM125" s="790"/>
      <c r="AN125" s="790"/>
      <c r="AO125" s="791"/>
      <c r="AP125" s="834" t="s">
        <v>446</v>
      </c>
      <c r="AQ125" s="835"/>
      <c r="AR125" s="835"/>
      <c r="AS125" s="835"/>
      <c r="AT125" s="83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491</v>
      </c>
      <c r="CL125" s="862"/>
      <c r="CM125" s="862"/>
      <c r="CN125" s="862"/>
      <c r="CO125" s="863"/>
      <c r="CP125" s="870" t="s">
        <v>492</v>
      </c>
      <c r="CQ125" s="818"/>
      <c r="CR125" s="818"/>
      <c r="CS125" s="818"/>
      <c r="CT125" s="818"/>
      <c r="CU125" s="818"/>
      <c r="CV125" s="818"/>
      <c r="CW125" s="818"/>
      <c r="CX125" s="818"/>
      <c r="CY125" s="818"/>
      <c r="CZ125" s="818"/>
      <c r="DA125" s="818"/>
      <c r="DB125" s="818"/>
      <c r="DC125" s="818"/>
      <c r="DD125" s="818"/>
      <c r="DE125" s="818"/>
      <c r="DF125" s="819"/>
      <c r="DG125" s="871" t="s">
        <v>448</v>
      </c>
      <c r="DH125" s="852"/>
      <c r="DI125" s="852"/>
      <c r="DJ125" s="852"/>
      <c r="DK125" s="852"/>
      <c r="DL125" s="852" t="s">
        <v>443</v>
      </c>
      <c r="DM125" s="852"/>
      <c r="DN125" s="852"/>
      <c r="DO125" s="852"/>
      <c r="DP125" s="852"/>
      <c r="DQ125" s="852" t="s">
        <v>464</v>
      </c>
      <c r="DR125" s="852"/>
      <c r="DS125" s="852"/>
      <c r="DT125" s="852"/>
      <c r="DU125" s="852"/>
      <c r="DV125" s="853" t="s">
        <v>455</v>
      </c>
      <c r="DW125" s="853"/>
      <c r="DX125" s="853"/>
      <c r="DY125" s="853"/>
      <c r="DZ125" s="854"/>
    </row>
    <row r="126" spans="1:130" s="221" customFormat="1" ht="26.25" customHeight="1" thickBot="1" x14ac:dyDescent="0.25">
      <c r="A126" s="830"/>
      <c r="B126" s="831"/>
      <c r="C126" s="825" t="s">
        <v>477</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464</v>
      </c>
      <c r="AB126" s="790"/>
      <c r="AC126" s="790"/>
      <c r="AD126" s="790"/>
      <c r="AE126" s="791"/>
      <c r="AF126" s="792" t="s">
        <v>443</v>
      </c>
      <c r="AG126" s="790"/>
      <c r="AH126" s="790"/>
      <c r="AI126" s="790"/>
      <c r="AJ126" s="791"/>
      <c r="AK126" s="792" t="s">
        <v>464</v>
      </c>
      <c r="AL126" s="790"/>
      <c r="AM126" s="790"/>
      <c r="AN126" s="790"/>
      <c r="AO126" s="791"/>
      <c r="AP126" s="834" t="s">
        <v>446</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493</v>
      </c>
      <c r="CQ126" s="762"/>
      <c r="CR126" s="762"/>
      <c r="CS126" s="762"/>
      <c r="CT126" s="762"/>
      <c r="CU126" s="762"/>
      <c r="CV126" s="762"/>
      <c r="CW126" s="762"/>
      <c r="CX126" s="762"/>
      <c r="CY126" s="762"/>
      <c r="CZ126" s="762"/>
      <c r="DA126" s="762"/>
      <c r="DB126" s="762"/>
      <c r="DC126" s="762"/>
      <c r="DD126" s="762"/>
      <c r="DE126" s="762"/>
      <c r="DF126" s="763"/>
      <c r="DG126" s="826" t="s">
        <v>468</v>
      </c>
      <c r="DH126" s="827"/>
      <c r="DI126" s="827"/>
      <c r="DJ126" s="827"/>
      <c r="DK126" s="827"/>
      <c r="DL126" s="827" t="s">
        <v>455</v>
      </c>
      <c r="DM126" s="827"/>
      <c r="DN126" s="827"/>
      <c r="DO126" s="827"/>
      <c r="DP126" s="827"/>
      <c r="DQ126" s="827" t="s">
        <v>455</v>
      </c>
      <c r="DR126" s="827"/>
      <c r="DS126" s="827"/>
      <c r="DT126" s="827"/>
      <c r="DU126" s="827"/>
      <c r="DV126" s="804" t="s">
        <v>455</v>
      </c>
      <c r="DW126" s="804"/>
      <c r="DX126" s="804"/>
      <c r="DY126" s="804"/>
      <c r="DZ126" s="805"/>
    </row>
    <row r="127" spans="1:130" s="221" customFormat="1" ht="26.25" customHeight="1" x14ac:dyDescent="0.2">
      <c r="A127" s="832"/>
      <c r="B127" s="833"/>
      <c r="C127" s="848" t="s">
        <v>494</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v>61</v>
      </c>
      <c r="AB127" s="790"/>
      <c r="AC127" s="790"/>
      <c r="AD127" s="790"/>
      <c r="AE127" s="791"/>
      <c r="AF127" s="792">
        <v>61</v>
      </c>
      <c r="AG127" s="790"/>
      <c r="AH127" s="790"/>
      <c r="AI127" s="790"/>
      <c r="AJ127" s="791"/>
      <c r="AK127" s="792">
        <v>20</v>
      </c>
      <c r="AL127" s="790"/>
      <c r="AM127" s="790"/>
      <c r="AN127" s="790"/>
      <c r="AO127" s="791"/>
      <c r="AP127" s="834">
        <v>0</v>
      </c>
      <c r="AQ127" s="835"/>
      <c r="AR127" s="835"/>
      <c r="AS127" s="835"/>
      <c r="AT127" s="836"/>
      <c r="AU127" s="223"/>
      <c r="AV127" s="223"/>
      <c r="AW127" s="223"/>
      <c r="AX127" s="851" t="s">
        <v>495</v>
      </c>
      <c r="AY127" s="822"/>
      <c r="AZ127" s="822"/>
      <c r="BA127" s="822"/>
      <c r="BB127" s="822"/>
      <c r="BC127" s="822"/>
      <c r="BD127" s="822"/>
      <c r="BE127" s="823"/>
      <c r="BF127" s="821" t="s">
        <v>496</v>
      </c>
      <c r="BG127" s="822"/>
      <c r="BH127" s="822"/>
      <c r="BI127" s="822"/>
      <c r="BJ127" s="822"/>
      <c r="BK127" s="822"/>
      <c r="BL127" s="823"/>
      <c r="BM127" s="821" t="s">
        <v>497</v>
      </c>
      <c r="BN127" s="822"/>
      <c r="BO127" s="822"/>
      <c r="BP127" s="822"/>
      <c r="BQ127" s="822"/>
      <c r="BR127" s="822"/>
      <c r="BS127" s="823"/>
      <c r="BT127" s="821" t="s">
        <v>498</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499</v>
      </c>
      <c r="CQ127" s="762"/>
      <c r="CR127" s="762"/>
      <c r="CS127" s="762"/>
      <c r="CT127" s="762"/>
      <c r="CU127" s="762"/>
      <c r="CV127" s="762"/>
      <c r="CW127" s="762"/>
      <c r="CX127" s="762"/>
      <c r="CY127" s="762"/>
      <c r="CZ127" s="762"/>
      <c r="DA127" s="762"/>
      <c r="DB127" s="762"/>
      <c r="DC127" s="762"/>
      <c r="DD127" s="762"/>
      <c r="DE127" s="762"/>
      <c r="DF127" s="763"/>
      <c r="DG127" s="826" t="s">
        <v>464</v>
      </c>
      <c r="DH127" s="827"/>
      <c r="DI127" s="827"/>
      <c r="DJ127" s="827"/>
      <c r="DK127" s="827"/>
      <c r="DL127" s="827" t="s">
        <v>443</v>
      </c>
      <c r="DM127" s="827"/>
      <c r="DN127" s="827"/>
      <c r="DO127" s="827"/>
      <c r="DP127" s="827"/>
      <c r="DQ127" s="827" t="s">
        <v>455</v>
      </c>
      <c r="DR127" s="827"/>
      <c r="DS127" s="827"/>
      <c r="DT127" s="827"/>
      <c r="DU127" s="827"/>
      <c r="DV127" s="804" t="s">
        <v>455</v>
      </c>
      <c r="DW127" s="804"/>
      <c r="DX127" s="804"/>
      <c r="DY127" s="804"/>
      <c r="DZ127" s="805"/>
    </row>
    <row r="128" spans="1:130" s="221" customFormat="1" ht="26.25" customHeight="1" thickBot="1" x14ac:dyDescent="0.25">
      <c r="A128" s="806" t="s">
        <v>500</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501</v>
      </c>
      <c r="X128" s="808"/>
      <c r="Y128" s="808"/>
      <c r="Z128" s="809"/>
      <c r="AA128" s="810">
        <v>13704</v>
      </c>
      <c r="AB128" s="811"/>
      <c r="AC128" s="811"/>
      <c r="AD128" s="811"/>
      <c r="AE128" s="812"/>
      <c r="AF128" s="813">
        <v>14128</v>
      </c>
      <c r="AG128" s="811"/>
      <c r="AH128" s="811"/>
      <c r="AI128" s="811"/>
      <c r="AJ128" s="812"/>
      <c r="AK128" s="813">
        <v>14353</v>
      </c>
      <c r="AL128" s="811"/>
      <c r="AM128" s="811"/>
      <c r="AN128" s="811"/>
      <c r="AO128" s="812"/>
      <c r="AP128" s="814"/>
      <c r="AQ128" s="815"/>
      <c r="AR128" s="815"/>
      <c r="AS128" s="815"/>
      <c r="AT128" s="816"/>
      <c r="AU128" s="223"/>
      <c r="AV128" s="223"/>
      <c r="AW128" s="223"/>
      <c r="AX128" s="817" t="s">
        <v>502</v>
      </c>
      <c r="AY128" s="818"/>
      <c r="AZ128" s="818"/>
      <c r="BA128" s="818"/>
      <c r="BB128" s="818"/>
      <c r="BC128" s="818"/>
      <c r="BD128" s="818"/>
      <c r="BE128" s="819"/>
      <c r="BF128" s="796" t="s">
        <v>448</v>
      </c>
      <c r="BG128" s="797"/>
      <c r="BH128" s="797"/>
      <c r="BI128" s="797"/>
      <c r="BJ128" s="797"/>
      <c r="BK128" s="797"/>
      <c r="BL128" s="820"/>
      <c r="BM128" s="796">
        <v>14.86</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503</v>
      </c>
      <c r="CQ128" s="740"/>
      <c r="CR128" s="740"/>
      <c r="CS128" s="740"/>
      <c r="CT128" s="740"/>
      <c r="CU128" s="740"/>
      <c r="CV128" s="740"/>
      <c r="CW128" s="740"/>
      <c r="CX128" s="740"/>
      <c r="CY128" s="740"/>
      <c r="CZ128" s="740"/>
      <c r="DA128" s="740"/>
      <c r="DB128" s="740"/>
      <c r="DC128" s="740"/>
      <c r="DD128" s="740"/>
      <c r="DE128" s="740"/>
      <c r="DF128" s="741"/>
      <c r="DG128" s="800" t="s">
        <v>443</v>
      </c>
      <c r="DH128" s="801"/>
      <c r="DI128" s="801"/>
      <c r="DJ128" s="801"/>
      <c r="DK128" s="801"/>
      <c r="DL128" s="801" t="s">
        <v>443</v>
      </c>
      <c r="DM128" s="801"/>
      <c r="DN128" s="801"/>
      <c r="DO128" s="801"/>
      <c r="DP128" s="801"/>
      <c r="DQ128" s="801" t="s">
        <v>443</v>
      </c>
      <c r="DR128" s="801"/>
      <c r="DS128" s="801"/>
      <c r="DT128" s="801"/>
      <c r="DU128" s="801"/>
      <c r="DV128" s="802" t="s">
        <v>452</v>
      </c>
      <c r="DW128" s="802"/>
      <c r="DX128" s="802"/>
      <c r="DY128" s="802"/>
      <c r="DZ128" s="803"/>
    </row>
    <row r="129" spans="1:131" s="221" customFormat="1" ht="26.25" customHeight="1" x14ac:dyDescent="0.2">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504</v>
      </c>
      <c r="X129" s="787"/>
      <c r="Y129" s="787"/>
      <c r="Z129" s="788"/>
      <c r="AA129" s="789">
        <v>4707087</v>
      </c>
      <c r="AB129" s="790"/>
      <c r="AC129" s="790"/>
      <c r="AD129" s="790"/>
      <c r="AE129" s="791"/>
      <c r="AF129" s="792">
        <v>4906279</v>
      </c>
      <c r="AG129" s="790"/>
      <c r="AH129" s="790"/>
      <c r="AI129" s="790"/>
      <c r="AJ129" s="791"/>
      <c r="AK129" s="792">
        <v>5211285</v>
      </c>
      <c r="AL129" s="790"/>
      <c r="AM129" s="790"/>
      <c r="AN129" s="790"/>
      <c r="AO129" s="791"/>
      <c r="AP129" s="793"/>
      <c r="AQ129" s="794"/>
      <c r="AR129" s="794"/>
      <c r="AS129" s="794"/>
      <c r="AT129" s="795"/>
      <c r="AU129" s="224"/>
      <c r="AV129" s="224"/>
      <c r="AW129" s="224"/>
      <c r="AX129" s="761" t="s">
        <v>505</v>
      </c>
      <c r="AY129" s="762"/>
      <c r="AZ129" s="762"/>
      <c r="BA129" s="762"/>
      <c r="BB129" s="762"/>
      <c r="BC129" s="762"/>
      <c r="BD129" s="762"/>
      <c r="BE129" s="763"/>
      <c r="BF129" s="780" t="s">
        <v>443</v>
      </c>
      <c r="BG129" s="781"/>
      <c r="BH129" s="781"/>
      <c r="BI129" s="781"/>
      <c r="BJ129" s="781"/>
      <c r="BK129" s="781"/>
      <c r="BL129" s="782"/>
      <c r="BM129" s="780">
        <v>19.86</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4" t="s">
        <v>506</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507</v>
      </c>
      <c r="X130" s="787"/>
      <c r="Y130" s="787"/>
      <c r="Z130" s="788"/>
      <c r="AA130" s="789">
        <v>773872</v>
      </c>
      <c r="AB130" s="790"/>
      <c r="AC130" s="790"/>
      <c r="AD130" s="790"/>
      <c r="AE130" s="791"/>
      <c r="AF130" s="792">
        <v>778276</v>
      </c>
      <c r="AG130" s="790"/>
      <c r="AH130" s="790"/>
      <c r="AI130" s="790"/>
      <c r="AJ130" s="791"/>
      <c r="AK130" s="792">
        <v>764967</v>
      </c>
      <c r="AL130" s="790"/>
      <c r="AM130" s="790"/>
      <c r="AN130" s="790"/>
      <c r="AO130" s="791"/>
      <c r="AP130" s="793"/>
      <c r="AQ130" s="794"/>
      <c r="AR130" s="794"/>
      <c r="AS130" s="794"/>
      <c r="AT130" s="795"/>
      <c r="AU130" s="224"/>
      <c r="AV130" s="224"/>
      <c r="AW130" s="224"/>
      <c r="AX130" s="761" t="s">
        <v>508</v>
      </c>
      <c r="AY130" s="762"/>
      <c r="AZ130" s="762"/>
      <c r="BA130" s="762"/>
      <c r="BB130" s="762"/>
      <c r="BC130" s="762"/>
      <c r="BD130" s="762"/>
      <c r="BE130" s="763"/>
      <c r="BF130" s="764">
        <v>5.7</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509</v>
      </c>
      <c r="X131" s="771"/>
      <c r="Y131" s="771"/>
      <c r="Z131" s="772"/>
      <c r="AA131" s="773">
        <v>3933215</v>
      </c>
      <c r="AB131" s="774"/>
      <c r="AC131" s="774"/>
      <c r="AD131" s="774"/>
      <c r="AE131" s="775"/>
      <c r="AF131" s="776">
        <v>4128003</v>
      </c>
      <c r="AG131" s="774"/>
      <c r="AH131" s="774"/>
      <c r="AI131" s="774"/>
      <c r="AJ131" s="775"/>
      <c r="AK131" s="776">
        <v>4446318</v>
      </c>
      <c r="AL131" s="774"/>
      <c r="AM131" s="774"/>
      <c r="AN131" s="774"/>
      <c r="AO131" s="775"/>
      <c r="AP131" s="777"/>
      <c r="AQ131" s="778"/>
      <c r="AR131" s="778"/>
      <c r="AS131" s="778"/>
      <c r="AT131" s="779"/>
      <c r="AU131" s="224"/>
      <c r="AV131" s="224"/>
      <c r="AW131" s="224"/>
      <c r="AX131" s="739" t="s">
        <v>510</v>
      </c>
      <c r="AY131" s="740"/>
      <c r="AZ131" s="740"/>
      <c r="BA131" s="740"/>
      <c r="BB131" s="740"/>
      <c r="BC131" s="740"/>
      <c r="BD131" s="740"/>
      <c r="BE131" s="741"/>
      <c r="BF131" s="742" t="s">
        <v>455</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8" t="s">
        <v>511</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512</v>
      </c>
      <c r="W132" s="752"/>
      <c r="X132" s="752"/>
      <c r="Y132" s="752"/>
      <c r="Z132" s="753"/>
      <c r="AA132" s="754">
        <v>5.261395576</v>
      </c>
      <c r="AB132" s="755"/>
      <c r="AC132" s="755"/>
      <c r="AD132" s="755"/>
      <c r="AE132" s="756"/>
      <c r="AF132" s="757">
        <v>5.8583048509999998</v>
      </c>
      <c r="AG132" s="755"/>
      <c r="AH132" s="755"/>
      <c r="AI132" s="755"/>
      <c r="AJ132" s="756"/>
      <c r="AK132" s="757">
        <v>6.0266944469999997</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513</v>
      </c>
      <c r="W133" s="731"/>
      <c r="X133" s="731"/>
      <c r="Y133" s="731"/>
      <c r="Z133" s="732"/>
      <c r="AA133" s="733">
        <v>5.4</v>
      </c>
      <c r="AB133" s="734"/>
      <c r="AC133" s="734"/>
      <c r="AD133" s="734"/>
      <c r="AE133" s="735"/>
      <c r="AF133" s="733">
        <v>5.5</v>
      </c>
      <c r="AG133" s="734"/>
      <c r="AH133" s="734"/>
      <c r="AI133" s="734"/>
      <c r="AJ133" s="735"/>
      <c r="AK133" s="733">
        <v>5.7</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PCceBKXIrvAU1xe57KbBoqXLZKFm+jGJP5wVOzxsMkkXtrkJ5W5exZkkRKomWeeaPAJPlJONRB9Z753FEWCNg==" saltValue="y7ij6genVEAbf50EnpRv5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514</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cM6RHOSEY5yBzq9LpSZqb2Ynglyp8kslj3XW343yq3i5MmbYtqUj5y2mEjIC/fngoVKvD+bv2O2MoNnIHMDBaQ==" saltValue="ndilqpHSs4f9PBQcLSjJ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PgR2DtE0jySUlwwEDEGWLdcs8VuaNHbGab0+6lRL11C+NoCfgovE9JCzI/MYgIWkPUF1m2U/m60zDJ6noAisw==" saltValue="4sdSVmPQ53CudEE1ANe7v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516</v>
      </c>
      <c r="AL6" s="257"/>
      <c r="AM6" s="257"/>
      <c r="AN6" s="257"/>
    </row>
    <row r="7" spans="1:46" ht="13.5" customHeight="1" x14ac:dyDescent="0.2">
      <c r="A7" s="256"/>
      <c r="AK7" s="259"/>
      <c r="AL7" s="260"/>
      <c r="AM7" s="260"/>
      <c r="AN7" s="261"/>
      <c r="AO7" s="1128" t="s">
        <v>517</v>
      </c>
      <c r="AP7" s="262"/>
      <c r="AQ7" s="263" t="s">
        <v>518</v>
      </c>
      <c r="AR7" s="264"/>
    </row>
    <row r="8" spans="1:46" ht="13.2" x14ac:dyDescent="0.2">
      <c r="A8" s="256"/>
      <c r="AK8" s="265"/>
      <c r="AL8" s="266"/>
      <c r="AM8" s="266"/>
      <c r="AN8" s="267"/>
      <c r="AO8" s="1129"/>
      <c r="AP8" s="268" t="s">
        <v>519</v>
      </c>
      <c r="AQ8" s="269" t="s">
        <v>520</v>
      </c>
      <c r="AR8" s="270" t="s">
        <v>521</v>
      </c>
    </row>
    <row r="9" spans="1:46" ht="13.2" x14ac:dyDescent="0.2">
      <c r="A9" s="256"/>
      <c r="AK9" s="1140" t="s">
        <v>522</v>
      </c>
      <c r="AL9" s="1141"/>
      <c r="AM9" s="1141"/>
      <c r="AN9" s="1142"/>
      <c r="AO9" s="271">
        <v>1376498</v>
      </c>
      <c r="AP9" s="271">
        <v>118104</v>
      </c>
      <c r="AQ9" s="272">
        <v>118567</v>
      </c>
      <c r="AR9" s="273">
        <v>-0.4</v>
      </c>
    </row>
    <row r="10" spans="1:46" ht="13.5" customHeight="1" x14ac:dyDescent="0.2">
      <c r="A10" s="256"/>
      <c r="AK10" s="1140" t="s">
        <v>523</v>
      </c>
      <c r="AL10" s="1141"/>
      <c r="AM10" s="1141"/>
      <c r="AN10" s="1142"/>
      <c r="AO10" s="274">
        <v>199123</v>
      </c>
      <c r="AP10" s="274">
        <v>17085</v>
      </c>
      <c r="AQ10" s="275">
        <v>18618</v>
      </c>
      <c r="AR10" s="276">
        <v>-8.1999999999999993</v>
      </c>
    </row>
    <row r="11" spans="1:46" ht="13.5" customHeight="1" x14ac:dyDescent="0.2">
      <c r="A11" s="256"/>
      <c r="AK11" s="1140" t="s">
        <v>524</v>
      </c>
      <c r="AL11" s="1141"/>
      <c r="AM11" s="1141"/>
      <c r="AN11" s="1142"/>
      <c r="AO11" s="274">
        <v>923</v>
      </c>
      <c r="AP11" s="274">
        <v>79</v>
      </c>
      <c r="AQ11" s="275">
        <v>3260</v>
      </c>
      <c r="AR11" s="276">
        <v>-97.6</v>
      </c>
    </row>
    <row r="12" spans="1:46" ht="13.5" customHeight="1" x14ac:dyDescent="0.2">
      <c r="A12" s="256"/>
      <c r="AK12" s="1140" t="s">
        <v>525</v>
      </c>
      <c r="AL12" s="1141"/>
      <c r="AM12" s="1141"/>
      <c r="AN12" s="1142"/>
      <c r="AO12" s="274" t="s">
        <v>526</v>
      </c>
      <c r="AP12" s="274" t="s">
        <v>526</v>
      </c>
      <c r="AQ12" s="275" t="s">
        <v>526</v>
      </c>
      <c r="AR12" s="276" t="s">
        <v>526</v>
      </c>
    </row>
    <row r="13" spans="1:46" ht="13.5" customHeight="1" x14ac:dyDescent="0.2">
      <c r="A13" s="256"/>
      <c r="AK13" s="1140" t="s">
        <v>527</v>
      </c>
      <c r="AL13" s="1141"/>
      <c r="AM13" s="1141"/>
      <c r="AN13" s="1142"/>
      <c r="AO13" s="274">
        <v>135347</v>
      </c>
      <c r="AP13" s="274">
        <v>11613</v>
      </c>
      <c r="AQ13" s="275">
        <v>6416</v>
      </c>
      <c r="AR13" s="276">
        <v>81</v>
      </c>
    </row>
    <row r="14" spans="1:46" ht="13.5" customHeight="1" x14ac:dyDescent="0.2">
      <c r="A14" s="256"/>
      <c r="AK14" s="1140" t="s">
        <v>528</v>
      </c>
      <c r="AL14" s="1141"/>
      <c r="AM14" s="1141"/>
      <c r="AN14" s="1142"/>
      <c r="AO14" s="274">
        <v>27473</v>
      </c>
      <c r="AP14" s="274">
        <v>2357</v>
      </c>
      <c r="AQ14" s="275">
        <v>2560</v>
      </c>
      <c r="AR14" s="276">
        <v>-7.9</v>
      </c>
    </row>
    <row r="15" spans="1:46" ht="13.5" customHeight="1" x14ac:dyDescent="0.2">
      <c r="A15" s="256"/>
      <c r="AK15" s="1143" t="s">
        <v>529</v>
      </c>
      <c r="AL15" s="1144"/>
      <c r="AM15" s="1144"/>
      <c r="AN15" s="1145"/>
      <c r="AO15" s="274">
        <v>-38004</v>
      </c>
      <c r="AP15" s="274">
        <v>-3261</v>
      </c>
      <c r="AQ15" s="275">
        <v>-9017</v>
      </c>
      <c r="AR15" s="276">
        <v>-63.8</v>
      </c>
    </row>
    <row r="16" spans="1:46" ht="13.2" x14ac:dyDescent="0.2">
      <c r="A16" s="256"/>
      <c r="AK16" s="1143" t="s">
        <v>188</v>
      </c>
      <c r="AL16" s="1144"/>
      <c r="AM16" s="1144"/>
      <c r="AN16" s="1145"/>
      <c r="AO16" s="274">
        <v>1701360</v>
      </c>
      <c r="AP16" s="274">
        <v>145977</v>
      </c>
      <c r="AQ16" s="275">
        <v>140405</v>
      </c>
      <c r="AR16" s="276">
        <v>4</v>
      </c>
    </row>
    <row r="17" spans="1:46" ht="13.2" x14ac:dyDescent="0.2">
      <c r="A17" s="256"/>
    </row>
    <row r="18" spans="1:46" ht="13.2" x14ac:dyDescent="0.2">
      <c r="A18" s="256"/>
      <c r="AQ18" s="277"/>
      <c r="AR18" s="277"/>
    </row>
    <row r="19" spans="1:46" ht="13.2" x14ac:dyDescent="0.2">
      <c r="A19" s="256"/>
      <c r="AK19" s="252" t="s">
        <v>530</v>
      </c>
    </row>
    <row r="20" spans="1:46" ht="13.2" x14ac:dyDescent="0.2">
      <c r="A20" s="256"/>
      <c r="AK20" s="278"/>
      <c r="AL20" s="279"/>
      <c r="AM20" s="279"/>
      <c r="AN20" s="280"/>
      <c r="AO20" s="281" t="s">
        <v>531</v>
      </c>
      <c r="AP20" s="282" t="s">
        <v>532</v>
      </c>
      <c r="AQ20" s="283" t="s">
        <v>533</v>
      </c>
      <c r="AR20" s="284"/>
    </row>
    <row r="21" spans="1:46" s="257" customFormat="1" ht="13.2" x14ac:dyDescent="0.2">
      <c r="A21" s="285"/>
      <c r="AK21" s="1146" t="s">
        <v>534</v>
      </c>
      <c r="AL21" s="1147"/>
      <c r="AM21" s="1147"/>
      <c r="AN21" s="1148"/>
      <c r="AO21" s="286">
        <v>12.36</v>
      </c>
      <c r="AP21" s="287">
        <v>12.43</v>
      </c>
      <c r="AQ21" s="288">
        <v>-7.0000000000000007E-2</v>
      </c>
      <c r="AS21" s="289"/>
      <c r="AT21" s="285"/>
    </row>
    <row r="22" spans="1:46" s="257" customFormat="1" ht="13.2" x14ac:dyDescent="0.2">
      <c r="A22" s="285"/>
      <c r="AK22" s="1146" t="s">
        <v>535</v>
      </c>
      <c r="AL22" s="1147"/>
      <c r="AM22" s="1147"/>
      <c r="AN22" s="1148"/>
      <c r="AO22" s="290">
        <v>98.1</v>
      </c>
      <c r="AP22" s="291">
        <v>95.8</v>
      </c>
      <c r="AQ22" s="292">
        <v>2.2999999999999998</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9" t="s">
        <v>536</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2" x14ac:dyDescent="0.2">
      <c r="A27" s="297"/>
      <c r="AS27" s="252"/>
      <c r="AT27" s="252"/>
    </row>
    <row r="28" spans="1:46" ht="16.2" x14ac:dyDescent="0.2">
      <c r="A28" s="253" t="s">
        <v>537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538</v>
      </c>
      <c r="AL29" s="257"/>
      <c r="AM29" s="257"/>
      <c r="AN29" s="257"/>
      <c r="AS29" s="299"/>
    </row>
    <row r="30" spans="1:46" ht="13.5" customHeight="1" x14ac:dyDescent="0.2">
      <c r="A30" s="256"/>
      <c r="AK30" s="259"/>
      <c r="AL30" s="260"/>
      <c r="AM30" s="260"/>
      <c r="AN30" s="261"/>
      <c r="AO30" s="1128" t="s">
        <v>517</v>
      </c>
      <c r="AP30" s="262"/>
      <c r="AQ30" s="263" t="s">
        <v>518</v>
      </c>
      <c r="AR30" s="264"/>
    </row>
    <row r="31" spans="1:46" ht="13.2" x14ac:dyDescent="0.2">
      <c r="A31" s="256"/>
      <c r="AK31" s="265"/>
      <c r="AL31" s="266"/>
      <c r="AM31" s="266"/>
      <c r="AN31" s="267"/>
      <c r="AO31" s="1129"/>
      <c r="AP31" s="268" t="s">
        <v>519</v>
      </c>
      <c r="AQ31" s="269" t="s">
        <v>520</v>
      </c>
      <c r="AR31" s="270" t="s">
        <v>521</v>
      </c>
    </row>
    <row r="32" spans="1:46" ht="27" customHeight="1" x14ac:dyDescent="0.2">
      <c r="A32" s="256"/>
      <c r="AK32" s="1130" t="s">
        <v>539</v>
      </c>
      <c r="AL32" s="1131"/>
      <c r="AM32" s="1131"/>
      <c r="AN32" s="1132"/>
      <c r="AO32" s="300">
        <v>784089</v>
      </c>
      <c r="AP32" s="300">
        <v>67275</v>
      </c>
      <c r="AQ32" s="301">
        <v>81678</v>
      </c>
      <c r="AR32" s="302">
        <v>-17.600000000000001</v>
      </c>
    </row>
    <row r="33" spans="1:46" ht="13.5" customHeight="1" x14ac:dyDescent="0.2">
      <c r="A33" s="256"/>
      <c r="AK33" s="1130" t="s">
        <v>540</v>
      </c>
      <c r="AL33" s="1131"/>
      <c r="AM33" s="1131"/>
      <c r="AN33" s="1132"/>
      <c r="AO33" s="300" t="s">
        <v>526</v>
      </c>
      <c r="AP33" s="300" t="s">
        <v>526</v>
      </c>
      <c r="AQ33" s="301" t="s">
        <v>526</v>
      </c>
      <c r="AR33" s="302" t="s">
        <v>526</v>
      </c>
    </row>
    <row r="34" spans="1:46" ht="27" customHeight="1" x14ac:dyDescent="0.2">
      <c r="A34" s="256"/>
      <c r="AK34" s="1130" t="s">
        <v>541</v>
      </c>
      <c r="AL34" s="1131"/>
      <c r="AM34" s="1131"/>
      <c r="AN34" s="1132"/>
      <c r="AO34" s="300" t="s">
        <v>526</v>
      </c>
      <c r="AP34" s="300" t="s">
        <v>526</v>
      </c>
      <c r="AQ34" s="301" t="s">
        <v>526</v>
      </c>
      <c r="AR34" s="302" t="s">
        <v>526</v>
      </c>
    </row>
    <row r="35" spans="1:46" ht="27" customHeight="1" x14ac:dyDescent="0.2">
      <c r="A35" s="256"/>
      <c r="AK35" s="1130" t="s">
        <v>542</v>
      </c>
      <c r="AL35" s="1131"/>
      <c r="AM35" s="1131"/>
      <c r="AN35" s="1132"/>
      <c r="AO35" s="300">
        <v>218243</v>
      </c>
      <c r="AP35" s="300">
        <v>18725</v>
      </c>
      <c r="AQ35" s="301">
        <v>27670</v>
      </c>
      <c r="AR35" s="302">
        <v>-32.299999999999997</v>
      </c>
    </row>
    <row r="36" spans="1:46" ht="27" customHeight="1" x14ac:dyDescent="0.2">
      <c r="A36" s="256"/>
      <c r="AK36" s="1130" t="s">
        <v>543</v>
      </c>
      <c r="AL36" s="1131"/>
      <c r="AM36" s="1131"/>
      <c r="AN36" s="1132"/>
      <c r="AO36" s="300">
        <v>44934</v>
      </c>
      <c r="AP36" s="300">
        <v>3855</v>
      </c>
      <c r="AQ36" s="301">
        <v>3435</v>
      </c>
      <c r="AR36" s="302">
        <v>12.2</v>
      </c>
    </row>
    <row r="37" spans="1:46" ht="13.5" customHeight="1" x14ac:dyDescent="0.2">
      <c r="A37" s="256"/>
      <c r="AK37" s="1130" t="s">
        <v>544</v>
      </c>
      <c r="AL37" s="1131"/>
      <c r="AM37" s="1131"/>
      <c r="AN37" s="1132"/>
      <c r="AO37" s="300">
        <v>20</v>
      </c>
      <c r="AP37" s="300">
        <v>2</v>
      </c>
      <c r="AQ37" s="301">
        <v>958</v>
      </c>
      <c r="AR37" s="302">
        <v>-99.8</v>
      </c>
    </row>
    <row r="38" spans="1:46" ht="27" customHeight="1" x14ac:dyDescent="0.2">
      <c r="A38" s="256"/>
      <c r="AK38" s="1133" t="s">
        <v>545</v>
      </c>
      <c r="AL38" s="1134"/>
      <c r="AM38" s="1134"/>
      <c r="AN38" s="1135"/>
      <c r="AO38" s="303" t="s">
        <v>526</v>
      </c>
      <c r="AP38" s="303" t="s">
        <v>526</v>
      </c>
      <c r="AQ38" s="304">
        <v>13</v>
      </c>
      <c r="AR38" s="292" t="s">
        <v>526</v>
      </c>
      <c r="AS38" s="299"/>
    </row>
    <row r="39" spans="1:46" ht="13.2" x14ac:dyDescent="0.2">
      <c r="A39" s="256"/>
      <c r="AK39" s="1133" t="s">
        <v>546</v>
      </c>
      <c r="AL39" s="1134"/>
      <c r="AM39" s="1134"/>
      <c r="AN39" s="1135"/>
      <c r="AO39" s="300">
        <v>-14353</v>
      </c>
      <c r="AP39" s="300">
        <v>-1231</v>
      </c>
      <c r="AQ39" s="301">
        <v>-3370</v>
      </c>
      <c r="AR39" s="302">
        <v>-63.5</v>
      </c>
      <c r="AS39" s="299"/>
    </row>
    <row r="40" spans="1:46" ht="27" customHeight="1" x14ac:dyDescent="0.2">
      <c r="A40" s="256"/>
      <c r="AK40" s="1130" t="s">
        <v>547</v>
      </c>
      <c r="AL40" s="1131"/>
      <c r="AM40" s="1131"/>
      <c r="AN40" s="1132"/>
      <c r="AO40" s="300">
        <v>-764967</v>
      </c>
      <c r="AP40" s="300">
        <v>-65634</v>
      </c>
      <c r="AQ40" s="301">
        <v>-74594</v>
      </c>
      <c r="AR40" s="302">
        <v>-12</v>
      </c>
      <c r="AS40" s="299"/>
    </row>
    <row r="41" spans="1:46" ht="13.2" x14ac:dyDescent="0.2">
      <c r="A41" s="256"/>
      <c r="AK41" s="1136" t="s">
        <v>298</v>
      </c>
      <c r="AL41" s="1137"/>
      <c r="AM41" s="1137"/>
      <c r="AN41" s="1138"/>
      <c r="AO41" s="300">
        <v>267966</v>
      </c>
      <c r="AP41" s="300">
        <v>22992</v>
      </c>
      <c r="AQ41" s="301">
        <v>35790</v>
      </c>
      <c r="AR41" s="302">
        <v>-35.799999999999997</v>
      </c>
      <c r="AS41" s="299"/>
    </row>
    <row r="42" spans="1:46" ht="13.2" x14ac:dyDescent="0.2">
      <c r="A42" s="256"/>
      <c r="AK42" s="305" t="s">
        <v>548</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549</v>
      </c>
    </row>
    <row r="48" spans="1:46" ht="13.2" x14ac:dyDescent="0.2">
      <c r="A48" s="256"/>
      <c r="AK48" s="310" t="s">
        <v>550</v>
      </c>
      <c r="AL48" s="310"/>
      <c r="AM48" s="310"/>
      <c r="AN48" s="310"/>
      <c r="AO48" s="310"/>
      <c r="AP48" s="310"/>
      <c r="AQ48" s="311"/>
      <c r="AR48" s="310"/>
    </row>
    <row r="49" spans="1:44" ht="13.5" customHeight="1" x14ac:dyDescent="0.2">
      <c r="A49" s="256"/>
      <c r="AK49" s="312"/>
      <c r="AL49" s="313"/>
      <c r="AM49" s="1123" t="s">
        <v>517</v>
      </c>
      <c r="AN49" s="1125" t="s">
        <v>551</v>
      </c>
      <c r="AO49" s="1126"/>
      <c r="AP49" s="1126"/>
      <c r="AQ49" s="1126"/>
      <c r="AR49" s="1127"/>
    </row>
    <row r="50" spans="1:44" ht="13.2" x14ac:dyDescent="0.2">
      <c r="A50" s="256"/>
      <c r="AK50" s="314"/>
      <c r="AL50" s="315"/>
      <c r="AM50" s="1124"/>
      <c r="AN50" s="316" t="s">
        <v>552</v>
      </c>
      <c r="AO50" s="317" t="s">
        <v>553</v>
      </c>
      <c r="AP50" s="318" t="s">
        <v>554</v>
      </c>
      <c r="AQ50" s="319" t="s">
        <v>555</v>
      </c>
      <c r="AR50" s="320" t="s">
        <v>556</v>
      </c>
    </row>
    <row r="51" spans="1:44" ht="13.2" x14ac:dyDescent="0.2">
      <c r="A51" s="256"/>
      <c r="AK51" s="312" t="s">
        <v>557</v>
      </c>
      <c r="AL51" s="313"/>
      <c r="AM51" s="321">
        <v>1284018</v>
      </c>
      <c r="AN51" s="322">
        <v>102206</v>
      </c>
      <c r="AO51" s="323">
        <v>1.8</v>
      </c>
      <c r="AP51" s="324">
        <v>113913</v>
      </c>
      <c r="AQ51" s="325">
        <v>5.9</v>
      </c>
      <c r="AR51" s="326">
        <v>-4.0999999999999996</v>
      </c>
    </row>
    <row r="52" spans="1:44" ht="13.2" x14ac:dyDescent="0.2">
      <c r="A52" s="256"/>
      <c r="AK52" s="327"/>
      <c r="AL52" s="328" t="s">
        <v>558</v>
      </c>
      <c r="AM52" s="329">
        <v>452157</v>
      </c>
      <c r="AN52" s="330">
        <v>35991</v>
      </c>
      <c r="AO52" s="331">
        <v>-16.3</v>
      </c>
      <c r="AP52" s="332">
        <v>53160</v>
      </c>
      <c r="AQ52" s="333">
        <v>-8.1999999999999993</v>
      </c>
      <c r="AR52" s="334">
        <v>-8.1</v>
      </c>
    </row>
    <row r="53" spans="1:44" ht="13.2" x14ac:dyDescent="0.2">
      <c r="A53" s="256"/>
      <c r="AK53" s="312" t="s">
        <v>559</v>
      </c>
      <c r="AL53" s="313"/>
      <c r="AM53" s="321">
        <v>1506401</v>
      </c>
      <c r="AN53" s="322">
        <v>121621</v>
      </c>
      <c r="AO53" s="323">
        <v>19</v>
      </c>
      <c r="AP53" s="324">
        <v>115050</v>
      </c>
      <c r="AQ53" s="325">
        <v>1</v>
      </c>
      <c r="AR53" s="326">
        <v>18</v>
      </c>
    </row>
    <row r="54" spans="1:44" ht="13.2" x14ac:dyDescent="0.2">
      <c r="A54" s="256"/>
      <c r="AK54" s="327"/>
      <c r="AL54" s="328" t="s">
        <v>558</v>
      </c>
      <c r="AM54" s="329">
        <v>589872</v>
      </c>
      <c r="AN54" s="330">
        <v>47624</v>
      </c>
      <c r="AO54" s="331">
        <v>32.299999999999997</v>
      </c>
      <c r="AP54" s="332">
        <v>53792</v>
      </c>
      <c r="AQ54" s="333">
        <v>1.2</v>
      </c>
      <c r="AR54" s="334">
        <v>31.1</v>
      </c>
    </row>
    <row r="55" spans="1:44" ht="13.2" x14ac:dyDescent="0.2">
      <c r="A55" s="256"/>
      <c r="AK55" s="312" t="s">
        <v>560</v>
      </c>
      <c r="AL55" s="313"/>
      <c r="AM55" s="321">
        <v>1229137</v>
      </c>
      <c r="AN55" s="322">
        <v>101339</v>
      </c>
      <c r="AO55" s="323">
        <v>-16.7</v>
      </c>
      <c r="AP55" s="324">
        <v>118252</v>
      </c>
      <c r="AQ55" s="325">
        <v>2.8</v>
      </c>
      <c r="AR55" s="326">
        <v>-19.5</v>
      </c>
    </row>
    <row r="56" spans="1:44" ht="13.2" x14ac:dyDescent="0.2">
      <c r="A56" s="256"/>
      <c r="AK56" s="327"/>
      <c r="AL56" s="328" t="s">
        <v>558</v>
      </c>
      <c r="AM56" s="329">
        <v>413857</v>
      </c>
      <c r="AN56" s="330">
        <v>34121</v>
      </c>
      <c r="AO56" s="331">
        <v>-28.4</v>
      </c>
      <c r="AP56" s="332">
        <v>49994</v>
      </c>
      <c r="AQ56" s="333">
        <v>-7.1</v>
      </c>
      <c r="AR56" s="334">
        <v>-21.3</v>
      </c>
    </row>
    <row r="57" spans="1:44" ht="13.2" x14ac:dyDescent="0.2">
      <c r="A57" s="256"/>
      <c r="AK57" s="312" t="s">
        <v>561</v>
      </c>
      <c r="AL57" s="313"/>
      <c r="AM57" s="321">
        <v>1507217</v>
      </c>
      <c r="AN57" s="322">
        <v>126934</v>
      </c>
      <c r="AO57" s="323">
        <v>25.3</v>
      </c>
      <c r="AP57" s="324">
        <v>120302</v>
      </c>
      <c r="AQ57" s="325">
        <v>1.7</v>
      </c>
      <c r="AR57" s="326">
        <v>23.6</v>
      </c>
    </row>
    <row r="58" spans="1:44" ht="13.2" x14ac:dyDescent="0.2">
      <c r="A58" s="256"/>
      <c r="AK58" s="327"/>
      <c r="AL58" s="328" t="s">
        <v>558</v>
      </c>
      <c r="AM58" s="329">
        <v>593566</v>
      </c>
      <c r="AN58" s="330">
        <v>49989</v>
      </c>
      <c r="AO58" s="331">
        <v>46.5</v>
      </c>
      <c r="AP58" s="332">
        <v>59328</v>
      </c>
      <c r="AQ58" s="333">
        <v>18.7</v>
      </c>
      <c r="AR58" s="334">
        <v>27.8</v>
      </c>
    </row>
    <row r="59" spans="1:44" ht="13.2" x14ac:dyDescent="0.2">
      <c r="A59" s="256"/>
      <c r="AK59" s="312" t="s">
        <v>562</v>
      </c>
      <c r="AL59" s="313"/>
      <c r="AM59" s="321">
        <v>1137288</v>
      </c>
      <c r="AN59" s="322">
        <v>97579</v>
      </c>
      <c r="AO59" s="323">
        <v>-23.1</v>
      </c>
      <c r="AP59" s="324">
        <v>114841</v>
      </c>
      <c r="AQ59" s="325">
        <v>-4.5</v>
      </c>
      <c r="AR59" s="326">
        <v>-18.600000000000001</v>
      </c>
    </row>
    <row r="60" spans="1:44" ht="13.2" x14ac:dyDescent="0.2">
      <c r="A60" s="256"/>
      <c r="AK60" s="327"/>
      <c r="AL60" s="328" t="s">
        <v>558</v>
      </c>
      <c r="AM60" s="329">
        <v>647559</v>
      </c>
      <c r="AN60" s="330">
        <v>55561</v>
      </c>
      <c r="AO60" s="331">
        <v>11.1</v>
      </c>
      <c r="AP60" s="332">
        <v>51589</v>
      </c>
      <c r="AQ60" s="333">
        <v>-13</v>
      </c>
      <c r="AR60" s="334">
        <v>24.1</v>
      </c>
    </row>
    <row r="61" spans="1:44" ht="13.2" x14ac:dyDescent="0.2">
      <c r="A61" s="256"/>
      <c r="AK61" s="312" t="s">
        <v>563</v>
      </c>
      <c r="AL61" s="335"/>
      <c r="AM61" s="321">
        <v>1332812</v>
      </c>
      <c r="AN61" s="322">
        <v>109936</v>
      </c>
      <c r="AO61" s="323">
        <v>1.3</v>
      </c>
      <c r="AP61" s="324">
        <v>116472</v>
      </c>
      <c r="AQ61" s="336">
        <v>1.4</v>
      </c>
      <c r="AR61" s="326">
        <v>-0.1</v>
      </c>
    </row>
    <row r="62" spans="1:44" ht="13.2" x14ac:dyDescent="0.2">
      <c r="A62" s="256"/>
      <c r="AK62" s="327"/>
      <c r="AL62" s="328" t="s">
        <v>558</v>
      </c>
      <c r="AM62" s="329">
        <v>539402</v>
      </c>
      <c r="AN62" s="330">
        <v>44657</v>
      </c>
      <c r="AO62" s="331">
        <v>9</v>
      </c>
      <c r="AP62" s="332">
        <v>53573</v>
      </c>
      <c r="AQ62" s="333">
        <v>-1.7</v>
      </c>
      <c r="AR62" s="334">
        <v>10.7</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M+rm5C7aWWk9IbL6ut0AAsb5Ab29jTDljny4B4hPOJfT2paTESmBmGaSB08NzVkY/7mGkwKRPOLTMR1NUEJPBQ==" saltValue="5Bj09b3cEAjpYYKTTUIF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565</v>
      </c>
    </row>
    <row r="121" spans="125:125" ht="13.5" hidden="1" customHeight="1" x14ac:dyDescent="0.2">
      <c r="DU121" s="250"/>
    </row>
  </sheetData>
  <sheetProtection algorithmName="SHA-512" hashValue="dSww8yBrC+RkKbtZ4FzUSLWP32wWDkZXnZlFZz//0GJTUcT7SDgpr/yn2c6iIHtIyBV+5PKrOX6UTPS2rn7hwg==" saltValue="0PEj9CWRbEpMZsgKhNYL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566</v>
      </c>
    </row>
  </sheetData>
  <sheetProtection algorithmName="SHA-512" hashValue="bopOiUH0og/Fq/QGvzC0UTaA5CgST1PiyZY9PBq/TwZHSxQ36jzMlk4xIaJtZf25fhE+lhYNcSTA9CLuP65v1A==" saltValue="3bNukRHp+vrJX1XwTRDw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49" t="s">
        <v>3</v>
      </c>
      <c r="D47" s="1149"/>
      <c r="E47" s="1150"/>
      <c r="F47" s="11">
        <v>35.130000000000003</v>
      </c>
      <c r="G47" s="12">
        <v>29.47</v>
      </c>
      <c r="H47" s="12">
        <v>27.82</v>
      </c>
      <c r="I47" s="12">
        <v>25.42</v>
      </c>
      <c r="J47" s="13">
        <v>27.64</v>
      </c>
    </row>
    <row r="48" spans="2:10" ht="57.75" customHeight="1" x14ac:dyDescent="0.2">
      <c r="B48" s="14"/>
      <c r="C48" s="1151" t="s">
        <v>4</v>
      </c>
      <c r="D48" s="1151"/>
      <c r="E48" s="1152"/>
      <c r="F48" s="15">
        <v>1.57</v>
      </c>
      <c r="G48" s="16">
        <v>2.42</v>
      </c>
      <c r="H48" s="16">
        <v>3.89</v>
      </c>
      <c r="I48" s="16">
        <v>1.53</v>
      </c>
      <c r="J48" s="17">
        <v>6.22</v>
      </c>
    </row>
    <row r="49" spans="2:10" ht="57.75" customHeight="1" thickBot="1" x14ac:dyDescent="0.25">
      <c r="B49" s="18"/>
      <c r="C49" s="1153" t="s">
        <v>5</v>
      </c>
      <c r="D49" s="1153"/>
      <c r="E49" s="1154"/>
      <c r="F49" s="19" t="s">
        <v>572</v>
      </c>
      <c r="G49" s="20" t="s">
        <v>573</v>
      </c>
      <c r="H49" s="20" t="s">
        <v>574</v>
      </c>
      <c r="I49" s="20" t="s">
        <v>575</v>
      </c>
      <c r="J49" s="21">
        <v>7.7</v>
      </c>
    </row>
    <row r="50" spans="2:10" ht="13.2" x14ac:dyDescent="0.2"/>
  </sheetData>
  <sheetProtection algorithmName="SHA-512" hashValue="Sz4uX8FAJcTlnGlS6lLwieiZ/K1GYfCTQLiiZbrNxfRo2e2UBelS2WxxZD094eB01LKf/e3T90Qvzs5XK3n4nQ==" saltValue="UodLd8X+FJL5mHMYyQqo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2023-10-05T06:41:10Z</cp:lastPrinted>
  <dcterms:created xsi:type="dcterms:W3CDTF">2023-02-20T07:45:38Z</dcterms:created>
  <dcterms:modified xsi:type="dcterms:W3CDTF">2023-10-05T06:41:24Z</dcterms:modified>
  <cp:category/>
</cp:coreProperties>
</file>