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I:\05 財政係\康弘→貴美\ｻﾞｲｾ財政状況資料集\02 令和\R3決算\R5.10.2ダウンロード＆結合\結合後\"/>
    </mc:Choice>
  </mc:AlternateContent>
  <xr:revisionPtr revIDLastSave="0" documentId="13_ncr:1_{85C4E21F-6D6C-4657-81F8-4C6E527C610F}" xr6:coauthVersionLast="36" xr6:coauthVersionMax="47" xr10:uidLastSave="{00000000-0000-0000-0000-000000000000}"/>
  <bookViews>
    <workbookView showHorizontalScroll="0" showVerticalScroll="0" xWindow="60" yWindow="900" windowWidth="22815" windowHeight="1083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s="1"/>
  <c r="BY42" i="10"/>
  <c r="BW42" i="10"/>
  <c r="BE42" i="10"/>
  <c r="AM42" i="10"/>
  <c r="U42" i="10"/>
  <c r="E42" i="10"/>
  <c r="C42" i="10" s="1"/>
  <c r="DG41" i="10"/>
  <c r="CQ41" i="10"/>
  <c r="CO41" i="10" s="1"/>
  <c r="BY41" i="10"/>
  <c r="BE41" i="10"/>
  <c r="AM41" i="10"/>
  <c r="U41" i="10"/>
  <c r="E41" i="10"/>
  <c r="C41" i="10" s="1"/>
  <c r="DG40" i="10"/>
  <c r="CQ40" i="10"/>
  <c r="CO40" i="10"/>
  <c r="BY40" i="10"/>
  <c r="BE40" i="10"/>
  <c r="AM40" i="10"/>
  <c r="U40" i="10"/>
  <c r="E40" i="10"/>
  <c r="C40" i="10" s="1"/>
  <c r="DG39" i="10"/>
  <c r="CQ39" i="10"/>
  <c r="CO39" i="10"/>
  <c r="BY39" i="10"/>
  <c r="BE39" i="10"/>
  <c r="AM39" i="10"/>
  <c r="U39" i="10"/>
  <c r="E39" i="10"/>
  <c r="C39" i="10"/>
  <c r="DG38" i="10"/>
  <c r="CQ38" i="10"/>
  <c r="CO38" i="10" s="1"/>
  <c r="BY38" i="10"/>
  <c r="BE38" i="10"/>
  <c r="AM38" i="10"/>
  <c r="U38" i="10"/>
  <c r="E38" i="10"/>
  <c r="C38" i="10" s="1"/>
  <c r="DG37" i="10"/>
  <c r="CQ37" i="10"/>
  <c r="CO37" i="10" s="1"/>
  <c r="BY37" i="10"/>
  <c r="BE37" i="10"/>
  <c r="AM37" i="10"/>
  <c r="W37" i="10"/>
  <c r="E37" i="10"/>
  <c r="C37" i="10" s="1"/>
  <c r="DG36" i="10"/>
  <c r="CQ36" i="10"/>
  <c r="BY36" i="10"/>
  <c r="BE36" i="10"/>
  <c r="AM36" i="10"/>
  <c r="W36" i="10"/>
  <c r="E36" i="10"/>
  <c r="C36" i="10" s="1"/>
  <c r="DG35" i="10"/>
  <c r="CQ35" i="10"/>
  <c r="BY35" i="10"/>
  <c r="BG35" i="10"/>
  <c r="AM35" i="10"/>
  <c r="W35" i="10"/>
  <c r="E35" i="10"/>
  <c r="DG34" i="10"/>
  <c r="CQ34" i="10"/>
  <c r="BY34" i="10"/>
  <c r="BG34" i="10"/>
  <c r="AO34" i="10"/>
  <c r="W34" i="10"/>
  <c r="E34" i="10"/>
  <c r="C34" i="10"/>
  <c r="C35" i="10" l="1"/>
  <c r="U34" i="10"/>
  <c r="U35" i="10" s="1"/>
  <c r="U36" i="10" s="1"/>
  <c r="U37" i="10" s="1"/>
  <c r="AM34" i="10" l="1"/>
  <c r="BE34" i="10" l="1"/>
  <c r="BE35" i="10" s="1"/>
  <c r="BW34" i="10"/>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<sst xmlns="http://schemas.openxmlformats.org/spreadsheetml/2006/main" count="1130" uniqueCount="629">
  <si>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</si>
  <si>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</si>
  <si>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</si>
  <si>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</si>
  <si>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</si>
  <si>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</si>
  <si>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</si>
  <si>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</si>
  <si>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</si>
  <si>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</si>
  <si>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</si>
  <si>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</si>
  <si>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</si>
  <si>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</si>
  <si>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</si>
  <si>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</si>
  <si>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</si>
  <si>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</si>
  <si>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</si>
  <si>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</si>
  <si>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</si>
  <si>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</si>
  <si>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</si>
  <si>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</si>
  <si>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</si>
  <si>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</si>
  <si>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</si>
  <si>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</si>
  <si>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</si>
  <si>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</si>
  <si>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</si>
  <si>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</si>
  <si>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</si>
  <si>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</si>
  <si>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</si>
  <si>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</si>
  <si>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</si>
  <si>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</si>
  <si>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</si>
  <si>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</si>
  <si>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</si>
  <si>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</si>
  <si>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</si>
  <si>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</si>
  <si>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</si>
  <si>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</si>
  <si>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</si>
  <si>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</si>
  <si>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</si>
  <si>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</si>
  <si>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</si>
  <si>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</si>
  <si>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</si>
  <si>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</si>
  <si>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</si>
  <si>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</si>
  <si>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</si>
  <si>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</si>
  <si>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</si>
  <si>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</si>
  <si>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</si>
  <si>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</si>
  <si>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</si>
  <si>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</si>
  <si>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</si>
  <si>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</si>
  <si>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</si>
  <si>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</si>
  <si>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</si>
  <si>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</si>
  <si>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</si>
  <si>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</si>
  <si>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</si>
  <si>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</si>
  <si>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</si>
  <si>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</si>
  <si>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</si>
  <si>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</si>
  <si>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</si>
  <si>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</si>
  <si>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</si>
  <si>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</si>
  <si>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</si>
  <si>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</si>
  <si>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</si>
  <si>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</si>
  <si>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</si>
  <si>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</si>
  <si>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</si>
  <si>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</si>
  <si>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</si>
  <si>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</si>
  <si>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</si>
  <si>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</si>
  <si>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</si>
  <si>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</si>
  <si>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</si>
  <si>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</si>
  <si>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日之影町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</si>
  <si>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</si>
  <si>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</si>
  <si>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</si>
  <si>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</si>
  <si>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</si>
  <si>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</si>
  <si>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</si>
  <si>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</si>
  <si>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</si>
  <si>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</si>
  <si>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</si>
  <si>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</si>
  <si>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</si>
  <si>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</si>
  <si>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</si>
  <si>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</si>
  <si>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</si>
  <si>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</si>
  <si>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</si>
  <si>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</si>
  <si>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</si>
  <si>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</si>
  <si>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</si>
  <si>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</si>
  <si>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</si>
  <si>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</si>
  <si>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</si>
  <si>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</si>
  <si>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</si>
  <si>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</si>
  <si>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</si>
  <si>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</si>
  <si>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</si>
  <si>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</si>
  <si>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</si>
  <si>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</si>
  <si>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</si>
  <si>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</si>
  <si>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</si>
  <si>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</si>
  <si>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</si>
  <si>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</si>
  <si>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</si>
  <si>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</si>
  <si>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</si>
  <si>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</si>
  <si>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</si>
  <si>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</si>
  <si>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</si>
  <si>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</si>
  <si>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</si>
  <si>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</si>
  <si>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</si>
  <si>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</si>
  <si>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</si>
  <si>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</si>
  <si>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</si>
  <si>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</si>
  <si>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</si>
  <si>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</si>
  <si>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</si>
  <si>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</si>
  <si>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</si>
  <si>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</si>
  <si>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</si>
  <si>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</si>
  <si>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</si>
  <si>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</si>
  <si>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</si>
  <si>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</si>
  <si>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</si>
  <si>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</si>
  <si>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</si>
  <si>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</si>
  <si>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</si>
  <si>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</si>
  <si>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</si>
  <si>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</si>
  <si>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</si>
  <si>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</si>
  <si>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</si>
  <si>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</si>
  <si>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</si>
  <si>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</si>
  <si>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</si>
  <si>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</si>
  <si>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</si>
  <si>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</si>
  <si>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</si>
  <si>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</si>
  <si>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</si>
  <si>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</si>
  <si>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</si>
  <si>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</si>
  <si>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</si>
  <si>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</si>
  <si>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</si>
  <si>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</si>
  <si>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</si>
  <si>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</si>
  <si>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</si>
  <si>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</si>
  <si>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</si>
  <si>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</si>
  <si>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</si>
  <si>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</si>
  <si>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</si>
  <si>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</si>
  <si>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</si>
  <si>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</si>
  <si>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</si>
  <si>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</si>
  <si>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</si>
  <si>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</si>
  <si>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</si>
  <si>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</si>
  <si>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</si>
  <si>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</si>
  <si>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</si>
  <si>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</si>
  <si>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宮崎県日之影町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</si>
  <si>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</si>
  <si>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</si>
  <si>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</si>
  <si>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</si>
  <si>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</si>
  <si>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</si>
  <si>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</si>
  <si>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</si>
  <si>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</si>
  <si>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</si>
  <si>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</si>
  <si>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</si>
  <si>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</si>
  <si>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</si>
  <si>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</si>
  <si>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</si>
  <si>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</si>
  <si>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</si>
  <si>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</si>
  <si>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</si>
  <si>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</si>
  <si>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</si>
  <si>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</si>
  <si>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</si>
  <si>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</si>
  <si>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</si>
  <si>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</si>
  <si>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</si>
  <si>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</si>
  <si>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</si>
  <si>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</si>
  <si>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</si>
  <si>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</si>
  <si>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</si>
  <si>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</si>
  <si>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</si>
  <si>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</si>
  <si>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</si>
  <si>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</si>
  <si>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</si>
  <si>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</si>
  <si>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</si>
  <si>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</si>
  <si>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</si>
  <si>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</si>
  <si>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</si>
  <si>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</si>
  <si>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</si>
  <si>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</si>
  <si>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</si>
  <si>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</si>
  <si>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</si>
  <si>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</si>
  <si>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</si>
  <si>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</si>
  <si>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</si>
  <si>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</si>
  <si>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</si>
  <si>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</si>
  <si>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</si>
  <si>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</si>
  <si>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</si>
  <si>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</si>
  <si>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</si>
  <si>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</si>
  <si>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</si>
  <si>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</si>
  <si>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</si>
  <si>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</si>
  <si>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</si>
  <si>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</si>
  <si>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</si>
  <si>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</si>
  <si>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</si>
  <si>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</si>
  <si>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</si>
  <si>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</si>
  <si>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</si>
  <si>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</si>
  <si>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</si>
  <si>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</si>
  <si>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</si>
  <si>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</si>
  <si>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</si>
  <si>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</si>
  <si>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</si>
  <si>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</si>
  <si>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</si>
  <si>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</si>
  <si>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</si>
  <si>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</si>
  <si>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</si>
  <si>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</si>
  <si>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</si>
  <si>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</si>
  <si>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</si>
  <si>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</si>
  <si>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</si>
  <si>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</si>
  <si>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</si>
  <si>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</si>
  <si>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</si>
  <si>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</si>
  <si>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</si>
  <si>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</si>
  <si>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</si>
  <si>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</si>
  <si>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</si>
  <si>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</si>
  <si>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</si>
  <si>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</si>
  <si>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</si>
  <si>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</si>
  <si>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</si>
  <si>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</si>
  <si>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</si>
  <si>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</si>
  <si>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</si>
  <si>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</si>
  <si>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</si>
  <si>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</si>
  <si>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</si>
  <si>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</si>
  <si>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</si>
  <si>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下水道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</si>
  <si>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</si>
  <si>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</si>
  <si>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</si>
  <si>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</si>
  <si>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</si>
  <si>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</si>
  <si>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</si>
  <si>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</si>
  <si>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</si>
  <si>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</si>
  <si>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</si>
  <si>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</si>
  <si>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</si>
  <si>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</si>
  <si>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</si>
  <si>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</si>
  <si>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</si>
  <si>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</si>
  <si>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</si>
  <si>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</si>
  <si>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</si>
  <si>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</si>
  <si>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</si>
  <si>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</si>
  <si>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</si>
  <si>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</si>
  <si>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</si>
  <si>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</si>
  <si>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</si>
  <si>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宮崎県日之影町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</si>
  <si>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</si>
  <si>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</si>
  <si>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</si>
  <si>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</si>
  <si>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</si>
  <si>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</si>
  <si>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</si>
  <si>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</si>
  <si>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</si>
  <si>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</si>
  <si>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</si>
  <si>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</si>
  <si>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</si>
  <si>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</si>
  <si>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</si>
  <si>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</si>
  <si>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</si>
  <si>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</si>
  <si>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</si>
  <si>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</si>
  <si>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日之影町奨学資金事業特別会計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</si>
  <si>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</si>
  <si>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</si>
  <si>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</si>
  <si>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</si>
  <si>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</si>
  <si>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</si>
  <si>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</si>
  <si>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</si>
  <si>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</si>
  <si>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</si>
  <si>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</si>
  <si>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</si>
  <si>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</si>
  <si>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</si>
  <si>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日之影町国民健康保険事業特別会計</t>
    <phoneticPr fontId="5"/>
  </si>
  <si>
    <t>日之影町介護保険特別会計（保険事業勘定）</t>
    <phoneticPr fontId="5"/>
  </si>
  <si>
    <t>日之影町介護保険特別会計（介護サービス事業勘定）</t>
    <phoneticPr fontId="5"/>
  </si>
  <si>
    <t>日之影町後期高齢者医療特別会計</t>
    <phoneticPr fontId="5"/>
  </si>
  <si>
    <t>日之影町国民健康保険病院事業会計</t>
    <phoneticPr fontId="5"/>
  </si>
  <si>
    <t>法適用企業</t>
    <phoneticPr fontId="5"/>
  </si>
  <si>
    <t>日之影町簡易水道事業特別会計</t>
    <phoneticPr fontId="5"/>
  </si>
  <si>
    <t>法非適用企業</t>
    <phoneticPr fontId="5"/>
  </si>
  <si>
    <t>日之影町農業集落排水事業特別会計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</si>
  <si>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</si>
  <si>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</si>
  <si>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</si>
  <si>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</si>
  <si>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</si>
  <si>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</si>
  <si>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</si>
  <si>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</si>
  <si>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</si>
  <si>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</si>
  <si>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</si>
  <si>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</si>
  <si>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</si>
  <si>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</si>
  <si>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</si>
  <si>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</si>
  <si>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</si>
  <si>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</si>
  <si>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</si>
  <si>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</si>
  <si>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</si>
  <si>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</si>
  <si>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</si>
  <si>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</si>
  <si>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</si>
  <si>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</si>
  <si>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</si>
  <si>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</si>
  <si>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</si>
  <si>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</si>
  <si>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</si>
  <si>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</si>
  <si>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</si>
  <si>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</si>
  <si>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</si>
  <si>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</si>
  <si>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</si>
  <si>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</si>
  <si>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</si>
  <si>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</si>
  <si>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</si>
  <si>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</si>
  <si>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</si>
  <si>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</si>
  <si>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</si>
  <si>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</si>
  <si>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</si>
  <si>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</si>
  <si>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</si>
  <si>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</si>
  <si>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</si>
  <si>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</si>
  <si>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</si>
  <si>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</si>
  <si>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</si>
  <si>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</si>
  <si>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</si>
  <si>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</si>
  <si>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</si>
  <si>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</si>
  <si>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</si>
  <si>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</si>
  <si>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</si>
  <si>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</si>
  <si>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</si>
  <si>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</si>
  <si>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</si>
  <si>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</si>
  <si>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</si>
  <si>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日之影町国民健康保険病院事業会計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</si>
  <si>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</si>
  <si>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</si>
  <si>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日之影町簡易水道事業特別会計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</si>
  <si>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</si>
  <si>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日之影町農業集落排水事業特別会計</t>
    <phoneticPr fontId="5"/>
  </si>
  <si>
    <t>(Ｆ)</t>
    <phoneticPr fontId="5"/>
  </si>
  <si>
    <t>日之影町介護保険特別会計（介護サービス事業勘定）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</si>
  <si>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</si>
  <si>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</si>
  <si>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</si>
  <si>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</si>
  <si>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</si>
  <si>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</si>
  <si>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</si>
  <si>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</si>
  <si>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</si>
  <si>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</si>
  <si>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</si>
  <si>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</si>
  <si>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</si>
  <si>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</si>
  <si>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</si>
  <si>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</si>
  <si>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</si>
  <si>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</si>
  <si>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</si>
  <si>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</si>
  <si>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</si>
  <si>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</si>
  <si>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</si>
  <si>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</si>
  <si>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</si>
  <si>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</si>
  <si>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</si>
  <si>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</si>
  <si>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</si>
  <si>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</si>
  <si>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</si>
  <si>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</si>
  <si>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</si>
  <si>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</si>
  <si>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</si>
  <si>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</si>
  <si>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</si>
  <si>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</si>
  <si>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</si>
  <si>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</si>
  <si>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</si>
  <si>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</si>
  <si>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</si>
  <si>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</si>
  <si>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</si>
  <si>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</si>
  <si>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</si>
  <si>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</si>
  <si>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</si>
  <si>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</si>
  <si>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</si>
  <si>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</si>
  <si>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</si>
  <si>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</si>
  <si>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</si>
  <si>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</si>
  <si>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</si>
  <si>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</si>
  <si>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</si>
  <si>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</si>
  <si>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</si>
  <si>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</si>
  <si>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</si>
  <si>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</si>
  <si>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</si>
  <si>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</si>
  <si>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</si>
  <si>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</si>
  <si>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</si>
  <si>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</si>
  <si>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</si>
  <si>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</si>
  <si>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</si>
  <si>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</si>
  <si>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</si>
  <si>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</si>
  <si>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</si>
  <si>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</si>
  <si>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</si>
  <si>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</si>
  <si>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</si>
  <si>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</si>
  <si>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</si>
  <si>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</si>
  <si>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3.05</t>
  </si>
  <si>
    <t>▲ 0.29</t>
  </si>
  <si>
    <t>▲ 0.06</t>
  </si>
  <si>
    <t>日之影町国民健康保険病院事業会計</t>
  </si>
  <si>
    <t>一般会計</t>
  </si>
  <si>
    <t>日之影町介護保険特別会計（保険事業勘定）</t>
  </si>
  <si>
    <t>日之影町国民健康保険事業特別会計</t>
  </si>
  <si>
    <t>日之影町簡易水道事業特別会計</t>
  </si>
  <si>
    <t>日之影町農業集落排水事業特別会計</t>
  </si>
  <si>
    <t>日之影町後期高齢者医療特別会計</t>
  </si>
  <si>
    <t>日之影町奨学資金事業特別会計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</si>
  <si>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</si>
  <si>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</si>
  <si>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</si>
  <si>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</si>
  <si>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</si>
  <si>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</si>
  <si>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</si>
  <si>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</si>
  <si>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日之影町村おこし総合産業株式会社</t>
    <rPh sb="0" eb="4">
      <t>ヒノカゲチョウ</t>
    </rPh>
    <rPh sb="4" eb="5">
      <t>ムラ</t>
    </rPh>
    <rPh sb="8" eb="10">
      <t>ソウゴウ</t>
    </rPh>
    <rPh sb="10" eb="12">
      <t>サンギョウ</t>
    </rPh>
    <rPh sb="12" eb="16">
      <t>カブシキガイシャ</t>
    </rPh>
    <phoneticPr fontId="2"/>
  </si>
  <si>
    <t>株式会社ひのかげアグリファーム</t>
    <rPh sb="0" eb="4">
      <t>カブシキガイシャ</t>
    </rPh>
    <phoneticPr fontId="2"/>
  </si>
  <si>
    <t>一般社団法人宮崎県林業公社</t>
    <rPh sb="0" eb="2">
      <t>イッパン</t>
    </rPh>
    <rPh sb="2" eb="4">
      <t>シャダン</t>
    </rPh>
    <rPh sb="4" eb="6">
      <t>ホウジン</t>
    </rPh>
    <rPh sb="6" eb="8">
      <t>ミヤザキ</t>
    </rPh>
    <rPh sb="8" eb="9">
      <t>ケン</t>
    </rPh>
    <rPh sb="9" eb="11">
      <t>リンギョウ</t>
    </rPh>
    <rPh sb="11" eb="13">
      <t>コウシャ</t>
    </rPh>
    <phoneticPr fontId="2"/>
  </si>
  <si>
    <t>-</t>
    <phoneticPr fontId="2"/>
  </si>
  <si>
    <t>宮崎県市町村総合事務組合　一般会計</t>
    <phoneticPr fontId="2"/>
  </si>
  <si>
    <t>宮崎県市町村総合事務組合　市町村交通災害共済事業特別会計</t>
    <phoneticPr fontId="2"/>
  </si>
  <si>
    <t>宮崎県市町村総合事務組合　自治会館管理運営特別会計</t>
    <phoneticPr fontId="2"/>
  </si>
  <si>
    <t>宮崎県後期高齢者医療広域連合　一般会計</t>
    <phoneticPr fontId="2"/>
  </si>
  <si>
    <t>宮崎県後期高齢者医療広域連合　後期高齢者医療特別会計</t>
    <phoneticPr fontId="2"/>
  </si>
  <si>
    <t>宮崎県北部広域行政事務組合（一般会計）</t>
    <phoneticPr fontId="2"/>
  </si>
  <si>
    <t>宮崎県北部広域行政事務組合（特別会計）</t>
    <phoneticPr fontId="2"/>
  </si>
  <si>
    <t>西臼杵広域行政事務組合</t>
    <rPh sb="0" eb="3">
      <t>ニシウスキ</t>
    </rPh>
    <rPh sb="3" eb="5">
      <t>コウイキ</t>
    </rPh>
    <rPh sb="5" eb="7">
      <t>ギョウセイ</t>
    </rPh>
    <rPh sb="7" eb="9">
      <t>ジム</t>
    </rPh>
    <rPh sb="9" eb="11">
      <t>クミアイ</t>
    </rPh>
    <phoneticPr fontId="2"/>
  </si>
  <si>
    <t>-</t>
    <phoneticPr fontId="2"/>
  </si>
  <si>
    <t>公共施設等整備基金</t>
    <rPh sb="0" eb="2">
      <t>コウキョウ</t>
    </rPh>
    <rPh sb="2" eb="4">
      <t>シセツ</t>
    </rPh>
    <rPh sb="4" eb="5">
      <t>トウ</t>
    </rPh>
    <rPh sb="5" eb="9">
      <t>セイビキキン</t>
    </rPh>
    <phoneticPr fontId="5"/>
  </si>
  <si>
    <t>ふるさと愛の福祉基金</t>
    <rPh sb="4" eb="5">
      <t>アイ</t>
    </rPh>
    <rPh sb="6" eb="8">
      <t>フクシ</t>
    </rPh>
    <rPh sb="8" eb="10">
      <t>キキン</t>
    </rPh>
    <phoneticPr fontId="5"/>
  </si>
  <si>
    <t>ふるさと応援基金</t>
    <rPh sb="4" eb="6">
      <t>オウエン</t>
    </rPh>
    <rPh sb="6" eb="8">
      <t>キキン</t>
    </rPh>
    <phoneticPr fontId="5"/>
  </si>
  <si>
    <t>子育て応援基金</t>
    <rPh sb="0" eb="2">
      <t>コソダ</t>
    </rPh>
    <rPh sb="3" eb="5">
      <t>オウエン</t>
    </rPh>
    <rPh sb="5" eb="7">
      <t>キキン</t>
    </rPh>
    <phoneticPr fontId="5"/>
  </si>
  <si>
    <t>奨学資金積立基金</t>
    <rPh sb="0" eb="2">
      <t>ショウガク</t>
    </rPh>
    <rPh sb="2" eb="4">
      <t>シキン</t>
    </rPh>
    <rPh sb="4" eb="6">
      <t>ツミタテ</t>
    </rPh>
    <rPh sb="6" eb="8">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</si>
  <si>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</si>
  <si>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</si>
  <si>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</si>
  <si>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</si>
  <si>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</si>
  <si>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</si>
  <si>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</si>
  <si>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</si>
  <si>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</si>
  <si>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</si>
  <si>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2年度の庁舎建替事業、防災情報システムデジタル化事業の償還が開始されたため、地方債現在高が減少し、将来負担比率が低下した。有形固定資産減価償却率も学校が84.0％、公営住宅が79.4％と類似団体平均値を大きく上回っている。公共施設等総合管理計画及び個別施設計画に基づいた、施設の適正な維持管理を行う必要がある。</t>
    <phoneticPr fontId="2"/>
  </si>
  <si>
    <t>将来負担比率は、令和2年度の庁舎建替事業、防災情報システムデジタル化事業の償還が開始されたため、地方債現在高が減少し、将来負担比率が低下した。
実質公債費比率は、類似団体平均値と比較して低い水準にはあるが、これまでの大型事業と庁舎の移転建替えのための地方債償還が始まったことにより、元利償還金が増加したため上昇に転じている。今後上昇していくことが考えられるため、地方債発行の適正化に取り組んで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</si>
</sst>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D3B2944A-2507-4E37-9C12-B1C7EF80A459}"/>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5DB14FEA-5198-4468-9188-B4FA40F672D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C335-4E3E-80DB-B64287B18A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197975</c:v>
                </c:pt>
                <c:pt idx="1">
                  <c:v>410633</c:v>
                </c:pt>
                <c:pt idx="2">
                  <c:v>511714</c:v>
                </c:pt>
                <c:pt idx="3">
                  <c:v>720625</c:v>
                </c:pt>
                <c:pt idx="4">
                  <c:v>242364</c:v>
                </c:pt>
              </c:numCache>
            </c:numRef>
          </c:val>
          <c:smooth val="0"/>
          <c:extLst>
            <c:ext xmlns:c16="http://schemas.microsoft.com/office/drawing/2014/chart" uri="{C3380CC4-5D6E-409C-BE32-E72D297353CC}">
              <c16:uniqueId val="{00000001-C335-4E3E-80DB-B64287B18A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1.39</c:v>
                </c:pt>
                <c:pt idx="1">
                  <c:v>2.1</c:v>
                </c:pt>
                <c:pt idx="2">
                  <c:v>1.78</c:v>
                </c:pt>
                <c:pt idx="3">
                  <c:v>1.83</c:v>
                </c:pt>
                <c:pt idx="4">
                  <c:v>1.64</c:v>
                </c:pt>
              </c:numCache>
            </c:numRef>
          </c:val>
          <c:extLst>
            <c:ext xmlns:c16="http://schemas.microsoft.com/office/drawing/2014/chart" uri="{C3380CC4-5D6E-409C-BE32-E72D297353CC}">
              <c16:uniqueId val="{00000000-20F5-4D8D-8E75-A7BCECD1F1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55.52</c:v>
                </c:pt>
                <c:pt idx="1">
                  <c:v>54.28</c:v>
                </c:pt>
                <c:pt idx="2">
                  <c:v>54.98</c:v>
                </c:pt>
                <c:pt idx="3">
                  <c:v>53.83</c:v>
                </c:pt>
                <c:pt idx="4">
                  <c:v>50.73</c:v>
                </c:pt>
              </c:numCache>
            </c:numRef>
          </c:val>
          <c:extLst>
            <c:ext xmlns:c16="http://schemas.microsoft.com/office/drawing/2014/chart" uri="{C3380CC4-5D6E-409C-BE32-E72D297353CC}">
              <c16:uniqueId val="{00000001-20F5-4D8D-8E75-A7BCECD1F1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0.13</c:v>
                </c:pt>
                <c:pt idx="1">
                  <c:v>-3.05</c:v>
                </c:pt>
                <c:pt idx="2">
                  <c:v>-0.28999999999999998</c:v>
                </c:pt>
                <c:pt idx="3">
                  <c:v>0.12</c:v>
                </c:pt>
                <c:pt idx="4">
                  <c:v>-0.06</c:v>
                </c:pt>
              </c:numCache>
            </c:numRef>
          </c:val>
          <c:smooth val="0"/>
          <c:extLst>
            <c:ext xmlns:c16="http://schemas.microsoft.com/office/drawing/2014/chart" uri="{C3380CC4-5D6E-409C-BE32-E72D297353CC}">
              <c16:uniqueId val="{00000002-20F5-4D8D-8E75-A7BCECD1F1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70E-4BAF-9464-F37C2519FF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0E-4BAF-9464-F37C2519FF14}"/>
            </c:ext>
          </c:extLst>
        </c:ser>
        <c:ser>
          <c:idx val="2"/>
          <c:order val="2"/>
          <c:tx>
            <c:strRef>
              <c:f>データシート!$A$29</c:f>
              <c:strCache>
                <c:ptCount val="1"/>
                <c:pt idx="0">
                  <c:v>日之影町奨学資金事業特別会計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70E-4BAF-9464-F37C2519FF14}"/>
            </c:ext>
          </c:extLst>
        </c:ser>
        <c:ser>
          <c:idx val="3"/>
          <c:order val="3"/>
          <c:tx>
            <c:strRef>
              <c:f>データシート!$A$30</c:f>
              <c:strCache>
                <c:ptCount val="1"/>
                <c:pt idx="0">
                  <c:v>日之影町後期高齢者医療特別会計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070E-4BAF-9464-F37C2519FF14}"/>
            </c:ext>
          </c:extLst>
        </c:ser>
        <c:ser>
          <c:idx val="4"/>
          <c:order val="4"/>
          <c:tx>
            <c:strRef>
              <c:f>データシート!$A$31</c:f>
              <c:strCache>
                <c:ptCount val="1"/>
                <c:pt idx="0">
                  <c:v>日之影町農業集落排水事業特別会計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070E-4BAF-9464-F37C2519FF14}"/>
            </c:ext>
          </c:extLst>
        </c:ser>
        <c:ser>
          <c:idx val="5"/>
          <c:order val="5"/>
          <c:tx>
            <c:strRef>
              <c:f>データシート!$A$32</c:f>
              <c:strCache>
                <c:ptCount val="1"/>
                <c:pt idx="0">
                  <c:v>日之影町簡易水道事業特別会計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0.02</c:v>
                </c:pt>
                <c:pt idx="4">
                  <c:v>#N/A</c:v>
                </c:pt>
                <c:pt idx="5">
                  <c:v>0.04</c:v>
                </c:pt>
                <c:pt idx="6">
                  <c:v>#N/A</c:v>
                </c:pt>
                <c:pt idx="7">
                  <c:v>7.0000000000000007E-2</c:v>
                </c:pt>
                <c:pt idx="8">
                  <c:v>#N/A</c:v>
                </c:pt>
                <c:pt idx="9">
                  <c:v>7.0000000000000007E-2</c:v>
                </c:pt>
              </c:numCache>
            </c:numRef>
          </c:val>
          <c:extLst>
            <c:ext xmlns:c16="http://schemas.microsoft.com/office/drawing/2014/chart" uri="{C3380CC4-5D6E-409C-BE32-E72D297353CC}">
              <c16:uniqueId val="{00000005-070E-4BAF-9464-F37C2519FF14}"/>
            </c:ext>
          </c:extLst>
        </c:ser>
        <c:ser>
          <c:idx val="6"/>
          <c:order val="6"/>
          <c:tx>
            <c:strRef>
              <c:f>データシート!$A$33</c:f>
              <c:strCache>
                <c:ptCount val="1"/>
                <c:pt idx="0">
                  <c:v>日之影町国民健康保険事業特別会計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0.89</c:v>
                </c:pt>
                <c:pt idx="2">
                  <c:v>#N/A</c:v>
                </c:pt>
                <c:pt idx="3">
                  <c:v>0.67</c:v>
                </c:pt>
                <c:pt idx="4">
                  <c:v>#N/A</c:v>
                </c:pt>
                <c:pt idx="5">
                  <c:v>0.24</c:v>
                </c:pt>
                <c:pt idx="6">
                  <c:v>#N/A</c:v>
                </c:pt>
                <c:pt idx="7">
                  <c:v>0.09</c:v>
                </c:pt>
                <c:pt idx="8">
                  <c:v>#N/A</c:v>
                </c:pt>
                <c:pt idx="9">
                  <c:v>0.12</c:v>
                </c:pt>
              </c:numCache>
            </c:numRef>
          </c:val>
          <c:extLst>
            <c:ext xmlns:c16="http://schemas.microsoft.com/office/drawing/2014/chart" uri="{C3380CC4-5D6E-409C-BE32-E72D297353CC}">
              <c16:uniqueId val="{00000006-070E-4BAF-9464-F37C2519FF14}"/>
            </c:ext>
          </c:extLst>
        </c:ser>
        <c:ser>
          <c:idx val="7"/>
          <c:order val="7"/>
          <c:tx>
            <c:strRef>
              <c:f>データシート!$A$34</c:f>
              <c:strCache>
                <c:ptCount val="1"/>
                <c:pt idx="0">
                  <c:v>日之影町介護保険特別会計（保険事業勘定）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0.16</c:v>
                </c:pt>
                <c:pt idx="2">
                  <c:v>#N/A</c:v>
                </c:pt>
                <c:pt idx="3">
                  <c:v>0.11</c:v>
                </c:pt>
                <c:pt idx="4">
                  <c:v>#N/A</c:v>
                </c:pt>
                <c:pt idx="5">
                  <c:v>0.03</c:v>
                </c:pt>
                <c:pt idx="6">
                  <c:v>#N/A</c:v>
                </c:pt>
                <c:pt idx="7">
                  <c:v>0.59</c:v>
                </c:pt>
                <c:pt idx="8">
                  <c:v>#N/A</c:v>
                </c:pt>
                <c:pt idx="9">
                  <c:v>0.56999999999999995</c:v>
                </c:pt>
              </c:numCache>
            </c:numRef>
          </c:val>
          <c:extLst>
            <c:ext xmlns:c16="http://schemas.microsoft.com/office/drawing/2014/chart" uri="{C3380CC4-5D6E-409C-BE32-E72D297353CC}">
              <c16:uniqueId val="{00000007-070E-4BAF-9464-F37C2519FF1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1.39</c:v>
                </c:pt>
                <c:pt idx="2">
                  <c:v>#N/A</c:v>
                </c:pt>
                <c:pt idx="3">
                  <c:v>2.1</c:v>
                </c:pt>
                <c:pt idx="4">
                  <c:v>#N/A</c:v>
                </c:pt>
                <c:pt idx="5">
                  <c:v>1.77</c:v>
                </c:pt>
                <c:pt idx="6">
                  <c:v>#N/A</c:v>
                </c:pt>
                <c:pt idx="7">
                  <c:v>1.82</c:v>
                </c:pt>
                <c:pt idx="8">
                  <c:v>#N/A</c:v>
                </c:pt>
                <c:pt idx="9">
                  <c:v>1.63</c:v>
                </c:pt>
              </c:numCache>
            </c:numRef>
          </c:val>
          <c:extLst>
            <c:ext xmlns:c16="http://schemas.microsoft.com/office/drawing/2014/chart" uri="{C3380CC4-5D6E-409C-BE32-E72D297353CC}">
              <c16:uniqueId val="{00000008-070E-4BAF-9464-F37C2519FF14}"/>
            </c:ext>
          </c:extLst>
        </c:ser>
        <c:ser>
          <c:idx val="9"/>
          <c:order val="9"/>
          <c:tx>
            <c:strRef>
              <c:f>データシート!$A$36</c:f>
              <c:strCache>
                <c:ptCount val="1"/>
                <c:pt idx="0">
                  <c:v>日之影町国民健康保険病院事業会計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10.029999999999999</c:v>
                </c:pt>
                <c:pt idx="2">
                  <c:v>#N/A</c:v>
                </c:pt>
                <c:pt idx="3">
                  <c:v>11.33</c:v>
                </c:pt>
                <c:pt idx="4">
                  <c:v>#N/A</c:v>
                </c:pt>
                <c:pt idx="5">
                  <c:v>11.63</c:v>
                </c:pt>
                <c:pt idx="6">
                  <c:v>#N/A</c:v>
                </c:pt>
                <c:pt idx="7">
                  <c:v>11.73</c:v>
                </c:pt>
                <c:pt idx="8">
                  <c:v>#N/A</c:v>
                </c:pt>
                <c:pt idx="9">
                  <c:v>11.31</c:v>
                </c:pt>
              </c:numCache>
            </c:numRef>
          </c:val>
          <c:extLst>
            <c:ext xmlns:c16="http://schemas.microsoft.com/office/drawing/2014/chart" uri="{C3380CC4-5D6E-409C-BE32-E72D297353CC}">
              <c16:uniqueId val="{00000009-070E-4BAF-9464-F37C2519FF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521</c:v>
                </c:pt>
                <c:pt idx="5">
                  <c:v>489</c:v>
                </c:pt>
                <c:pt idx="8">
                  <c:v>475</c:v>
                </c:pt>
                <c:pt idx="11">
                  <c:v>478</c:v>
                </c:pt>
                <c:pt idx="14">
                  <c:v>477</c:v>
                </c:pt>
              </c:numCache>
            </c:numRef>
          </c:val>
          <c:extLst>
            <c:ext xmlns:c16="http://schemas.microsoft.com/office/drawing/2014/chart" uri="{C3380CC4-5D6E-409C-BE32-E72D297353CC}">
              <c16:uniqueId val="{00000000-AA4C-41E4-B65E-693A26DEFF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4C-41E4-B65E-693A26DEFF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A4C-41E4-B65E-693A26DEFF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10</c:v>
                </c:pt>
                <c:pt idx="6">
                  <c:v>10</c:v>
                </c:pt>
                <c:pt idx="9">
                  <c:v>18</c:v>
                </c:pt>
                <c:pt idx="12">
                  <c:v>18</c:v>
                </c:pt>
              </c:numCache>
            </c:numRef>
          </c:val>
          <c:extLst>
            <c:ext xmlns:c16="http://schemas.microsoft.com/office/drawing/2014/chart" uri="{C3380CC4-5D6E-409C-BE32-E72D297353CC}">
              <c16:uniqueId val="{00000003-AA4C-41E4-B65E-693A26DEFF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c:v>
                </c:pt>
                <c:pt idx="3">
                  <c:v>45</c:v>
                </c:pt>
                <c:pt idx="6">
                  <c:v>47</c:v>
                </c:pt>
                <c:pt idx="9">
                  <c:v>46</c:v>
                </c:pt>
                <c:pt idx="12">
                  <c:v>44</c:v>
                </c:pt>
              </c:numCache>
            </c:numRef>
          </c:val>
          <c:extLst>
            <c:ext xmlns:c16="http://schemas.microsoft.com/office/drawing/2014/chart" uri="{C3380CC4-5D6E-409C-BE32-E72D297353CC}">
              <c16:uniqueId val="{00000004-AA4C-41E4-B65E-693A26DEFF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4C-41E4-B65E-693A26DEFF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4C-41E4-B65E-693A26DEFF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595</c:v>
                </c:pt>
                <c:pt idx="3">
                  <c:v>560</c:v>
                </c:pt>
                <c:pt idx="6">
                  <c:v>556</c:v>
                </c:pt>
                <c:pt idx="9">
                  <c:v>573</c:v>
                </c:pt>
                <c:pt idx="12">
                  <c:v>597</c:v>
                </c:pt>
              </c:numCache>
            </c:numRef>
          </c:val>
          <c:extLst>
            <c:ext xmlns:c16="http://schemas.microsoft.com/office/drawing/2014/chart" uri="{C3380CC4-5D6E-409C-BE32-E72D297353CC}">
              <c16:uniqueId val="{00000007-AA4C-41E4-B65E-693A26DEFF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140</c:v>
                </c:pt>
                <c:pt idx="2">
                  <c:v>#N/A</c:v>
                </c:pt>
                <c:pt idx="3">
                  <c:v>#N/A</c:v>
                </c:pt>
                <c:pt idx="4">
                  <c:v>126</c:v>
                </c:pt>
                <c:pt idx="5">
                  <c:v>#N/A</c:v>
                </c:pt>
                <c:pt idx="6">
                  <c:v>#N/A</c:v>
                </c:pt>
                <c:pt idx="7">
                  <c:v>138</c:v>
                </c:pt>
                <c:pt idx="8">
                  <c:v>#N/A</c:v>
                </c:pt>
                <c:pt idx="9">
                  <c:v>#N/A</c:v>
                </c:pt>
                <c:pt idx="10">
                  <c:v>159</c:v>
                </c:pt>
                <c:pt idx="11">
                  <c:v>#N/A</c:v>
                </c:pt>
                <c:pt idx="12">
                  <c:v>#N/A</c:v>
                </c:pt>
                <c:pt idx="13">
                  <c:v>182</c:v>
                </c:pt>
                <c:pt idx="14">
                  <c:v>#N/A</c:v>
                </c:pt>
              </c:numCache>
            </c:numRef>
          </c:val>
          <c:smooth val="0"/>
          <c:extLst>
            <c:ext xmlns:c16="http://schemas.microsoft.com/office/drawing/2014/chart" uri="{C3380CC4-5D6E-409C-BE32-E72D297353CC}">
              <c16:uniqueId val="{00000008-AA4C-41E4-B65E-693A26DEFF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4440</c:v>
                </c:pt>
                <c:pt idx="5">
                  <c:v>4493</c:v>
                </c:pt>
                <c:pt idx="8">
                  <c:v>4780</c:v>
                </c:pt>
                <c:pt idx="11">
                  <c:v>5301</c:v>
                </c:pt>
                <c:pt idx="14">
                  <c:v>5225</c:v>
                </c:pt>
              </c:numCache>
            </c:numRef>
          </c:val>
          <c:extLst>
            <c:ext xmlns:c16="http://schemas.microsoft.com/office/drawing/2014/chart" uri="{C3380CC4-5D6E-409C-BE32-E72D297353CC}">
              <c16:uniqueId val="{00000000-F368-46F4-9AFB-6499C15EAF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368-46F4-9AFB-6499C15EAF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3755</c:v>
                </c:pt>
                <c:pt idx="5">
                  <c:v>3721</c:v>
                </c:pt>
                <c:pt idx="8">
                  <c:v>3568</c:v>
                </c:pt>
                <c:pt idx="11">
                  <c:v>3325</c:v>
                </c:pt>
                <c:pt idx="14">
                  <c:v>3773</c:v>
                </c:pt>
              </c:numCache>
            </c:numRef>
          </c:val>
          <c:extLst>
            <c:ext xmlns:c16="http://schemas.microsoft.com/office/drawing/2014/chart" uri="{C3380CC4-5D6E-409C-BE32-E72D297353CC}">
              <c16:uniqueId val="{00000002-F368-46F4-9AFB-6499C15EAF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68-46F4-9AFB-6499C15EAF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68-46F4-9AFB-6499C15EAF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68-46F4-9AFB-6499C15EAF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837</c:v>
                </c:pt>
                <c:pt idx="3">
                  <c:v>835</c:v>
                </c:pt>
                <c:pt idx="6">
                  <c:v>811</c:v>
                </c:pt>
                <c:pt idx="9">
                  <c:v>829</c:v>
                </c:pt>
                <c:pt idx="12">
                  <c:v>793</c:v>
                </c:pt>
              </c:numCache>
            </c:numRef>
          </c:val>
          <c:extLst>
            <c:ext xmlns:c16="http://schemas.microsoft.com/office/drawing/2014/chart" uri="{C3380CC4-5D6E-409C-BE32-E72D297353CC}">
              <c16:uniqueId val="{00000006-F368-46F4-9AFB-6499C15EAF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341</c:v>
                </c:pt>
                <c:pt idx="3">
                  <c:v>329</c:v>
                </c:pt>
                <c:pt idx="6">
                  <c:v>317</c:v>
                </c:pt>
                <c:pt idx="9">
                  <c:v>296</c:v>
                </c:pt>
                <c:pt idx="12">
                  <c:v>275</c:v>
                </c:pt>
              </c:numCache>
            </c:numRef>
          </c:val>
          <c:extLst>
            <c:ext xmlns:c16="http://schemas.microsoft.com/office/drawing/2014/chart" uri="{C3380CC4-5D6E-409C-BE32-E72D297353CC}">
              <c16:uniqueId val="{00000007-F368-46F4-9AFB-6499C15EAF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532</c:v>
                </c:pt>
                <c:pt idx="3">
                  <c:v>494</c:v>
                </c:pt>
                <c:pt idx="6">
                  <c:v>472</c:v>
                </c:pt>
                <c:pt idx="9">
                  <c:v>440</c:v>
                </c:pt>
                <c:pt idx="12">
                  <c:v>414</c:v>
                </c:pt>
              </c:numCache>
            </c:numRef>
          </c:val>
          <c:extLst>
            <c:ext xmlns:c16="http://schemas.microsoft.com/office/drawing/2014/chart" uri="{C3380CC4-5D6E-409C-BE32-E72D297353CC}">
              <c16:uniqueId val="{00000008-F368-46F4-9AFB-6499C15EAF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c:v>
                </c:pt>
                <c:pt idx="3">
                  <c:v>3</c:v>
                </c:pt>
                <c:pt idx="6">
                  <c:v>3</c:v>
                </c:pt>
                <c:pt idx="9">
                  <c:v>0</c:v>
                </c:pt>
                <c:pt idx="12">
                  <c:v>3</c:v>
                </c:pt>
              </c:numCache>
            </c:numRef>
          </c:val>
          <c:extLst>
            <c:ext xmlns:c16="http://schemas.microsoft.com/office/drawing/2014/chart" uri="{C3380CC4-5D6E-409C-BE32-E72D297353CC}">
              <c16:uniqueId val="{00000009-F368-46F4-9AFB-6499C15EAF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5021</c:v>
                </c:pt>
                <c:pt idx="3">
                  <c:v>5290</c:v>
                </c:pt>
                <c:pt idx="6">
                  <c:v>6072</c:v>
                </c:pt>
                <c:pt idx="9">
                  <c:v>7290</c:v>
                </c:pt>
                <c:pt idx="12">
                  <c:v>7208</c:v>
                </c:pt>
              </c:numCache>
            </c:numRef>
          </c:val>
          <c:extLst>
            <c:ext xmlns:c16="http://schemas.microsoft.com/office/drawing/2014/chart" uri="{C3380CC4-5D6E-409C-BE32-E72D297353CC}">
              <c16:uniqueId val="{0000000A-F368-46F4-9AFB-6499C15EAF0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229</c:v>
                </c:pt>
                <c:pt idx="11">
                  <c:v>#N/A</c:v>
                </c:pt>
                <c:pt idx="12">
                  <c:v>#N/A</c:v>
                </c:pt>
                <c:pt idx="13">
                  <c:v>0</c:v>
                </c:pt>
                <c:pt idx="14">
                  <c:v>#N/A</c:v>
                </c:pt>
              </c:numCache>
            </c:numRef>
          </c:val>
          <c:smooth val="0"/>
          <c:extLst>
            <c:ext xmlns:c16="http://schemas.microsoft.com/office/drawing/2014/chart" uri="{C3380CC4-5D6E-409C-BE32-E72D297353CC}">
              <c16:uniqueId val="{0000000B-F368-46F4-9AFB-6499C15EAF0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1559</c:v>
                </c:pt>
                <c:pt idx="1">
                  <c:v>1585</c:v>
                </c:pt>
                <c:pt idx="2">
                  <c:v>1612</c:v>
                </c:pt>
              </c:numCache>
            </c:numRef>
          </c:val>
          <c:extLst>
            <c:ext xmlns:c16="http://schemas.microsoft.com/office/drawing/2014/chart" uri="{C3380CC4-5D6E-409C-BE32-E72D297353CC}">
              <c16:uniqueId val="{00000000-45F5-41A0-8291-8E97EFA6A3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232</c:v>
                </c:pt>
                <c:pt idx="1">
                  <c:v>232</c:v>
                </c:pt>
                <c:pt idx="2">
                  <c:v>306</c:v>
                </c:pt>
              </c:numCache>
            </c:numRef>
          </c:val>
          <c:extLst>
            <c:ext xmlns:c16="http://schemas.microsoft.com/office/drawing/2014/chart" uri="{C3380CC4-5D6E-409C-BE32-E72D297353CC}">
              <c16:uniqueId val="{00000001-45F5-41A0-8291-8E97EFA6A3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1543</c:v>
                </c:pt>
                <c:pt idx="1">
                  <c:v>1233</c:v>
                </c:pt>
                <c:pt idx="2">
                  <c:v>1602</c:v>
                </c:pt>
              </c:numCache>
            </c:numRef>
          </c:val>
          <c:extLst>
            <c:ext xmlns:c16="http://schemas.microsoft.com/office/drawing/2014/chart" uri="{C3380CC4-5D6E-409C-BE32-E72D297353CC}">
              <c16:uniqueId val="{00000002-45F5-41A0-8291-8E97EFA6A3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{A3F79FFB-6E93-4616-B86E-39B314B1EEE4}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CD3-46E7-9CCD-87F1334184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{9E16A786-9616-4B8B-8862-350DDBDE49A0}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D3-46E7-9CCD-87F1334184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{A7FA085B-351B-4613-A7CF-2B8BCD25CBC0}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D3-46E7-9CCD-87F1334184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{47D85822-35FD-4036-8BB9-62793A3481EA}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D3-46E7-9CCD-87F1334184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{AC758D8A-3248-40B8-9C48-3CCA83E38B3B}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D3-46E7-9CCD-87F13341841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{9EA92682-DC4A-45A7-A12D-A9413CB7670C}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CD3-46E7-9CCD-87F13341841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{5A032821-60E9-4420-9A1D-2257A71BB3C4}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CD3-46E7-9CCD-87F13341841E}"/>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{F5FF94A4-090D-4B13-97B2-DCD75C5356B9}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CD3-46E7-9CCD-87F13341841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{3724274B-F465-4536-A7A1-92A2CE6A5207}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CD3-46E7-9CCD-87F1334184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63.6</c:v>
                </c:pt>
                <c:pt idx="16">
                  <c:v>64.900000000000006</c:v>
                </c:pt>
                <c:pt idx="24">
                  <c:v>65.8</c:v>
                </c:pt>
                <c:pt idx="32">
                  <c:v>65</c:v>
                </c:pt>
              </c:numCache>
            </c:numRef>
          </c:xVal>
          <c:yVal>
            <c:numRef>
              <c:f>公会計指標分析・財政指標組合せ分析表!$BP$51:$DC$51</c:f>
              <c:numCache>
                <c:formatCode>#,##0.0;"▲ "#,##0.0</c:formatCode>
                <c:ptCount val="40"/>
                <c:pt idx="24">
                  <c:v>9.1999999999999993</c:v>
                </c:pt>
              </c:numCache>
            </c:numRef>
          </c:yVal>
          <c:smooth val="0"/>
          <c:extLst>
            <c:ext xmlns:c16="http://schemas.microsoft.com/office/drawing/2014/chart" uri="{C3380CC4-5D6E-409C-BE32-E72D297353CC}">
              <c16:uniqueId val="{00000009-6CD3-46E7-9CCD-87F1334184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{B09B3090-CB5D-4019-B620-7BF7C50A811A}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CD3-46E7-9CCD-87F1334184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{2111BB01-6CC6-479B-8DD4-8B634803285A}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D3-46E7-9CCD-87F1334184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{7B84AAE1-9A35-4C1B-825A-E6B703F6A88D}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D3-46E7-9CCD-87F1334184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{4E215040-C00A-4D16-9A5D-BBC9E5745084}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D3-46E7-9CCD-87F1334184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{916ECF1D-7B0D-4FE6-8A04-AF0ACE956A71}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D3-46E7-9CCD-87F13341841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{BEAA3F65-BA83-4541-82AF-ECAC6234B5F6}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CD3-46E7-9CCD-87F13341841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{A393BC2E-AD4F-44D7-B9FB-E04B61C3EAEB}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CD3-46E7-9CCD-87F13341841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{27EAAFC0-A5F3-4937-B143-1D9FF913A0C4}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CD3-46E7-9CCD-87F13341841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{C6C1EAE9-AA51-460C-8745-DC51CAE871D7}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CD3-46E7-9CCD-87F1334184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CD3-46E7-9CCD-87F13341841E}"/>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{E94FA4E2-76C2-4EED-A784-2DF9D84D412A}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3B2-4CBD-B763-E9756F6116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{E98FA129-7698-40F6-B9E5-C0B6D4B3BA92}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B2-4CBD-B763-E9756F6116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{68C10BAB-2711-495C-9AB8-4167F7F7A9B8}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B2-4CBD-B763-E9756F6116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{B34859CC-DE4A-4373-BCAF-0058DD51B2C6}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B2-4CBD-B763-E9756F6116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{068FADFB-3FF9-4978-9ACF-74BC32453CDB}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B2-4CBD-B763-E9756F6116F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{9C69915D-57E3-417A-9384-20BA01F41709}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3B2-4CBD-B763-E9756F6116F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{10192594-FB44-484A-8578-F9554F45C1B6}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3B2-4CBD-B763-E9756F6116F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{4124CF03-1EC5-4894-AE47-6C8A597408C7}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3B2-4CBD-B763-E9756F6116F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{95669BF4-245D-4D73-8DE5-6EB204B24FE0}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3B2-4CBD-B763-E9756F6116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5.6</c:v>
                </c:pt>
                <c:pt idx="16">
                  <c:v>5.6</c:v>
                </c:pt>
                <c:pt idx="24">
                  <c:v>5.8</c:v>
                </c:pt>
                <c:pt idx="32">
                  <c:v>6.3</c:v>
                </c:pt>
              </c:numCache>
            </c:numRef>
          </c:xVal>
          <c:yVal>
            <c:numRef>
              <c:f>公会計指標分析・財政指標組合せ分析表!$BP$73:$DC$73</c:f>
              <c:numCache>
                <c:formatCode>#,##0.0;"▲ "#,##0.0</c:formatCode>
                <c:ptCount val="40"/>
                <c:pt idx="24">
                  <c:v>9.1999999999999993</c:v>
                </c:pt>
              </c:numCache>
            </c:numRef>
          </c:yVal>
          <c:smooth val="0"/>
          <c:extLst>
            <c:ext xmlns:c16="http://schemas.microsoft.com/office/drawing/2014/chart" uri="{C3380CC4-5D6E-409C-BE32-E72D297353CC}">
              <c16:uniqueId val="{00000009-33B2-4CBD-B763-E9756F6116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{A38A05A5-3400-4D6C-AB8E-ED42B11C7FB4}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3B2-4CBD-B763-E9756F6116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{CEFC55FD-96A6-41C3-B63B-4C7A58701A06}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B2-4CBD-B763-E9756F6116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{E7C6AF52-8D21-4405-982B-53448FEE6BE8}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B2-4CBD-B763-E9756F6116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{B5A02FA4-32CD-40CA-94DB-738D4DAF89D5}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B2-4CBD-B763-E9756F6116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{9EA37E6F-85F5-44BA-B08E-440ECD014940}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B2-4CBD-B763-E9756F6116FC}"/>
                </c:ext>
              </c:extLst>
            </c:dLbl>
            <c:dLbl>
              <c:idx val="8"/>
              <c:layout>
                <c:manualLayout>
                  <c:x val="-1.8235628084250059E-2"/>
                  <c:y val="-8.133737286005203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{7EB55619-A15C-4B49-9789-1BF169DE4428}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3B2-4CBD-B763-E9756F6116F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{46916A23-57B8-43B4-9350-D1B73ED5F5FE}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3B2-4CBD-B763-E9756F6116F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{E12DF3D6-A033-452F-A5F1-FC142B4297A2}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3B2-4CBD-B763-E9756F6116F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{C7F3AFA7-C18E-4966-93CC-129F07C3DB31}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3B2-4CBD-B763-E9756F6116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3B2-4CBD-B763-E9756F6116FC}"/>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535FBFB-EBB6-4127-8669-58D67A796B76}"/>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3629F37-3402-443B-A086-D88C74509DC2}"/>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庁舎建設（建替）事業の順次償還開始に伴い、昨年度から増加に転じており、防災行政無線デジタル化事業（実施設計）の償還開始に伴い、上昇傾向が続いている。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今後、道の駅青雲橋整備事業や防災行政無線デジタル化事業（本体工事）の元利償還が始まることから、実質公債費比率は、大きく上昇すると想定している。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よって、歳入確保や歳出抑制、基金の有効活用、適正な起債発行等に努め、健全な財政運営を図る。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地方債現在高等が減少し、将来負担額も減少した上、充当可能財源等がそれを上回って増加したため、将来負担比率はマイナス算定となっている。</a:t>
          </a:r>
        </a:p>
        <a:p>
          <a:r>
            <a:rPr kumimoji="1" lang="ja-JP" altLang="en-US" sz="1400">
              <a:latin typeface="ＭＳ ゴシック" pitchFamily="49" charset="-128"/>
              <a:ea typeface="ＭＳ ゴシック" pitchFamily="49" charset="-128"/>
            </a:rPr>
            <a:t>　今後は、庁舎建設等の大型事業により発行した起債の元利償還金の増加が見込まれるため、他の事業の整理・縮小及び基金の有効活用を図るなどして、適正な起債の発行に努め、財政健全化に努めていく。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宮崎県日之影町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一方で、特定目的基金では、公共施設等整備基金を約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万円等積み立てたことにより、基金全体としては、約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今後の大型建設事業及び子育て支援に充てるため、令和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年度も公共施設等整備基金、子育て応援基金を取り崩す。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・公共施設等整備基金：公共施設の新設や更新等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・水源の里振興基金：水源の里条例に基づく水源の里の振興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・ふるさと応援基金：ふるさと応援寄附金を原資に積み立て、地域振興に資する施策の推進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・子育て応援基金：出産・子育て環境の充実、教育の充実に関する施設の推進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・奨学資金積立基金：教育機会の均等と人材育成の推進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・公共施設整備基金：今後予定されている役場跡地活用事業、住宅建設事業等の大型事業等の財源に充てるため、約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・子育て応援基金：子育て支援に充てるため、例年、起債発行（過疎ソフト）により充当する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万円を追加で積み立てた。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・奨学資金積立基金：定住促進のための貸付金の償還免除措置等により、今後歳入不足が見込まれるが、子育て世代の支援を継続していくため、</a:t>
          </a:r>
          <a:r>
            <a:rPr kumimoji="1" lang="en-US" altLang="ja-JP" sz="13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3,000</a:t>
          </a:r>
          <a:r>
            <a:rPr kumimoji="1" lang="ja-JP" altLang="en-US" sz="13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a:t>
          </a:r>
          <a:r>
            <a:rPr kumimoji="1" lang="ja-JP" altLang="en-US" sz="1300" strike="noStrike">
              <a:solidFill>
                <a:sysClr val="windowText" lastClr="000000"/>
              </a:solidFill>
              <a:effectLst/>
              <a:latin typeface="ＭＳ ゴシック" panose="020B0609070205080204" pitchFamily="49" charset="-128"/>
              <a:ea typeface="ＭＳ ゴシック" panose="020B0609070205080204" pitchFamily="49" charset="-128"/>
              <a:cs typeface="+mn-cs"/>
            </a:rPr>
            <a:t>を積み立てた。</a:t>
          </a:r>
          <a:endParaRPr kumimoji="1" lang="en-US" altLang="ja-JP" sz="1300" strike="noStrike">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strike="noStrike">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・実質公債費比率の上昇など、財政状況が厳しさを増しており、公共施設整備や子育てに係る事業など、多額の負担が見込まれる特定の財政支出に備えるため、一定額を確保していく。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不測の財政需要や災害等への備えのため、標準財政規模の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の基金残高を維持し、健全な財政運営を講じていく。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年度普通交付税追加交付の臨時財政対策債償還基金費約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万円の他、今後増加が見込まれる元利償還の備えとして一般財源により約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今後増加が見込まれる元利償還金の財源として、財源不足が生じた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場合に取り崩すこと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A86CBBA-B8C7-4762-9B32-9C87C4BE7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F9C9E46-0908-499C-A04E-172057E839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FF96D2B-E2EB-42BA-BAB0-29BC7B7FA85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3F99A06-5ADD-4DAB-A419-60FC8F01D39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6E5DC7B-CAF9-4538-B64D-7E493B001FE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8081F922-CA37-402C-96BC-FAEFA8BAFB0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DC543C43-8982-42C3-9D98-7C7AD91862E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98299A7B-A752-454B-8D5C-3015A4C2D98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31E53C40-CAF7-4723-8A4A-D25D78A25DD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3F571CC3-DD70-4BCC-85DD-C6094F7B992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2D7062A4-4F5F-4338-9DC4-38681311CB5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F8A4FC83-825F-426E-8521-A5E2F82AEDC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255EA90A-142B-4FF1-BC9D-2EC69055DD7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995351AF-0FF8-4365-BF12-B715F9716D3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8C20928E-B025-4ED2-B80C-3FD04157C59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E33A468D-46D0-4B1B-9421-8204B1FD933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7EEBD1DD-1254-4D54-9F56-C61397BB7D3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7E94F968-545E-42EE-869D-81FE94614D0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43F37E87-CF63-406D-91AB-9A82EA7B525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27E4EF16-1085-41D9-81B2-63050B41C8A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
3,721
277.67
5,722,390
5,550,481
51,956
3,177,677
7,208,217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CFE5C2CF-EFF5-485B-A96B-D1C708A322A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A65D3087-6E2B-4097-A649-211C1CBBC39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70926B5C-733F-4BCE-96A2-0CA56264203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81C9C32F-574E-45E1-823F-343733C450A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7B13044A-0014-4ABD-8825-FDF3048B69D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C667D4EF-9BE2-486F-89F9-6942C6119E1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839EDA61-84A9-4ACF-A43D-94B89680E9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47A5FB50-B3EC-4523-A65B-B5BBA27BB5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12221E97-2C9D-4407-9D90-72FE58DB4A5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734EAF62-321D-47FF-BF79-4A92E5BCB39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3A71AC1E-22EE-41E5-8067-92E1CB9FEC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7A37A2FC-687E-4EEB-BFED-8F98885950C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ABE16121-F644-4376-839E-DB88FB54774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A9AB36F3-4E8A-4BA8-B0E1-B6E648A6B64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8737967F-DF72-48E8-BFA8-0EFF28289C8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CE0F218C-03CA-4265-9295-9F3B0D3E8FA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BA692DF2-A12E-4A80-B108-7D2BFD5CEEA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AF3DE661-707B-442A-B729-A3A45400A0D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510A325E-5185-46ED-8A30-3458A9270CF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4F7860F-5897-4609-89B1-73EF9BF0728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15FF2298-0928-407A-AC06-771BAD1669A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1719BA51-3708-496D-B697-B15F84AC51F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FDDF996B-CF53-47EF-91D0-6A278AE2860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5210831B-1989-4D38-A06B-5A56C5F7043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8B02D815-B865-43A8-A8B0-0AA9F9B53C6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2D6C9AF0-4C6E-4560-BA1C-F4410B2FED4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FEDCC94A-792A-48C4-A2A5-9349FB73B25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53CB202B-C1DF-4F0D-8F82-CFF82FC94FE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1B3859D8-1D92-45C1-83F6-D99BB499F60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B697F33F-3389-47D8-9917-090578BFAC6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AC1B3AC0-6E93-4502-8607-7790611F025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67928A75-1DBE-4305-A827-899EB5C6589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26528F1A-168A-4B62-A1F2-E44E5B13C4A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9C235152-FC41-433A-818C-6A7CD45B7FE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BE8A52F2-4C3D-43F8-80B9-BD865249F59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類似団体平均値を上回っており、昨年度までは、年々減価償却率は上昇していたが、庁舎建替事業の完了により、令和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年度は低下した。</a:t>
          </a:r>
          <a:endParaRPr lang="ja-JP" altLang="ja-JP">
            <a:effectLst/>
          </a:endParaRPr>
        </a:p>
        <a:p>
          <a:r>
            <a:rPr kumimoji="1" lang="ja-JP" altLang="ja-JP" sz="1100">
              <a:solidFill>
                <a:schemeClr val="dk1"/>
              </a:solidFill>
              <a:effectLst/>
              <a:latin typeface="+mn-lt"/>
              <a:ea typeface="+mn-ea"/>
              <a:cs typeface="+mn-cs"/>
            </a:rPr>
            <a:t>公共施設等総合管理計画及び個別施設計画に基づいた、施設の適正な維持管理を行う必要がある。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907221A3-168B-4B1E-A649-932D7BC0260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BAAF9B6C-2C6F-4A3A-B19D-5971D673FA9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F9CE209A-90EA-444C-98CF-33D46EFE2A5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2EB7E0E7-F5AB-4E08-8543-02D5A2DE657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70ED2B26-E191-4183-8CD8-30C65BFDC3A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CE90111C-BCC8-4F9A-B188-010031A5CA0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26B37082-469E-4CD0-BAE7-668892E4ACD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B153118-DD72-4E6A-BD80-26A910893F5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7A10675F-668E-4291-947B-8BDCCB04688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68E66E10-071B-4A37-9FBD-CDC9E9F29CE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5CD286AB-0DE7-44E9-8B20-FCAB7729DB3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303A7B8-DA90-4DDA-8E3A-BBC1759D1FB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1A968016-CF93-4636-8424-8D72577894B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319E2C89-1F57-41B8-A04B-9F5426C3CB4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918D09B7-2B86-44D0-B4CC-79BB5F295C5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7665A60E-18E9-4B08-A962-97F14BC01CA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5A03DA2F-E7B3-4C98-BD18-9FD6908F82C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709E6BB7-E20D-4965-8F96-009BE7FC05E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5" name="直線コネクタ 74">
          <a:extLst>
            <a:ext uri="{FF2B5EF4-FFF2-40B4-BE49-F238E27FC236}">
              <a16:creationId xmlns:a16="http://schemas.microsoft.com/office/drawing/2014/main" id="{5F6E3C5D-C20C-48C9-A824-065E0EEAC6B1}"/>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6" name="有形固定資産減価償却率最小値テキスト">
          <a:extLst>
            <a:ext uri="{FF2B5EF4-FFF2-40B4-BE49-F238E27FC236}">
              <a16:creationId xmlns:a16="http://schemas.microsoft.com/office/drawing/2014/main" id="{59F0FDA5-B6E9-451E-9D9B-018843C81A02}"/>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7" name="直線コネクタ 76">
          <a:extLst>
            <a:ext uri="{FF2B5EF4-FFF2-40B4-BE49-F238E27FC236}">
              <a16:creationId xmlns:a16="http://schemas.microsoft.com/office/drawing/2014/main" id="{615C7AC2-3A4C-4C30-A34B-55D72500B91A}"/>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8" name="有形固定資産減価償却率最大値テキスト">
          <a:extLst>
            <a:ext uri="{FF2B5EF4-FFF2-40B4-BE49-F238E27FC236}">
              <a16:creationId xmlns:a16="http://schemas.microsoft.com/office/drawing/2014/main" id="{1DBA40F6-B0FB-46EA-999D-87F607B519E9}"/>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9" name="直線コネクタ 78">
          <a:extLst>
            <a:ext uri="{FF2B5EF4-FFF2-40B4-BE49-F238E27FC236}">
              <a16:creationId xmlns:a16="http://schemas.microsoft.com/office/drawing/2014/main" id="{87622089-3B89-4D7A-9703-57F66B4EC47A}"/>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0" name="有形固定資産減価償却率平均値テキスト">
          <a:extLst>
            <a:ext uri="{FF2B5EF4-FFF2-40B4-BE49-F238E27FC236}">
              <a16:creationId xmlns:a16="http://schemas.microsoft.com/office/drawing/2014/main" id="{24DCEAC7-5091-41C9-9338-23A3E9E81153}"/>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1" name="フローチャート: 判断 80">
          <a:extLst>
            <a:ext uri="{FF2B5EF4-FFF2-40B4-BE49-F238E27FC236}">
              <a16:creationId xmlns:a16="http://schemas.microsoft.com/office/drawing/2014/main" id="{A7E32A8C-9DF5-4329-A09F-6290FB3B6746}"/>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2" name="フローチャート: 判断 81">
          <a:extLst>
            <a:ext uri="{FF2B5EF4-FFF2-40B4-BE49-F238E27FC236}">
              <a16:creationId xmlns:a16="http://schemas.microsoft.com/office/drawing/2014/main" id="{271E9C32-1909-4A04-A86B-6D0A82AEC3AA}"/>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3" name="フローチャート: 判断 82">
          <a:extLst>
            <a:ext uri="{FF2B5EF4-FFF2-40B4-BE49-F238E27FC236}">
              <a16:creationId xmlns:a16="http://schemas.microsoft.com/office/drawing/2014/main" id="{5887F484-755E-4552-8275-8197150987B4}"/>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4" name="フローチャート: 判断 83">
          <a:extLst>
            <a:ext uri="{FF2B5EF4-FFF2-40B4-BE49-F238E27FC236}">
              <a16:creationId xmlns:a16="http://schemas.microsoft.com/office/drawing/2014/main" id="{5067DA48-BAC0-4331-8AC9-883CF6024AC2}"/>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5" name="フローチャート: 判断 84">
          <a:extLst>
            <a:ext uri="{FF2B5EF4-FFF2-40B4-BE49-F238E27FC236}">
              <a16:creationId xmlns:a16="http://schemas.microsoft.com/office/drawing/2014/main" id="{361EC5D0-008A-4C07-8B8E-C9911E4E302F}"/>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A224CF7-327D-4041-91A3-51015480ED4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78D7016-4C7F-4A1F-90D1-79FB069C4A8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9DF78AB-B636-4996-80A8-8A6A67940D0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DF82A2A-C1DB-408D-8E12-C13C37DAE97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DD03999-8F3B-4DBF-83D9-79E16BD9E15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32203</xdr:rowOff>
    </xdr:from>
    <xdr:to>
      <xdr:col>23</xdr:col>
      <xdr:colOff>136525</xdr:colOff>
      <xdr:row>32</xdr:row>
      <xdr:rowOff>133803</xdr:rowOff>
    </xdr:to>
    <xdr:sp macro="" textlink="">
      <xdr:nvSpPr>
        <xdr:cNvPr id="91" name="楕円 90">
          <a:extLst>
            <a:ext uri="{FF2B5EF4-FFF2-40B4-BE49-F238E27FC236}">
              <a16:creationId xmlns:a16="http://schemas.microsoft.com/office/drawing/2014/main" id="{6CAE1C2D-7DD0-45C8-A64D-9C206168396B}"/>
            </a:ext>
          </a:extLst>
        </xdr:cNvPr>
        <xdr:cNvSpPr/>
      </xdr:nvSpPr>
      <xdr:spPr>
        <a:xfrm>
          <a:off x="47117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10630</xdr:rowOff>
    </xdr:from>
    <xdr:ext cx="405111" cy="259045"/>
    <xdr:sp macro="" textlink="">
      <xdr:nvSpPr>
        <xdr:cNvPr id="92" name="有形固定資産減価償却率該当値テキスト">
          <a:extLst>
            <a:ext uri="{FF2B5EF4-FFF2-40B4-BE49-F238E27FC236}">
              <a16:creationId xmlns:a16="http://schemas.microsoft.com/office/drawing/2014/main" id="{266B07EB-B651-4C1F-9FC5-28D9175833B3}"/>
            </a:ext>
          </a:extLst>
        </xdr:cNvPr>
        <xdr:cNvSpPr txBox="1"/>
      </xdr:nvSpPr>
      <xdr:spPr>
        <a:xfrm>
          <a:off x="4813300" y="626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56878</xdr:rowOff>
    </xdr:from>
    <xdr:to>
      <xdr:col>19</xdr:col>
      <xdr:colOff>187325</xdr:colOff>
      <xdr:row>32</xdr:row>
      <xdr:rowOff>158478</xdr:rowOff>
    </xdr:to>
    <xdr:sp macro="" textlink="">
      <xdr:nvSpPr>
        <xdr:cNvPr id="93" name="楕円 92">
          <a:extLst>
            <a:ext uri="{FF2B5EF4-FFF2-40B4-BE49-F238E27FC236}">
              <a16:creationId xmlns:a16="http://schemas.microsoft.com/office/drawing/2014/main" id="{BCFFBB74-E376-48A9-9A02-46E1B916E3D8}"/>
            </a:ext>
          </a:extLst>
        </xdr:cNvPr>
        <xdr:cNvSpPr/>
      </xdr:nvSpPr>
      <xdr:spPr>
        <a:xfrm>
          <a:off x="40005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83003</xdr:rowOff>
    </xdr:from>
    <xdr:to>
      <xdr:col>23</xdr:col>
      <xdr:colOff>85725</xdr:colOff>
      <xdr:row>32</xdr:row>
      <xdr:rowOff>107678</xdr:rowOff>
    </xdr:to>
    <xdr:cxnSp macro="">
      <xdr:nvCxnSpPr>
        <xdr:cNvPr id="94" name="直線コネクタ 93">
          <a:extLst>
            <a:ext uri="{FF2B5EF4-FFF2-40B4-BE49-F238E27FC236}">
              <a16:creationId xmlns:a16="http://schemas.microsoft.com/office/drawing/2014/main" id="{5DF1E7BE-26DF-4CC7-B4EC-3D08EE04CD4E}"/>
            </a:ext>
          </a:extLst>
        </xdr:cNvPr>
        <xdr:cNvCxnSpPr/>
      </xdr:nvCxnSpPr>
      <xdr:spPr>
        <a:xfrm flipV="1">
          <a:off x="4051300" y="6340928"/>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29119</xdr:rowOff>
    </xdr:from>
    <xdr:to>
      <xdr:col>15</xdr:col>
      <xdr:colOff>187325</xdr:colOff>
      <xdr:row>32</xdr:row>
      <xdr:rowOff>130719</xdr:rowOff>
    </xdr:to>
    <xdr:sp macro="" textlink="">
      <xdr:nvSpPr>
        <xdr:cNvPr id="95" name="楕円 94">
          <a:extLst>
            <a:ext uri="{FF2B5EF4-FFF2-40B4-BE49-F238E27FC236}">
              <a16:creationId xmlns:a16="http://schemas.microsoft.com/office/drawing/2014/main" id="{98E7BF7B-B72F-4F74-9243-CEC94F39EDBE}"/>
            </a:ext>
          </a:extLst>
        </xdr:cNvPr>
        <xdr:cNvSpPr/>
      </xdr:nvSpPr>
      <xdr:spPr>
        <a:xfrm>
          <a:off x="32385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79919</xdr:rowOff>
    </xdr:from>
    <xdr:to>
      <xdr:col>19</xdr:col>
      <xdr:colOff>136525</xdr:colOff>
      <xdr:row>32</xdr:row>
      <xdr:rowOff>107678</xdr:rowOff>
    </xdr:to>
    <xdr:cxnSp macro="">
      <xdr:nvCxnSpPr>
        <xdr:cNvPr id="96" name="直線コネクタ 95">
          <a:extLst>
            <a:ext uri="{FF2B5EF4-FFF2-40B4-BE49-F238E27FC236}">
              <a16:creationId xmlns:a16="http://schemas.microsoft.com/office/drawing/2014/main" id="{7B083AA3-BE12-4420-BE40-201FB1DDE167}"/>
            </a:ext>
          </a:extLst>
        </xdr:cNvPr>
        <xdr:cNvCxnSpPr/>
      </xdr:nvCxnSpPr>
      <xdr:spPr>
        <a:xfrm>
          <a:off x="3289300" y="633784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160474</xdr:rowOff>
    </xdr:from>
    <xdr:to>
      <xdr:col>11</xdr:col>
      <xdr:colOff>187325</xdr:colOff>
      <xdr:row>32</xdr:row>
      <xdr:rowOff>90624</xdr:rowOff>
    </xdr:to>
    <xdr:sp macro="" textlink="">
      <xdr:nvSpPr>
        <xdr:cNvPr id="97" name="楕円 96">
          <a:extLst>
            <a:ext uri="{FF2B5EF4-FFF2-40B4-BE49-F238E27FC236}">
              <a16:creationId xmlns:a16="http://schemas.microsoft.com/office/drawing/2014/main" id="{AEEB556C-3C44-41A4-9FC7-76F6F31241D6}"/>
            </a:ext>
          </a:extLst>
        </xdr:cNvPr>
        <xdr:cNvSpPr/>
      </xdr:nvSpPr>
      <xdr:spPr>
        <a:xfrm>
          <a:off x="24765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39824</xdr:rowOff>
    </xdr:from>
    <xdr:to>
      <xdr:col>15</xdr:col>
      <xdr:colOff>136525</xdr:colOff>
      <xdr:row>32</xdr:row>
      <xdr:rowOff>79919</xdr:rowOff>
    </xdr:to>
    <xdr:cxnSp macro="">
      <xdr:nvCxnSpPr>
        <xdr:cNvPr id="98" name="直線コネクタ 97">
          <a:extLst>
            <a:ext uri="{FF2B5EF4-FFF2-40B4-BE49-F238E27FC236}">
              <a16:creationId xmlns:a16="http://schemas.microsoft.com/office/drawing/2014/main" id="{2DF7FA4E-4079-44A5-BA80-80CF5D88F90B}"/>
            </a:ext>
          </a:extLst>
        </xdr:cNvPr>
        <xdr:cNvCxnSpPr/>
      </xdr:nvCxnSpPr>
      <xdr:spPr>
        <a:xfrm>
          <a:off x="2527300" y="629774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132715</xdr:rowOff>
    </xdr:from>
    <xdr:to>
      <xdr:col>7</xdr:col>
      <xdr:colOff>187325</xdr:colOff>
      <xdr:row>32</xdr:row>
      <xdr:rowOff>62865</xdr:rowOff>
    </xdr:to>
    <xdr:sp macro="" textlink="">
      <xdr:nvSpPr>
        <xdr:cNvPr id="99" name="楕円 98">
          <a:extLst>
            <a:ext uri="{FF2B5EF4-FFF2-40B4-BE49-F238E27FC236}">
              <a16:creationId xmlns:a16="http://schemas.microsoft.com/office/drawing/2014/main" id="{D50914D9-A911-4842-B710-2BA44F7787AF}"/>
            </a:ext>
          </a:extLst>
        </xdr:cNvPr>
        <xdr:cNvSpPr/>
      </xdr:nvSpPr>
      <xdr:spPr>
        <a:xfrm>
          <a:off x="1714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12065</xdr:rowOff>
    </xdr:from>
    <xdr:to>
      <xdr:col>11</xdr:col>
      <xdr:colOff>136525</xdr:colOff>
      <xdr:row>32</xdr:row>
      <xdr:rowOff>39824</xdr:rowOff>
    </xdr:to>
    <xdr:cxnSp macro="">
      <xdr:nvCxnSpPr>
        <xdr:cNvPr id="100" name="直線コネクタ 99">
          <a:extLst>
            <a:ext uri="{FF2B5EF4-FFF2-40B4-BE49-F238E27FC236}">
              <a16:creationId xmlns:a16="http://schemas.microsoft.com/office/drawing/2014/main" id="{EF0601DD-2832-429F-8ACB-5D5EE6FACCB9}"/>
            </a:ext>
          </a:extLst>
        </xdr:cNvPr>
        <xdr:cNvCxnSpPr/>
      </xdr:nvCxnSpPr>
      <xdr:spPr>
        <a:xfrm>
          <a:off x="1765300" y="6269990"/>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1" name="n_1aveValue有形固定資産減価償却率">
          <a:extLst>
            <a:ext uri="{FF2B5EF4-FFF2-40B4-BE49-F238E27FC236}">
              <a16:creationId xmlns:a16="http://schemas.microsoft.com/office/drawing/2014/main" id="{4DABEE94-A11B-4A55-9D05-7C114D99B3B9}"/>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2" name="n_2aveValue有形固定資産減価償却率">
          <a:extLst>
            <a:ext uri="{FF2B5EF4-FFF2-40B4-BE49-F238E27FC236}">
              <a16:creationId xmlns:a16="http://schemas.microsoft.com/office/drawing/2014/main" id="{51204AC9-0DEE-4425-9C34-B566D64FFD15}"/>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3" name="n_3aveValue有形固定資産減価償却率">
          <a:extLst>
            <a:ext uri="{FF2B5EF4-FFF2-40B4-BE49-F238E27FC236}">
              <a16:creationId xmlns:a16="http://schemas.microsoft.com/office/drawing/2014/main" id="{A2F5FB15-3274-4106-B019-D06951D20D99}"/>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4" name="n_4aveValue有形固定資産減価償却率">
          <a:extLst>
            <a:ext uri="{FF2B5EF4-FFF2-40B4-BE49-F238E27FC236}">
              <a16:creationId xmlns:a16="http://schemas.microsoft.com/office/drawing/2014/main" id="{F5E755A3-9EA0-4AB6-8535-F9DF4BC837C1}"/>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149605</xdr:rowOff>
    </xdr:from>
    <xdr:ext cx="405111" cy="259045"/>
    <xdr:sp macro="" textlink="">
      <xdr:nvSpPr>
        <xdr:cNvPr id="105" name="n_1mainValue有形固定資産減価償却率">
          <a:extLst>
            <a:ext uri="{FF2B5EF4-FFF2-40B4-BE49-F238E27FC236}">
              <a16:creationId xmlns:a16="http://schemas.microsoft.com/office/drawing/2014/main" id="{D3FC718F-8FEB-496F-BFAF-CCC46A8DB5C7}"/>
            </a:ext>
          </a:extLst>
        </xdr:cNvPr>
        <xdr:cNvSpPr txBox="1"/>
      </xdr:nvSpPr>
      <xdr:spPr>
        <a:xfrm>
          <a:off x="3836044" y="64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121846</xdr:rowOff>
    </xdr:from>
    <xdr:ext cx="405111" cy="259045"/>
    <xdr:sp macro="" textlink="">
      <xdr:nvSpPr>
        <xdr:cNvPr id="106" name="n_2mainValue有形固定資産減価償却率">
          <a:extLst>
            <a:ext uri="{FF2B5EF4-FFF2-40B4-BE49-F238E27FC236}">
              <a16:creationId xmlns:a16="http://schemas.microsoft.com/office/drawing/2014/main" id="{BD512952-03CF-469E-AFE3-5766771BD546}"/>
            </a:ext>
          </a:extLst>
        </xdr:cNvPr>
        <xdr:cNvSpPr txBox="1"/>
      </xdr:nvSpPr>
      <xdr:spPr>
        <a:xfrm>
          <a:off x="3086744" y="6379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81751</xdr:rowOff>
    </xdr:from>
    <xdr:ext cx="405111" cy="259045"/>
    <xdr:sp macro="" textlink="">
      <xdr:nvSpPr>
        <xdr:cNvPr id="107" name="n_3mainValue有形固定資産減価償却率">
          <a:extLst>
            <a:ext uri="{FF2B5EF4-FFF2-40B4-BE49-F238E27FC236}">
              <a16:creationId xmlns:a16="http://schemas.microsoft.com/office/drawing/2014/main" id="{E1143622-51E4-4237-A665-2F8795D85F96}"/>
            </a:ext>
          </a:extLst>
        </xdr:cNvPr>
        <xdr:cNvSpPr txBox="1"/>
      </xdr:nvSpPr>
      <xdr:spPr>
        <a:xfrm>
          <a:off x="2324744" y="633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53992</xdr:rowOff>
    </xdr:from>
    <xdr:ext cx="405111" cy="259045"/>
    <xdr:sp macro="" textlink="">
      <xdr:nvSpPr>
        <xdr:cNvPr id="108" name="n_4mainValue有形固定資産減価償却率">
          <a:extLst>
            <a:ext uri="{FF2B5EF4-FFF2-40B4-BE49-F238E27FC236}">
              <a16:creationId xmlns:a16="http://schemas.microsoft.com/office/drawing/2014/main" id="{232AD8D0-E4E4-4E50-8872-5DDB2045F250}"/>
            </a:ext>
          </a:extLst>
        </xdr:cNvPr>
        <xdr:cNvSpPr txBox="1"/>
      </xdr:nvSpPr>
      <xdr:spPr>
        <a:xfrm>
          <a:off x="1562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14F91442-9641-42B9-B106-880B4E04850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21CBC87A-7B27-4C7D-B4FD-416359EC192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29340B95-E8D2-4B7B-9CDA-9D9D53E43EF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7E115A21-352E-4EA1-B49C-37A36BF1BBA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9D18D985-B41F-4694-97D0-D2B1994AE42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714C82D1-0160-432B-8816-7F1E4E0743F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FC7E5A85-B405-49EA-B395-F4EB412EF7A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DF83F553-139C-4B9A-B4A2-B2227B7ED3F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570802B-1DE8-4B26-A265-6957B9D241C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22D172FC-2517-482F-801C-472421A34E3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47D690BA-81C7-41FF-807D-5F5648AE64A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80C013A6-39D4-4A98-999E-3E9A19A40B1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EBDC5404-8F40-4016-9FFA-2FC36B08E68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債務償還比率は前年度よりも低下したものの、類似団体平均値を上回っている。</a:t>
          </a:r>
          <a:endParaRPr lang="ja-JP" altLang="ja-JP">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年度の庁舎建替事業、防災情報システムデジタル化事業の償還が開始されたため、債務残高が減少した。</a:t>
          </a:r>
          <a:endParaRPr lang="ja-JP" altLang="ja-JP">
            <a:effectLst/>
          </a:endParaRPr>
        </a:p>
        <a:p>
          <a:r>
            <a:rPr kumimoji="1" lang="ja-JP" altLang="ja-JP" sz="1100">
              <a:solidFill>
                <a:schemeClr val="dk1"/>
              </a:solidFill>
              <a:effectLst/>
              <a:latin typeface="+mn-lt"/>
              <a:ea typeface="+mn-ea"/>
              <a:cs typeface="+mn-cs"/>
            </a:rPr>
            <a:t>今後は、地方債の発行を抑制し、将来負担額の圧縮に努める。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A2E5CC9A-D1F2-4EBB-85AB-DC47401E2E9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601DB368-011B-433B-A003-7D8B377368A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5D26D596-25EF-4C77-9664-75383127FEF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E46AA40-8582-4E49-8792-B206A44C51F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247E79F3-4347-4B80-85AE-0B8D45B3C81A}"/>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E3738E81-481F-4A74-A96F-52922BD1062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6C55E163-7B8E-46BF-B016-E00317B12C8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30D02163-54B6-4B7A-A075-A07ABE83587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5149B717-2BB2-4F8B-8781-3F3BEF2C73D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19403E27-5155-4459-8F95-AA79C9D2AE2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40C12FB2-435A-496A-8FA6-5B9F51BDBE4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4EF8C4C5-06EE-476E-BD61-039928AAB1F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30329BA-0C5B-4316-A862-B5A91A04775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2270E476-9693-43D4-B669-C42D8E87E8C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6484C44-9E1A-42E0-B533-68DAFD514D6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7" name="直線コネクタ 136">
          <a:extLst>
            <a:ext uri="{FF2B5EF4-FFF2-40B4-BE49-F238E27FC236}">
              <a16:creationId xmlns:a16="http://schemas.microsoft.com/office/drawing/2014/main" id="{DE0B2B4C-EFA3-4B24-BDB6-CD7A9BD0265B}"/>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8" name="債務償還比率最小値テキスト">
          <a:extLst>
            <a:ext uri="{FF2B5EF4-FFF2-40B4-BE49-F238E27FC236}">
              <a16:creationId xmlns:a16="http://schemas.microsoft.com/office/drawing/2014/main" id="{4F7F2AA3-AA4D-423E-8FB0-ED668B372041}"/>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9" name="直線コネクタ 138">
          <a:extLst>
            <a:ext uri="{FF2B5EF4-FFF2-40B4-BE49-F238E27FC236}">
              <a16:creationId xmlns:a16="http://schemas.microsoft.com/office/drawing/2014/main" id="{B103C381-8126-4BF3-B7B4-29F021E6679E}"/>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4A9460F5-108E-4C0E-B197-53A1F698D3E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FD276EE5-B33A-48A0-A5E2-CFFC78B845D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2" name="債務償還比率平均値テキスト">
          <a:extLst>
            <a:ext uri="{FF2B5EF4-FFF2-40B4-BE49-F238E27FC236}">
              <a16:creationId xmlns:a16="http://schemas.microsoft.com/office/drawing/2014/main" id="{20EF1D00-F8B5-4D1A-A5E6-76EEDF662573}"/>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3" name="フローチャート: 判断 142">
          <a:extLst>
            <a:ext uri="{FF2B5EF4-FFF2-40B4-BE49-F238E27FC236}">
              <a16:creationId xmlns:a16="http://schemas.microsoft.com/office/drawing/2014/main" id="{EEB38706-6307-49AA-B1D7-152DFE85A95F}"/>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4" name="フローチャート: 判断 143">
          <a:extLst>
            <a:ext uri="{FF2B5EF4-FFF2-40B4-BE49-F238E27FC236}">
              <a16:creationId xmlns:a16="http://schemas.microsoft.com/office/drawing/2014/main" id="{F1824303-BDD8-433F-B1BD-000DCC33AAD8}"/>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5" name="フローチャート: 判断 144">
          <a:extLst>
            <a:ext uri="{FF2B5EF4-FFF2-40B4-BE49-F238E27FC236}">
              <a16:creationId xmlns:a16="http://schemas.microsoft.com/office/drawing/2014/main" id="{6D3114E2-E925-4070-8277-05E645771444}"/>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6" name="フローチャート: 判断 145">
          <a:extLst>
            <a:ext uri="{FF2B5EF4-FFF2-40B4-BE49-F238E27FC236}">
              <a16:creationId xmlns:a16="http://schemas.microsoft.com/office/drawing/2014/main" id="{634863A1-2F9D-4F00-903C-2E05FE6AE153}"/>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7" name="フローチャート: 判断 146">
          <a:extLst>
            <a:ext uri="{FF2B5EF4-FFF2-40B4-BE49-F238E27FC236}">
              <a16:creationId xmlns:a16="http://schemas.microsoft.com/office/drawing/2014/main" id="{88D3EFCE-5664-4CE0-BBE1-9E58B35148E1}"/>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74FBED5-F6A4-4E95-90BF-0EE03C6339A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95CF08A7-C4DD-4386-B0D0-FF28E72B1C8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2A0925A-D122-4FF3-9FE7-98D79B54993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0C6089C-C0C6-4558-B7A4-4411938BCF9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F9A8D1F-F122-41A2-A489-F09EB3F7B75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14679</xdr:rowOff>
    </xdr:from>
    <xdr:to>
      <xdr:col>76</xdr:col>
      <xdr:colOff>73025</xdr:colOff>
      <xdr:row>30</xdr:row>
      <xdr:rowOff>116279</xdr:rowOff>
    </xdr:to>
    <xdr:sp macro="" textlink="">
      <xdr:nvSpPr>
        <xdr:cNvPr id="153" name="楕円 152">
          <a:extLst>
            <a:ext uri="{FF2B5EF4-FFF2-40B4-BE49-F238E27FC236}">
              <a16:creationId xmlns:a16="http://schemas.microsoft.com/office/drawing/2014/main" id="{0383E491-67CC-418F-8C3B-B9AF3B29C685}"/>
            </a:ext>
          </a:extLst>
        </xdr:cNvPr>
        <xdr:cNvSpPr/>
      </xdr:nvSpPr>
      <xdr:spPr>
        <a:xfrm>
          <a:off x="14744700" y="59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164556</xdr:rowOff>
    </xdr:from>
    <xdr:ext cx="469744" cy="259045"/>
    <xdr:sp macro="" textlink="">
      <xdr:nvSpPr>
        <xdr:cNvPr id="154" name="債務償還比率該当値テキスト">
          <a:extLst>
            <a:ext uri="{FF2B5EF4-FFF2-40B4-BE49-F238E27FC236}">
              <a16:creationId xmlns:a16="http://schemas.microsoft.com/office/drawing/2014/main" id="{B3F4CB5F-98B1-4A62-B985-362808BF610F}"/>
            </a:ext>
          </a:extLst>
        </xdr:cNvPr>
        <xdr:cNvSpPr txBox="1"/>
      </xdr:nvSpPr>
      <xdr:spPr>
        <a:xfrm>
          <a:off x="14846300" y="59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104828</xdr:rowOff>
    </xdr:from>
    <xdr:to>
      <xdr:col>72</xdr:col>
      <xdr:colOff>123825</xdr:colOff>
      <xdr:row>32</xdr:row>
      <xdr:rowOff>34978</xdr:rowOff>
    </xdr:to>
    <xdr:sp macro="" textlink="">
      <xdr:nvSpPr>
        <xdr:cNvPr id="155" name="楕円 154">
          <a:extLst>
            <a:ext uri="{FF2B5EF4-FFF2-40B4-BE49-F238E27FC236}">
              <a16:creationId xmlns:a16="http://schemas.microsoft.com/office/drawing/2014/main" id="{ED5C405D-5F0F-42E4-A082-519BC487E8D9}"/>
            </a:ext>
          </a:extLst>
        </xdr:cNvPr>
        <xdr:cNvSpPr/>
      </xdr:nvSpPr>
      <xdr:spPr>
        <a:xfrm>
          <a:off x="14033500" y="619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65479</xdr:rowOff>
    </xdr:from>
    <xdr:to>
      <xdr:col>76</xdr:col>
      <xdr:colOff>22225</xdr:colOff>
      <xdr:row>31</xdr:row>
      <xdr:rowOff>155628</xdr:rowOff>
    </xdr:to>
    <xdr:cxnSp macro="">
      <xdr:nvCxnSpPr>
        <xdr:cNvPr id="156" name="直線コネクタ 155">
          <a:extLst>
            <a:ext uri="{FF2B5EF4-FFF2-40B4-BE49-F238E27FC236}">
              <a16:creationId xmlns:a16="http://schemas.microsoft.com/office/drawing/2014/main" id="{63B08881-7F69-4062-8BB0-9DE59533EA10}"/>
            </a:ext>
          </a:extLst>
        </xdr:cNvPr>
        <xdr:cNvCxnSpPr/>
      </xdr:nvCxnSpPr>
      <xdr:spPr>
        <a:xfrm flipV="1">
          <a:off x="14084300" y="5980504"/>
          <a:ext cx="711200" cy="26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134324</xdr:rowOff>
    </xdr:from>
    <xdr:to>
      <xdr:col>68</xdr:col>
      <xdr:colOff>123825</xdr:colOff>
      <xdr:row>31</xdr:row>
      <xdr:rowOff>64474</xdr:rowOff>
    </xdr:to>
    <xdr:sp macro="" textlink="">
      <xdr:nvSpPr>
        <xdr:cNvPr id="157" name="楕円 156">
          <a:extLst>
            <a:ext uri="{FF2B5EF4-FFF2-40B4-BE49-F238E27FC236}">
              <a16:creationId xmlns:a16="http://schemas.microsoft.com/office/drawing/2014/main" id="{77DAF2BE-8E36-4D1B-AD78-096C1123F47C}"/>
            </a:ext>
          </a:extLst>
        </xdr:cNvPr>
        <xdr:cNvSpPr/>
      </xdr:nvSpPr>
      <xdr:spPr>
        <a:xfrm>
          <a:off x="13271500" y="604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13674</xdr:rowOff>
    </xdr:from>
    <xdr:to>
      <xdr:col>72</xdr:col>
      <xdr:colOff>73025</xdr:colOff>
      <xdr:row>31</xdr:row>
      <xdr:rowOff>155628</xdr:rowOff>
    </xdr:to>
    <xdr:cxnSp macro="">
      <xdr:nvCxnSpPr>
        <xdr:cNvPr id="158" name="直線コネクタ 157">
          <a:extLst>
            <a:ext uri="{FF2B5EF4-FFF2-40B4-BE49-F238E27FC236}">
              <a16:creationId xmlns:a16="http://schemas.microsoft.com/office/drawing/2014/main" id="{51035AEA-7C95-477D-A0C3-65EE9AA1A71A}"/>
            </a:ext>
          </a:extLst>
        </xdr:cNvPr>
        <xdr:cNvCxnSpPr/>
      </xdr:nvCxnSpPr>
      <xdr:spPr>
        <a:xfrm>
          <a:off x="13322300" y="6100149"/>
          <a:ext cx="762000" cy="14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156983</xdr:rowOff>
    </xdr:from>
    <xdr:to>
      <xdr:col>64</xdr:col>
      <xdr:colOff>123825</xdr:colOff>
      <xdr:row>30</xdr:row>
      <xdr:rowOff>87133</xdr:rowOff>
    </xdr:to>
    <xdr:sp macro="" textlink="">
      <xdr:nvSpPr>
        <xdr:cNvPr id="159" name="楕円 158">
          <a:extLst>
            <a:ext uri="{FF2B5EF4-FFF2-40B4-BE49-F238E27FC236}">
              <a16:creationId xmlns:a16="http://schemas.microsoft.com/office/drawing/2014/main" id="{14D70182-29C5-43CB-9580-575EF68CAE20}"/>
            </a:ext>
          </a:extLst>
        </xdr:cNvPr>
        <xdr:cNvSpPr/>
      </xdr:nvSpPr>
      <xdr:spPr>
        <a:xfrm>
          <a:off x="12509500" y="590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36333</xdr:rowOff>
    </xdr:from>
    <xdr:to>
      <xdr:col>68</xdr:col>
      <xdr:colOff>73025</xdr:colOff>
      <xdr:row>31</xdr:row>
      <xdr:rowOff>13674</xdr:rowOff>
    </xdr:to>
    <xdr:cxnSp macro="">
      <xdr:nvCxnSpPr>
        <xdr:cNvPr id="160" name="直線コネクタ 159">
          <a:extLst>
            <a:ext uri="{FF2B5EF4-FFF2-40B4-BE49-F238E27FC236}">
              <a16:creationId xmlns:a16="http://schemas.microsoft.com/office/drawing/2014/main" id="{BDABC8FB-25B2-43AC-9E7E-B9A5E2F7752C}"/>
            </a:ext>
          </a:extLst>
        </xdr:cNvPr>
        <xdr:cNvCxnSpPr/>
      </xdr:nvCxnSpPr>
      <xdr:spPr>
        <a:xfrm>
          <a:off x="12560300" y="5951358"/>
          <a:ext cx="762000" cy="14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50472</xdr:rowOff>
    </xdr:from>
    <xdr:to>
      <xdr:col>60</xdr:col>
      <xdr:colOff>123825</xdr:colOff>
      <xdr:row>29</xdr:row>
      <xdr:rowOff>152072</xdr:rowOff>
    </xdr:to>
    <xdr:sp macro="" textlink="">
      <xdr:nvSpPr>
        <xdr:cNvPr id="161" name="楕円 160">
          <a:extLst>
            <a:ext uri="{FF2B5EF4-FFF2-40B4-BE49-F238E27FC236}">
              <a16:creationId xmlns:a16="http://schemas.microsoft.com/office/drawing/2014/main" id="{7CC4A0C0-212B-4209-984B-C2A9986B1751}"/>
            </a:ext>
          </a:extLst>
        </xdr:cNvPr>
        <xdr:cNvSpPr/>
      </xdr:nvSpPr>
      <xdr:spPr>
        <a:xfrm>
          <a:off x="11747500" y="57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101272</xdr:rowOff>
    </xdr:from>
    <xdr:to>
      <xdr:col>64</xdr:col>
      <xdr:colOff>73025</xdr:colOff>
      <xdr:row>30</xdr:row>
      <xdr:rowOff>36333</xdr:rowOff>
    </xdr:to>
    <xdr:cxnSp macro="">
      <xdr:nvCxnSpPr>
        <xdr:cNvPr id="162" name="直線コネクタ 161">
          <a:extLst>
            <a:ext uri="{FF2B5EF4-FFF2-40B4-BE49-F238E27FC236}">
              <a16:creationId xmlns:a16="http://schemas.microsoft.com/office/drawing/2014/main" id="{6BC12730-727D-441A-BF7A-072EC234C2E5}"/>
            </a:ext>
          </a:extLst>
        </xdr:cNvPr>
        <xdr:cNvCxnSpPr/>
      </xdr:nvCxnSpPr>
      <xdr:spPr>
        <a:xfrm>
          <a:off x="11798300" y="5844847"/>
          <a:ext cx="762000" cy="10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3" name="n_1aveValue債務償還比率">
          <a:extLst>
            <a:ext uri="{FF2B5EF4-FFF2-40B4-BE49-F238E27FC236}">
              <a16:creationId xmlns:a16="http://schemas.microsoft.com/office/drawing/2014/main" id="{D12D8BB5-B5B1-478E-B8D4-4138AE45473D}"/>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4" name="n_2aveValue債務償還比率">
          <a:extLst>
            <a:ext uri="{FF2B5EF4-FFF2-40B4-BE49-F238E27FC236}">
              <a16:creationId xmlns:a16="http://schemas.microsoft.com/office/drawing/2014/main" id="{7266A857-F0B2-45E2-92C2-8DF86630AE75}"/>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5" name="n_3aveValue債務償還比率">
          <a:extLst>
            <a:ext uri="{FF2B5EF4-FFF2-40B4-BE49-F238E27FC236}">
              <a16:creationId xmlns:a16="http://schemas.microsoft.com/office/drawing/2014/main" id="{116D6FD1-E3F8-4B34-BEC7-5A54B0F02A20}"/>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6" name="n_4aveValue債務償還比率">
          <a:extLst>
            <a:ext uri="{FF2B5EF4-FFF2-40B4-BE49-F238E27FC236}">
              <a16:creationId xmlns:a16="http://schemas.microsoft.com/office/drawing/2014/main" id="{1BD73BDE-4289-480E-872E-F7DE95555DD0}"/>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26105</xdr:rowOff>
    </xdr:from>
    <xdr:ext cx="469744" cy="259045"/>
    <xdr:sp macro="" textlink="">
      <xdr:nvSpPr>
        <xdr:cNvPr id="167" name="n_1mainValue債務償還比率">
          <a:extLst>
            <a:ext uri="{FF2B5EF4-FFF2-40B4-BE49-F238E27FC236}">
              <a16:creationId xmlns:a16="http://schemas.microsoft.com/office/drawing/2014/main" id="{0D72D302-E77D-4489-902C-7A28DB2A6FD4}"/>
            </a:ext>
          </a:extLst>
        </xdr:cNvPr>
        <xdr:cNvSpPr txBox="1"/>
      </xdr:nvSpPr>
      <xdr:spPr>
        <a:xfrm>
          <a:off x="13836727" y="628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55601</xdr:rowOff>
    </xdr:from>
    <xdr:ext cx="469744" cy="259045"/>
    <xdr:sp macro="" textlink="">
      <xdr:nvSpPr>
        <xdr:cNvPr id="168" name="n_2mainValue債務償還比率">
          <a:extLst>
            <a:ext uri="{FF2B5EF4-FFF2-40B4-BE49-F238E27FC236}">
              <a16:creationId xmlns:a16="http://schemas.microsoft.com/office/drawing/2014/main" id="{64241738-C01B-4FC4-8720-8178A1CFE9B7}"/>
            </a:ext>
          </a:extLst>
        </xdr:cNvPr>
        <xdr:cNvSpPr txBox="1"/>
      </xdr:nvSpPr>
      <xdr:spPr>
        <a:xfrm>
          <a:off x="13087427" y="614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78260</xdr:rowOff>
    </xdr:from>
    <xdr:ext cx="469744" cy="259045"/>
    <xdr:sp macro="" textlink="">
      <xdr:nvSpPr>
        <xdr:cNvPr id="169" name="n_3mainValue債務償還比率">
          <a:extLst>
            <a:ext uri="{FF2B5EF4-FFF2-40B4-BE49-F238E27FC236}">
              <a16:creationId xmlns:a16="http://schemas.microsoft.com/office/drawing/2014/main" id="{A1586CD2-E729-4F27-A9FD-8B4D5B9BE49F}"/>
            </a:ext>
          </a:extLst>
        </xdr:cNvPr>
        <xdr:cNvSpPr txBox="1"/>
      </xdr:nvSpPr>
      <xdr:spPr>
        <a:xfrm>
          <a:off x="12325427" y="599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143199</xdr:rowOff>
    </xdr:from>
    <xdr:ext cx="469744" cy="259045"/>
    <xdr:sp macro="" textlink="">
      <xdr:nvSpPr>
        <xdr:cNvPr id="170" name="n_4mainValue債務償還比率">
          <a:extLst>
            <a:ext uri="{FF2B5EF4-FFF2-40B4-BE49-F238E27FC236}">
              <a16:creationId xmlns:a16="http://schemas.microsoft.com/office/drawing/2014/main" id="{161A5CCB-5F36-4D2B-AB5F-917E0EAFFEFA}"/>
            </a:ext>
          </a:extLst>
        </xdr:cNvPr>
        <xdr:cNvSpPr txBox="1"/>
      </xdr:nvSpPr>
      <xdr:spPr>
        <a:xfrm>
          <a:off x="11563427" y="588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962B0E1F-766C-44E2-BA89-2E744BB95B6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77741AA-E044-4003-B6E6-EA1CB5BC0A8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7064F980-0BC9-4C2F-B2CA-71C9F91ECBF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65FA7530-C89A-409A-BCB3-51EC5F0A233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76419D0D-A6E3-446A-8253-5F8360DE96E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5B158517-5945-494C-8FAC-0DFF322FD1E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AD8685A-5BB2-48C3-BA5A-4EAA3B590E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73B402D-D8AC-4FF1-842D-7F21816C97C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CC4F05F-E666-4CCC-A49A-63271D66E1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6E57BB5-AC70-4DE5-B322-7674FAB385D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4531EE2-6B87-4BD8-87F1-83A11D9973D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1247440-B61F-4EFF-AA18-AD77832F043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425DFD6-EE99-4036-A303-CC618204B6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9C53BB-264E-405A-9E67-EE8F19D741D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83CE73E-E77B-4060-9A5C-D40ABCF2DD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F1C963-1DF9-4716-88D5-2B1D0203A6E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
3,721
277.67
5,722,390
5,550,481
51,956
3,177,677
7,208,217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64EC68F-96C3-4E1C-969C-1589A24B53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939A0D-3CE4-4F1E-8942-C668F1652C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77ABEE4-22B7-48A3-8047-89D6AE37AC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3BF0C71-9228-434E-8244-D7B71211247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9A43022-025F-4C06-B708-A1E62DCB775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8C5CAF0-72A2-4B7B-A1E4-0CC91911DA8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560C3BD-26CD-498D-A65B-5770D38464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16C9A2-5E75-4156-A316-493CF03ADF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79A5AE-9FC1-41CB-A19E-A83C6BAF0B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DC89A54-9764-4BC1-A300-E883496096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61FA624-7AA3-412D-8415-8766ED473AB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11F5935-C27C-43D7-86FF-5FF5DD6E648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94958E4-F53C-48D5-AF13-0D21579868F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D43FAE-C164-495D-ABB3-A65E3B77A96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9E5D42-8F0A-489C-AA26-B5C56B26124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860EE83-CDD2-4312-B3D9-3993E35EDD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5F2CAE-7DED-452B-999F-2AB2B031477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CECDB0A-B54F-4275-AA31-C550D76D702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5977B62-4C67-4274-B5E4-AC8BE97747B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C69C598-807F-4B62-88C2-F3EE3B540BD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B3A936D-9E15-47C8-BD98-3E85ED4AFCF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E621717-2A43-46A6-B806-300E69CAE14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53F7BB3-6D08-4396-B975-C7DDE99A75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47E3EFF-466C-4885-B6FD-47E697AD141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076AC65-4016-4832-B4F8-1649109E46B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3934129-C5E4-4E34-BCA3-5574B1C6A14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0931E8F-B7E9-45D5-B1DE-AD86F85EC03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34259E7-7C50-493C-BA5A-06BEF75304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804CCAD-041D-4F28-BAF1-8DCE3D49E97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69D4A40-BF9B-4ED8-92AA-E3B9BB71912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0CDA0B8-6FC2-45B9-9C0D-8A2C61BC220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C8E7FF4-4BB6-44AC-A98B-4080FAE7DEF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E1131B-F052-4234-AFF3-3A38128D6D2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2B44295-AD90-4D25-B507-1F23A56BF85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6AEC23C-99CF-4BED-8FCF-95767DE8F99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5C71D26-86EB-4760-9EFF-A5F8FADFEE2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8B9FDCD-F3A8-47DA-B577-FE0B4AC41C4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87F9413-432A-446D-8356-EB8C8D01E3E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43D37CE-9848-4ECA-8B04-B8CFB735D0B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FAC9826-1B4A-4D1A-A388-7CC70D1646A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FB29398-28D5-4C72-AF92-64DB83F42A7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90D4F47-8AD9-4A93-BC89-417E40A2E4E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DA1239A-4727-4563-B8E9-C6E5BEB807A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CA5CD14-D334-42F7-B8B2-A639BF9B43C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DAA2322-604B-4904-A07B-2EA1FB43CCE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544B6D2-7BCD-4B85-B6EE-2862957C9CD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124ABBAA-F4D6-485B-BEF5-651C6A0A2499}"/>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229FA803-998F-4695-8FFF-0ACD9B71B948}"/>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3609CBF4-D770-4163-BE48-898319A5692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0FD4616-972E-40B3-83CF-06A77B00A6B6}"/>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304DD21-5673-495C-B087-51867B8EA35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02098C46-C069-49F0-BA0A-BCBC499EA763}"/>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719129FA-9B54-4FCF-B356-EBFDD8C8AAA1}"/>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B8F0CAD2-CA02-448C-A394-AB7BF2BE06B5}"/>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A495224D-70CE-4B8B-81D8-7138786477C5}"/>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2DFC5CC1-7345-45DA-8492-921073C9DE55}"/>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2C80FD87-8949-4D3F-9C0C-4F659A0C6FE6}"/>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7A9626E-B852-48C4-9911-821F620CEE0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A0383D7-0A18-40D6-8E96-0FC85288071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3FB6E70-865B-4991-AF25-7663E0F5D1F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8D46473-F016-401E-B3F2-67842060052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0B949C9-0AC4-4474-B772-7ECD429253D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4173</xdr:rowOff>
    </xdr:from>
    <xdr:to>
      <xdr:col>24</xdr:col>
      <xdr:colOff>114300</xdr:colOff>
      <xdr:row>39</xdr:row>
      <xdr:rowOff>105773</xdr:rowOff>
    </xdr:to>
    <xdr:sp macro="" textlink="">
      <xdr:nvSpPr>
        <xdr:cNvPr id="74" name="楕円 73">
          <a:extLst>
            <a:ext uri="{FF2B5EF4-FFF2-40B4-BE49-F238E27FC236}">
              <a16:creationId xmlns:a16="http://schemas.microsoft.com/office/drawing/2014/main" id="{FC1F7D1B-B488-4DED-815D-38F009AFFAFD}"/>
            </a:ext>
          </a:extLst>
        </xdr:cNvPr>
        <xdr:cNvSpPr/>
      </xdr:nvSpPr>
      <xdr:spPr>
        <a:xfrm>
          <a:off x="45847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154050</xdr:rowOff>
    </xdr:from>
    <xdr:ext cx="405111" cy="259045"/>
    <xdr:sp macro="" textlink="">
      <xdr:nvSpPr>
        <xdr:cNvPr id="75" name="【道路】&#10;有形固定資産減価償却率該当値テキスト">
          <a:extLst>
            <a:ext uri="{FF2B5EF4-FFF2-40B4-BE49-F238E27FC236}">
              <a16:creationId xmlns:a16="http://schemas.microsoft.com/office/drawing/2014/main" id="{9A14A56A-C9F4-45FB-9340-7B0C7A343D37}"/>
            </a:ext>
          </a:extLst>
        </xdr:cNvPr>
        <xdr:cNvSpPr txBox="1"/>
      </xdr:nvSpPr>
      <xdr:spPr>
        <a:xfrm>
          <a:off x="4673600"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6" name="楕円 75">
          <a:extLst>
            <a:ext uri="{FF2B5EF4-FFF2-40B4-BE49-F238E27FC236}">
              <a16:creationId xmlns:a16="http://schemas.microsoft.com/office/drawing/2014/main" id="{630A562A-2AD1-4B1D-B592-C45DC89680A8}"/>
            </a:ext>
          </a:extLst>
        </xdr:cNvPr>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54973</xdr:rowOff>
    </xdr:to>
    <xdr:cxnSp macro="">
      <xdr:nvCxnSpPr>
        <xdr:cNvPr id="77" name="直線コネクタ 76">
          <a:extLst>
            <a:ext uri="{FF2B5EF4-FFF2-40B4-BE49-F238E27FC236}">
              <a16:creationId xmlns:a16="http://schemas.microsoft.com/office/drawing/2014/main" id="{3C87BC56-8BE7-42AB-8BFE-FC56BD9BEEFA}"/>
            </a:ext>
          </a:extLst>
        </xdr:cNvPr>
        <xdr:cNvCxnSpPr/>
      </xdr:nvCxnSpPr>
      <xdr:spPr>
        <a:xfrm>
          <a:off x="3797300" y="671703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128270</xdr:rowOff>
    </xdr:from>
    <xdr:to>
      <xdr:col>15</xdr:col>
      <xdr:colOff>101600</xdr:colOff>
      <xdr:row>39</xdr:row>
      <xdr:rowOff>58420</xdr:rowOff>
    </xdr:to>
    <xdr:sp macro="" textlink="">
      <xdr:nvSpPr>
        <xdr:cNvPr id="78" name="楕円 77">
          <a:extLst>
            <a:ext uri="{FF2B5EF4-FFF2-40B4-BE49-F238E27FC236}">
              <a16:creationId xmlns:a16="http://schemas.microsoft.com/office/drawing/2014/main" id="{969D3D57-8CA1-4007-802E-40999DBBB2C4}"/>
            </a:ext>
          </a:extLst>
        </xdr:cNvPr>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xdr:rowOff>
    </xdr:from>
    <xdr:to>
      <xdr:col>19</xdr:col>
      <xdr:colOff>177800</xdr:colOff>
      <xdr:row>39</xdr:row>
      <xdr:rowOff>30480</xdr:rowOff>
    </xdr:to>
    <xdr:cxnSp macro="">
      <xdr:nvCxnSpPr>
        <xdr:cNvPr id="79" name="直線コネクタ 78">
          <a:extLst>
            <a:ext uri="{FF2B5EF4-FFF2-40B4-BE49-F238E27FC236}">
              <a16:creationId xmlns:a16="http://schemas.microsoft.com/office/drawing/2014/main" id="{565438D8-C284-48EE-9C20-D487F70755C3}"/>
            </a:ext>
          </a:extLst>
        </xdr:cNvPr>
        <xdr:cNvCxnSpPr/>
      </xdr:nvCxnSpPr>
      <xdr:spPr>
        <a:xfrm>
          <a:off x="2908300" y="6694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a:extLst>
            <a:ext uri="{FF2B5EF4-FFF2-40B4-BE49-F238E27FC236}">
              <a16:creationId xmlns:a16="http://schemas.microsoft.com/office/drawing/2014/main" id="{D227AD7D-0039-4C0E-BDDB-8F8CAD8FAFE2}"/>
            </a:ext>
          </a:extLst>
        </xdr:cNvPr>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7620</xdr:rowOff>
    </xdr:to>
    <xdr:cxnSp macro="">
      <xdr:nvCxnSpPr>
        <xdr:cNvPr id="81" name="直線コネクタ 80">
          <a:extLst>
            <a:ext uri="{FF2B5EF4-FFF2-40B4-BE49-F238E27FC236}">
              <a16:creationId xmlns:a16="http://schemas.microsoft.com/office/drawing/2014/main" id="{5BBCE6EC-71D5-4597-AC88-4C3E3B888AD5}"/>
            </a:ext>
          </a:extLst>
        </xdr:cNvPr>
        <xdr:cNvCxnSpPr/>
      </xdr:nvCxnSpPr>
      <xdr:spPr>
        <a:xfrm>
          <a:off x="2019300" y="66729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87449</xdr:rowOff>
    </xdr:from>
    <xdr:to>
      <xdr:col>6</xdr:col>
      <xdr:colOff>38100</xdr:colOff>
      <xdr:row>39</xdr:row>
      <xdr:rowOff>17599</xdr:rowOff>
    </xdr:to>
    <xdr:sp macro="" textlink="">
      <xdr:nvSpPr>
        <xdr:cNvPr id="82" name="楕円 81">
          <a:extLst>
            <a:ext uri="{FF2B5EF4-FFF2-40B4-BE49-F238E27FC236}">
              <a16:creationId xmlns:a16="http://schemas.microsoft.com/office/drawing/2014/main" id="{E4262555-46E3-44B2-A341-3D2943EC66BF}"/>
            </a:ext>
          </a:extLst>
        </xdr:cNvPr>
        <xdr:cNvSpPr/>
      </xdr:nvSpPr>
      <xdr:spPr>
        <a:xfrm>
          <a:off x="1079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138249</xdr:rowOff>
    </xdr:from>
    <xdr:to>
      <xdr:col>10</xdr:col>
      <xdr:colOff>114300</xdr:colOff>
      <xdr:row>38</xdr:row>
      <xdr:rowOff>157843</xdr:rowOff>
    </xdr:to>
    <xdr:cxnSp macro="">
      <xdr:nvCxnSpPr>
        <xdr:cNvPr id="83" name="直線コネクタ 82">
          <a:extLst>
            <a:ext uri="{FF2B5EF4-FFF2-40B4-BE49-F238E27FC236}">
              <a16:creationId xmlns:a16="http://schemas.microsoft.com/office/drawing/2014/main" id="{34A18B4A-E8A3-42E5-80AD-2F6E1C452082}"/>
            </a:ext>
          </a:extLst>
        </xdr:cNvPr>
        <xdr:cNvCxnSpPr/>
      </xdr:nvCxnSpPr>
      <xdr:spPr>
        <a:xfrm>
          <a:off x="1130300" y="66533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DC4C7E96-9E7B-4893-A26E-DFA03481E76D}"/>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0F338ECA-A05D-49A2-9616-7C712BB156D1}"/>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59ABE930-21FE-41C4-8ADF-29BB366C295E}"/>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DCEFC4F0-4083-4922-B8F6-EED67FCF5DCF}"/>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8" name="n_1mainValue【道路】&#10;有形固定資産減価償却率">
          <a:extLst>
            <a:ext uri="{FF2B5EF4-FFF2-40B4-BE49-F238E27FC236}">
              <a16:creationId xmlns:a16="http://schemas.microsoft.com/office/drawing/2014/main" id="{DBF7B47D-0F7D-4324-BF5F-FC7F96D95C6D}"/>
            </a:ext>
          </a:extLst>
        </xdr:cNvPr>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89" name="n_2mainValue【道路】&#10;有形固定資産減価償却率">
          <a:extLst>
            <a:ext uri="{FF2B5EF4-FFF2-40B4-BE49-F238E27FC236}">
              <a16:creationId xmlns:a16="http://schemas.microsoft.com/office/drawing/2014/main" id="{AA47FB7B-DDA5-4A53-ABCC-50873AB1146E}"/>
            </a:ext>
          </a:extLst>
        </xdr:cNvPr>
        <xdr:cNvSpPr txBox="1"/>
      </xdr:nvSpPr>
      <xdr:spPr>
        <a:xfrm>
          <a:off x="2705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0" name="n_3mainValue【道路】&#10;有形固定資産減価償却率">
          <a:extLst>
            <a:ext uri="{FF2B5EF4-FFF2-40B4-BE49-F238E27FC236}">
              <a16:creationId xmlns:a16="http://schemas.microsoft.com/office/drawing/2014/main" id="{9DA5D413-B044-4450-9CE1-859FCAFB1DE8}"/>
            </a:ext>
          </a:extLst>
        </xdr:cNvPr>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8726</xdr:rowOff>
    </xdr:from>
    <xdr:ext cx="405111" cy="259045"/>
    <xdr:sp macro="" textlink="">
      <xdr:nvSpPr>
        <xdr:cNvPr id="91" name="n_4mainValue【道路】&#10;有形固定資産減価償却率">
          <a:extLst>
            <a:ext uri="{FF2B5EF4-FFF2-40B4-BE49-F238E27FC236}">
              <a16:creationId xmlns:a16="http://schemas.microsoft.com/office/drawing/2014/main" id="{EE18E482-8747-4DF4-997F-E5AC9075F992}"/>
            </a:ext>
          </a:extLst>
        </xdr:cNvPr>
        <xdr:cNvSpPr txBox="1"/>
      </xdr:nvSpPr>
      <xdr:spPr>
        <a:xfrm>
          <a:off x="927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824EEDF-6B3F-469F-A662-D3A26BD03C0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9547174-B22F-4A18-A4FA-67DD80C855F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FDF6006-20B0-4EAB-83F3-61E6FA1ADDC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2B07B04-3187-4B8A-A570-76C07E352B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C1536F1-9239-459E-816B-A32B35CFCE1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1C2F5DA-7231-4241-A521-28AC8F4D105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CB04A45-3A64-487C-9C05-FC611607C04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A21D915-02F0-4FCC-A24C-249B146FCE2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44CBFA8-1973-454D-A732-A1BF6B96124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6833B28-659D-4E86-B6D8-D8835D1AD95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1DBCFAB-7A43-40E9-984E-BD1251E76A4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CB95D58-30F0-4A00-A6DA-F97809A1E3D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AC33960-2BFB-4F2D-9363-1F117C38799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3294CEF7-32B7-474B-A705-EB2B904DFF1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7885CD1-88D8-4A61-A79C-4A4DCC2B86E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6C0F948-0DC9-45A3-ADDF-FB4277FE11C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6FA26A6-51B6-4EB7-B21A-336EB55451C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3061C60D-D60A-4FA3-BC78-5A0F5999C55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42A599B-4D9B-4ADE-BDCE-CF0C4944081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20042135-80FA-4508-B081-6D47F99DC11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7E61D06-8C23-4B95-BF00-D4C76AD7A99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23EF2F74-E89B-45A4-ACF0-AFA223D451E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1FF3977-5190-4C9C-A189-5809D97B770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B5D4BC12-6279-4922-A545-CE82107CA3EF}"/>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8D5F1A5A-AF5C-46AC-941F-D81181B47989}"/>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E597A02C-FBB0-4993-BA97-4D7E37681963}"/>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50A4A20D-95FB-4EA1-A6A8-64580EE890B9}"/>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4D5E526D-7EBA-4C5B-B90A-4C82C299B8CD}"/>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8CA498E3-DB5D-4251-BE51-4A175C9239B2}"/>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ECB84E8E-3371-4A6D-972B-D5AD1EB51083}"/>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ABE39DC7-99CC-4777-84C2-C519A8688D0E}"/>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60DC3643-D910-4640-96C7-6C2681BD9DBE}"/>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D60DF681-AFAE-4A2F-85AA-1E01B19B40F3}"/>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ECA70D4F-B3C2-49CF-A2E7-994F6B4150AC}"/>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6E73AB1-2716-4244-AF27-ABA9929A489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687E1F5-F337-409C-BEDA-4D30A1E4C81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B707EEB-7BFB-4D75-9400-0FA2D88828C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BAA3E51-1A13-496E-BA73-225B75AC780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76D9144-1FB4-4CF5-A1B2-AD5E22B3C8F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111338</xdr:rowOff>
    </xdr:from>
    <xdr:to>
      <xdr:col>55</xdr:col>
      <xdr:colOff>50800</xdr:colOff>
      <xdr:row>41</xdr:row>
      <xdr:rowOff>41488</xdr:rowOff>
    </xdr:to>
    <xdr:sp macro="" textlink="">
      <xdr:nvSpPr>
        <xdr:cNvPr id="131" name="楕円 130">
          <a:extLst>
            <a:ext uri="{FF2B5EF4-FFF2-40B4-BE49-F238E27FC236}">
              <a16:creationId xmlns:a16="http://schemas.microsoft.com/office/drawing/2014/main" id="{492C3EC2-C1DD-4A3B-8BE0-B24DD132C43A}"/>
            </a:ext>
          </a:extLst>
        </xdr:cNvPr>
        <xdr:cNvSpPr/>
      </xdr:nvSpPr>
      <xdr:spPr>
        <a:xfrm>
          <a:off x="10426700" y="696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134215</xdr:rowOff>
    </xdr:from>
    <xdr:ext cx="599010" cy="259045"/>
    <xdr:sp macro="" textlink="">
      <xdr:nvSpPr>
        <xdr:cNvPr id="132" name="【道路】&#10;一人当たり延長該当値テキスト">
          <a:extLst>
            <a:ext uri="{FF2B5EF4-FFF2-40B4-BE49-F238E27FC236}">
              <a16:creationId xmlns:a16="http://schemas.microsoft.com/office/drawing/2014/main" id="{65624263-A7AB-4D5A-895D-9763182A91D4}"/>
            </a:ext>
          </a:extLst>
        </xdr:cNvPr>
        <xdr:cNvSpPr txBox="1"/>
      </xdr:nvSpPr>
      <xdr:spPr>
        <a:xfrm>
          <a:off x="10515600" y="682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116354</xdr:rowOff>
    </xdr:from>
    <xdr:to>
      <xdr:col>50</xdr:col>
      <xdr:colOff>165100</xdr:colOff>
      <xdr:row>41</xdr:row>
      <xdr:rowOff>46504</xdr:rowOff>
    </xdr:to>
    <xdr:sp macro="" textlink="">
      <xdr:nvSpPr>
        <xdr:cNvPr id="133" name="楕円 132">
          <a:extLst>
            <a:ext uri="{FF2B5EF4-FFF2-40B4-BE49-F238E27FC236}">
              <a16:creationId xmlns:a16="http://schemas.microsoft.com/office/drawing/2014/main" id="{481EA065-9337-40C7-B153-FF9D5D7B141C}"/>
            </a:ext>
          </a:extLst>
        </xdr:cNvPr>
        <xdr:cNvSpPr/>
      </xdr:nvSpPr>
      <xdr:spPr>
        <a:xfrm>
          <a:off x="9588500" y="697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162138</xdr:rowOff>
    </xdr:from>
    <xdr:to>
      <xdr:col>55</xdr:col>
      <xdr:colOff>0</xdr:colOff>
      <xdr:row>40</xdr:row>
      <xdr:rowOff>167154</xdr:rowOff>
    </xdr:to>
    <xdr:cxnSp macro="">
      <xdr:nvCxnSpPr>
        <xdr:cNvPr id="134" name="直線コネクタ 133">
          <a:extLst>
            <a:ext uri="{FF2B5EF4-FFF2-40B4-BE49-F238E27FC236}">
              <a16:creationId xmlns:a16="http://schemas.microsoft.com/office/drawing/2014/main" id="{9914AC56-F5DC-471B-AC9B-09757E5EB943}"/>
            </a:ext>
          </a:extLst>
        </xdr:cNvPr>
        <xdr:cNvCxnSpPr/>
      </xdr:nvCxnSpPr>
      <xdr:spPr>
        <a:xfrm flipV="1">
          <a:off x="9639300" y="7020138"/>
          <a:ext cx="8382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122572</xdr:rowOff>
    </xdr:from>
    <xdr:to>
      <xdr:col>46</xdr:col>
      <xdr:colOff>38100</xdr:colOff>
      <xdr:row>41</xdr:row>
      <xdr:rowOff>52722</xdr:rowOff>
    </xdr:to>
    <xdr:sp macro="" textlink="">
      <xdr:nvSpPr>
        <xdr:cNvPr id="135" name="楕円 134">
          <a:extLst>
            <a:ext uri="{FF2B5EF4-FFF2-40B4-BE49-F238E27FC236}">
              <a16:creationId xmlns:a16="http://schemas.microsoft.com/office/drawing/2014/main" id="{3B35A762-5EA4-4E3B-8938-97823770F5FD}"/>
            </a:ext>
          </a:extLst>
        </xdr:cNvPr>
        <xdr:cNvSpPr/>
      </xdr:nvSpPr>
      <xdr:spPr>
        <a:xfrm>
          <a:off x="8699500" y="69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167154</xdr:rowOff>
    </xdr:from>
    <xdr:to>
      <xdr:col>50</xdr:col>
      <xdr:colOff>114300</xdr:colOff>
      <xdr:row>41</xdr:row>
      <xdr:rowOff>1922</xdr:rowOff>
    </xdr:to>
    <xdr:cxnSp macro="">
      <xdr:nvCxnSpPr>
        <xdr:cNvPr id="136" name="直線コネクタ 135">
          <a:extLst>
            <a:ext uri="{FF2B5EF4-FFF2-40B4-BE49-F238E27FC236}">
              <a16:creationId xmlns:a16="http://schemas.microsoft.com/office/drawing/2014/main" id="{05209516-E7B4-45D7-834A-DC513EEA95E6}"/>
            </a:ext>
          </a:extLst>
        </xdr:cNvPr>
        <xdr:cNvCxnSpPr/>
      </xdr:nvCxnSpPr>
      <xdr:spPr>
        <a:xfrm flipV="1">
          <a:off x="8750300" y="7025154"/>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126952</xdr:rowOff>
    </xdr:from>
    <xdr:to>
      <xdr:col>41</xdr:col>
      <xdr:colOff>101600</xdr:colOff>
      <xdr:row>41</xdr:row>
      <xdr:rowOff>57102</xdr:rowOff>
    </xdr:to>
    <xdr:sp macro="" textlink="">
      <xdr:nvSpPr>
        <xdr:cNvPr id="137" name="楕円 136">
          <a:extLst>
            <a:ext uri="{FF2B5EF4-FFF2-40B4-BE49-F238E27FC236}">
              <a16:creationId xmlns:a16="http://schemas.microsoft.com/office/drawing/2014/main" id="{382BFF1B-D9FC-4E75-A273-B7CEE6BBC29D}"/>
            </a:ext>
          </a:extLst>
        </xdr:cNvPr>
        <xdr:cNvSpPr/>
      </xdr:nvSpPr>
      <xdr:spPr>
        <a:xfrm>
          <a:off x="7810500" y="698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1922</xdr:rowOff>
    </xdr:from>
    <xdr:to>
      <xdr:col>45</xdr:col>
      <xdr:colOff>177800</xdr:colOff>
      <xdr:row>41</xdr:row>
      <xdr:rowOff>6302</xdr:rowOff>
    </xdr:to>
    <xdr:cxnSp macro="">
      <xdr:nvCxnSpPr>
        <xdr:cNvPr id="138" name="直線コネクタ 137">
          <a:extLst>
            <a:ext uri="{FF2B5EF4-FFF2-40B4-BE49-F238E27FC236}">
              <a16:creationId xmlns:a16="http://schemas.microsoft.com/office/drawing/2014/main" id="{9E9CE8A4-A14C-4EBB-9763-DFB9158CE399}"/>
            </a:ext>
          </a:extLst>
        </xdr:cNvPr>
        <xdr:cNvCxnSpPr/>
      </xdr:nvCxnSpPr>
      <xdr:spPr>
        <a:xfrm flipV="1">
          <a:off x="7861300" y="7031372"/>
          <a:ext cx="8890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131981</xdr:rowOff>
    </xdr:from>
    <xdr:to>
      <xdr:col>36</xdr:col>
      <xdr:colOff>165100</xdr:colOff>
      <xdr:row>41</xdr:row>
      <xdr:rowOff>62131</xdr:rowOff>
    </xdr:to>
    <xdr:sp macro="" textlink="">
      <xdr:nvSpPr>
        <xdr:cNvPr id="139" name="楕円 138">
          <a:extLst>
            <a:ext uri="{FF2B5EF4-FFF2-40B4-BE49-F238E27FC236}">
              <a16:creationId xmlns:a16="http://schemas.microsoft.com/office/drawing/2014/main" id="{86B6095C-4743-4033-9D42-43B1E22BDFFD}"/>
            </a:ext>
          </a:extLst>
        </xdr:cNvPr>
        <xdr:cNvSpPr/>
      </xdr:nvSpPr>
      <xdr:spPr>
        <a:xfrm>
          <a:off x="6921500" y="6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6302</xdr:rowOff>
    </xdr:from>
    <xdr:to>
      <xdr:col>41</xdr:col>
      <xdr:colOff>50800</xdr:colOff>
      <xdr:row>41</xdr:row>
      <xdr:rowOff>11331</xdr:rowOff>
    </xdr:to>
    <xdr:cxnSp macro="">
      <xdr:nvCxnSpPr>
        <xdr:cNvPr id="140" name="直線コネクタ 139">
          <a:extLst>
            <a:ext uri="{FF2B5EF4-FFF2-40B4-BE49-F238E27FC236}">
              <a16:creationId xmlns:a16="http://schemas.microsoft.com/office/drawing/2014/main" id="{42F3C7FF-AA1B-4247-99FD-1318204480D5}"/>
            </a:ext>
          </a:extLst>
        </xdr:cNvPr>
        <xdr:cNvCxnSpPr/>
      </xdr:nvCxnSpPr>
      <xdr:spPr>
        <a:xfrm flipV="1">
          <a:off x="6972300" y="703575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6EE4B84B-8E9A-467A-9E1E-55AA5248E00B}"/>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E8F115D1-0FC8-4E3D-82EC-2CAE604797B1}"/>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7AE8C50A-7209-46B2-A655-6E33874BA1E0}"/>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7D8A4C70-2036-4AED-8ABA-9A4FAE6B7421}"/>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63031</xdr:rowOff>
    </xdr:from>
    <xdr:ext cx="599010" cy="259045"/>
    <xdr:sp macro="" textlink="">
      <xdr:nvSpPr>
        <xdr:cNvPr id="145" name="n_1mainValue【道路】&#10;一人当たり延長">
          <a:extLst>
            <a:ext uri="{FF2B5EF4-FFF2-40B4-BE49-F238E27FC236}">
              <a16:creationId xmlns:a16="http://schemas.microsoft.com/office/drawing/2014/main" id="{54E096AA-D64C-404E-A82F-5C148D5AD455}"/>
            </a:ext>
          </a:extLst>
        </xdr:cNvPr>
        <xdr:cNvSpPr txBox="1"/>
      </xdr:nvSpPr>
      <xdr:spPr>
        <a:xfrm>
          <a:off x="9327094" y="674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69249</xdr:rowOff>
    </xdr:from>
    <xdr:ext cx="599010" cy="259045"/>
    <xdr:sp macro="" textlink="">
      <xdr:nvSpPr>
        <xdr:cNvPr id="146" name="n_2mainValue【道路】&#10;一人当たり延長">
          <a:extLst>
            <a:ext uri="{FF2B5EF4-FFF2-40B4-BE49-F238E27FC236}">
              <a16:creationId xmlns:a16="http://schemas.microsoft.com/office/drawing/2014/main" id="{8098FA7D-CE27-44DE-A86F-F43D1DB272B9}"/>
            </a:ext>
          </a:extLst>
        </xdr:cNvPr>
        <xdr:cNvSpPr txBox="1"/>
      </xdr:nvSpPr>
      <xdr:spPr>
        <a:xfrm>
          <a:off x="8450794" y="675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73629</xdr:rowOff>
    </xdr:from>
    <xdr:ext cx="599010" cy="259045"/>
    <xdr:sp macro="" textlink="">
      <xdr:nvSpPr>
        <xdr:cNvPr id="147" name="n_3mainValue【道路】&#10;一人当たり延長">
          <a:extLst>
            <a:ext uri="{FF2B5EF4-FFF2-40B4-BE49-F238E27FC236}">
              <a16:creationId xmlns:a16="http://schemas.microsoft.com/office/drawing/2014/main" id="{C7CE4F66-0C17-4EC5-81F1-88952A406B6E}"/>
            </a:ext>
          </a:extLst>
        </xdr:cNvPr>
        <xdr:cNvSpPr txBox="1"/>
      </xdr:nvSpPr>
      <xdr:spPr>
        <a:xfrm>
          <a:off x="7561794" y="676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78658</xdr:rowOff>
    </xdr:from>
    <xdr:ext cx="599010" cy="259045"/>
    <xdr:sp macro="" textlink="">
      <xdr:nvSpPr>
        <xdr:cNvPr id="148" name="n_4mainValue【道路】&#10;一人当たり延長">
          <a:extLst>
            <a:ext uri="{FF2B5EF4-FFF2-40B4-BE49-F238E27FC236}">
              <a16:creationId xmlns:a16="http://schemas.microsoft.com/office/drawing/2014/main" id="{DE4602AA-5A33-447A-A270-C54F72B33846}"/>
            </a:ext>
          </a:extLst>
        </xdr:cNvPr>
        <xdr:cNvSpPr txBox="1"/>
      </xdr:nvSpPr>
      <xdr:spPr>
        <a:xfrm>
          <a:off x="6672794" y="67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29D2B26-BCB1-4ED3-A493-9A04ADF8866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E186885-FD1E-4840-A845-31056198581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50C41D4-6C8F-48E3-97ED-99FB0E93B58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2B055F8-2F3A-4A8C-90DC-9218B5607FE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1DB2E39-5D49-469A-8D02-063DF30A3BE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C61CBDF-92B4-4133-8ECF-EC5C048EA29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E5F5463-D5AD-4540-90ED-4CB548D2660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C72CF93-9DF9-4C9D-B3CF-9BDA8C7BBF5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F26841B-D0AE-4EC8-8E4F-F142C11962F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32A0F0A-26CE-4B4C-B115-18B92D845B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F0E059B-DDBF-4403-A4E2-DE31B2C91C1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EDCB1A5-8A0E-4E02-9609-5B622887B4A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6274F67-A7D9-4FE9-91C9-90F12EAA028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26ED3C5-D0A5-40F8-B5E6-4293BD2BD6F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B2C0094-7B1A-453E-894E-68987B6527E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0991E00-FACA-4D4D-961C-E0A433F8465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1993364-7AF4-498C-B5B5-314A0B1CBBD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942CE0E-F743-4441-ADAA-A97AE3CF5EC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02EC3B0-26F8-4FB2-BE2C-A5B05A23A79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A6F3EFA-48E6-4327-A847-E69E621BE82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CCC0C38-E2F1-4B97-A361-CA2AD992461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888203A-6676-4220-836A-715880236A5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79B552D-0B10-4429-9E49-BB9C6BFF7F4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FAF19A3-D79D-43F7-ABEC-9585D4BD418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1D0F56-C7F5-4E49-9719-B0D5BB6A2C5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4E81EBCC-997A-4FA0-86D2-E2F8A2FFE163}"/>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A18D2509-5644-4C9C-8BA7-4BD5380117DC}"/>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D5E965D8-FF5E-4AF8-A040-98C27078F88B}"/>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5C9B58B5-31AD-434D-B413-46AC46EF2742}"/>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E30755BE-82B6-4B63-8774-5200422595CD}"/>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18CBE59-8D61-45D2-9322-1BEB1A4C41DC}"/>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1F268E29-0F88-4760-B627-5E2E8A2D5935}"/>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C0AAE23C-5A77-4153-BF17-ED5E0050EC9A}"/>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3E21E716-DF3F-4E2D-884F-DB2B00ACE1F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02FC69D0-9614-4B00-AA44-231D0E420CDD}"/>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A5EF8F6-F625-4EA6-AFA5-021F2FC9FA1B}"/>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C3038FF-D0A0-486E-9CD8-B844E6478C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485D3C9-DA43-420C-BFAB-86A28E65AB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177C091-AE92-4CC9-AD03-42760F9D19D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98C3882-FB1C-4AD4-AECE-1BDC154EB2F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12D7412-009A-4B85-9A91-D22631A146A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90" name="楕円 189">
          <a:extLst>
            <a:ext uri="{FF2B5EF4-FFF2-40B4-BE49-F238E27FC236}">
              <a16:creationId xmlns:a16="http://schemas.microsoft.com/office/drawing/2014/main" id="{A5CCF7B2-583D-4830-B589-22D3EA5C916F}"/>
            </a:ext>
          </a:extLst>
        </xdr:cNvPr>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133367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55F3CFBF-FF50-459B-929F-B24191783D45}"/>
            </a:ext>
          </a:extLst>
        </xdr:cNvPr>
        <xdr:cNvSpPr txBox="1"/>
      </xdr:nvSpPr>
      <xdr:spPr>
        <a:xfrm>
          <a:off x="4673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92" name="楕円 191">
          <a:extLst>
            <a:ext uri="{FF2B5EF4-FFF2-40B4-BE49-F238E27FC236}">
              <a16:creationId xmlns:a16="http://schemas.microsoft.com/office/drawing/2014/main" id="{0CDA0B3D-D107-4237-9FEE-4C5C42A990AA}"/>
            </a:ext>
          </a:extLst>
        </xdr:cNvPr>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34290</xdr:rowOff>
    </xdr:to>
    <xdr:cxnSp macro="">
      <xdr:nvCxnSpPr>
        <xdr:cNvPr id="193" name="直線コネクタ 192">
          <a:extLst>
            <a:ext uri="{FF2B5EF4-FFF2-40B4-BE49-F238E27FC236}">
              <a16:creationId xmlns:a16="http://schemas.microsoft.com/office/drawing/2014/main" id="{304D5699-5386-44FB-A0BD-77E1D14BF7BF}"/>
            </a:ext>
          </a:extLst>
        </xdr:cNvPr>
        <xdr:cNvCxnSpPr/>
      </xdr:nvCxnSpPr>
      <xdr:spPr>
        <a:xfrm>
          <a:off x="3797300" y="10469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94" name="楕円 193">
          <a:extLst>
            <a:ext uri="{FF2B5EF4-FFF2-40B4-BE49-F238E27FC236}">
              <a16:creationId xmlns:a16="http://schemas.microsoft.com/office/drawing/2014/main" id="{A649A0D2-BBB0-4957-988E-A6CD2521E4B0}"/>
            </a:ext>
          </a:extLst>
        </xdr:cNvPr>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55517</xdr:rowOff>
    </xdr:to>
    <xdr:cxnSp macro="">
      <xdr:nvCxnSpPr>
        <xdr:cNvPr id="195" name="直線コネクタ 194">
          <a:extLst>
            <a:ext uri="{FF2B5EF4-FFF2-40B4-BE49-F238E27FC236}">
              <a16:creationId xmlns:a16="http://schemas.microsoft.com/office/drawing/2014/main" id="{DE804224-A144-4EF8-AC52-F720DC15D8A9}"/>
            </a:ext>
          </a:extLst>
        </xdr:cNvPr>
        <xdr:cNvCxnSpPr/>
      </xdr:nvCxnSpPr>
      <xdr:spPr>
        <a:xfrm flipV="1">
          <a:off x="2908300" y="1046988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163104</xdr:rowOff>
    </xdr:from>
    <xdr:to>
      <xdr:col>10</xdr:col>
      <xdr:colOff>165100</xdr:colOff>
      <xdr:row>61</xdr:row>
      <xdr:rowOff>93254</xdr:rowOff>
    </xdr:to>
    <xdr:sp macro="" textlink="">
      <xdr:nvSpPr>
        <xdr:cNvPr id="196" name="楕円 195">
          <a:extLst>
            <a:ext uri="{FF2B5EF4-FFF2-40B4-BE49-F238E27FC236}">
              <a16:creationId xmlns:a16="http://schemas.microsoft.com/office/drawing/2014/main" id="{22C67B5A-633A-43CF-8E4F-420F99FF555C}"/>
            </a:ext>
          </a:extLst>
        </xdr:cNvPr>
        <xdr:cNvSpPr/>
      </xdr:nvSpPr>
      <xdr:spPr>
        <a:xfrm>
          <a:off x="1968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42454</xdr:rowOff>
    </xdr:from>
    <xdr:to>
      <xdr:col>15</xdr:col>
      <xdr:colOff>50800</xdr:colOff>
      <xdr:row>61</xdr:row>
      <xdr:rowOff>55517</xdr:rowOff>
    </xdr:to>
    <xdr:cxnSp macro="">
      <xdr:nvCxnSpPr>
        <xdr:cNvPr id="197" name="直線コネクタ 196">
          <a:extLst>
            <a:ext uri="{FF2B5EF4-FFF2-40B4-BE49-F238E27FC236}">
              <a16:creationId xmlns:a16="http://schemas.microsoft.com/office/drawing/2014/main" id="{1CC2B24C-38BE-4FE8-914C-5D6E7565CA84}"/>
            </a:ext>
          </a:extLst>
        </xdr:cNvPr>
        <xdr:cNvCxnSpPr/>
      </xdr:nvCxnSpPr>
      <xdr:spPr>
        <a:xfrm>
          <a:off x="2019300" y="1050090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140244</xdr:rowOff>
    </xdr:from>
    <xdr:to>
      <xdr:col>6</xdr:col>
      <xdr:colOff>38100</xdr:colOff>
      <xdr:row>61</xdr:row>
      <xdr:rowOff>70394</xdr:rowOff>
    </xdr:to>
    <xdr:sp macro="" textlink="">
      <xdr:nvSpPr>
        <xdr:cNvPr id="198" name="楕円 197">
          <a:extLst>
            <a:ext uri="{FF2B5EF4-FFF2-40B4-BE49-F238E27FC236}">
              <a16:creationId xmlns:a16="http://schemas.microsoft.com/office/drawing/2014/main" id="{78ED3674-2320-4BF0-87BB-C6CB6E90BE07}"/>
            </a:ext>
          </a:extLst>
        </xdr:cNvPr>
        <xdr:cNvSpPr/>
      </xdr:nvSpPr>
      <xdr:spPr>
        <a:xfrm>
          <a:off x="1079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19594</xdr:rowOff>
    </xdr:from>
    <xdr:to>
      <xdr:col>10</xdr:col>
      <xdr:colOff>114300</xdr:colOff>
      <xdr:row>61</xdr:row>
      <xdr:rowOff>42454</xdr:rowOff>
    </xdr:to>
    <xdr:cxnSp macro="">
      <xdr:nvCxnSpPr>
        <xdr:cNvPr id="199" name="直線コネクタ 198">
          <a:extLst>
            <a:ext uri="{FF2B5EF4-FFF2-40B4-BE49-F238E27FC236}">
              <a16:creationId xmlns:a16="http://schemas.microsoft.com/office/drawing/2014/main" id="{FC3532FD-F88A-4F26-88CF-BB874F73FA2B}"/>
            </a:ext>
          </a:extLst>
        </xdr:cNvPr>
        <xdr:cNvCxnSpPr/>
      </xdr:nvCxnSpPr>
      <xdr:spPr>
        <a:xfrm>
          <a:off x="1130300" y="10478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4DD0D771-A387-4288-BB06-FF942FE4B825}"/>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39B3668F-738A-45C7-A43A-67BCE315F531}"/>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E3AB920-9E0D-4C79-8758-7FC401C18FCD}"/>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B460D91A-9AB9-42AE-B75E-F9654561A0EA}"/>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CEF8382-C024-42FE-805D-43C34966C183}"/>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61098CC8-C9A7-4540-8705-C605C3765CB3}"/>
            </a:ext>
          </a:extLst>
        </xdr:cNvPr>
        <xdr:cNvSpPr txBox="1"/>
      </xdr:nvSpPr>
      <xdr:spPr>
        <a:xfrm>
          <a:off x="2705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84381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8BEEF49A-F1BF-41E6-B162-5AD0344857BA}"/>
            </a:ext>
          </a:extLst>
        </xdr:cNvPr>
        <xdr:cNvSpPr txBox="1"/>
      </xdr:nvSpPr>
      <xdr:spPr>
        <a:xfrm>
          <a:off x="1816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61521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C265DBE-EA9D-442B-BC0C-08C75A702324}"/>
            </a:ext>
          </a:extLst>
        </xdr:cNvPr>
        <xdr:cNvSpPr txBox="1"/>
      </xdr:nvSpPr>
      <xdr:spPr>
        <a:xfrm>
          <a:off x="927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207FAF18-B523-43CD-9D24-893B4D3DB5C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5D3B68C-7AF2-4ECD-ADA3-765648D0039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6B96E6D-F0EC-404D-B70D-973F7A564E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8ED2F9B-5950-424C-910C-4EDFC99E057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0E2955A-7765-4317-8AD8-230F7154880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E99081C-03B1-4624-9A1A-A0AF483C41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CCD92FE-2443-4F82-ADA4-14E249561E4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9124A75-C200-47CA-800F-259727D8356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E3D3A79-6F18-4D50-B525-34E82435EEA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9525AB3-1C34-42CC-9BE0-7430EA8C7DD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7D21A601-088B-4CF5-9B83-EAD474CB0E5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A8245EAD-2378-47BA-8091-0952C644AFC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367B0133-839B-41FF-BD1B-66D0FC38593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BADC2A1C-398F-4217-8807-0A26EDF4F3A9}"/>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6DC0A3F7-6189-44EC-9EB5-5F13737F544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70255282-31E5-4D95-946F-E56A3B28E98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537A33A0-6A20-462B-920A-3D3A541B5B3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14AC84A8-9C6B-4EAD-8E50-CBF6675FD5B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A9C7A863-90FF-4A9B-9B88-43A0369EB31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9DDEBD98-34E1-4285-9043-7E2E1DC7C79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BA287FAC-9477-48B4-94F3-7BFDD56E492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335499B6-7308-49FB-9C53-E8D7A1E850E2}"/>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F7D7D3BE-EC4A-455F-A102-72BF404303F0}"/>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1D3F490B-FE67-428F-99B7-F5155657D2B4}"/>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E3DA3D3E-391F-4906-9968-2142946C20FC}"/>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F81A7C1A-0226-4B80-8FEC-66535993AE13}"/>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F02F3BAF-7EBE-4A77-BF80-73EE85701712}"/>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A6173C2F-0207-4257-851A-695632FFB545}"/>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7F1CB83C-9642-4396-848A-29BF0B098FC7}"/>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0D590DB0-320E-4851-A08D-39290B0229AC}"/>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A7A8A8DE-8A81-48BB-A0EB-BAC11D02F64D}"/>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7316C084-8AF5-41CD-A111-07FB812CB25A}"/>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A73588D-6D88-4BB5-85FD-B8033D71163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D7D10D0-4916-49F1-B0B6-8EFC1F1B70E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8491672-8534-49E6-A790-895EFD5CC49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DF4764C-5649-4AED-8875-0B0CFC8507A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FF9639B-9323-4A40-AC00-271CAC72005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97138</xdr:rowOff>
    </xdr:from>
    <xdr:to>
      <xdr:col>55</xdr:col>
      <xdr:colOff>50800</xdr:colOff>
      <xdr:row>63</xdr:row>
      <xdr:rowOff>27288</xdr:rowOff>
    </xdr:to>
    <xdr:sp macro="" textlink="">
      <xdr:nvSpPr>
        <xdr:cNvPr id="245" name="楕円 244">
          <a:extLst>
            <a:ext uri="{FF2B5EF4-FFF2-40B4-BE49-F238E27FC236}">
              <a16:creationId xmlns:a16="http://schemas.microsoft.com/office/drawing/2014/main" id="{86A28C1C-AEBF-4A2E-BD66-7B03C56496A2}"/>
            </a:ext>
          </a:extLst>
        </xdr:cNvPr>
        <xdr:cNvSpPr/>
      </xdr:nvSpPr>
      <xdr:spPr>
        <a:xfrm>
          <a:off x="10426700" y="107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75565</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E09D2DB2-F8C3-46D8-954D-4E5E5E33B286}"/>
            </a:ext>
          </a:extLst>
        </xdr:cNvPr>
        <xdr:cNvSpPr txBox="1"/>
      </xdr:nvSpPr>
      <xdr:spPr>
        <a:xfrm>
          <a:off x="10515600" y="1070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103123</xdr:rowOff>
    </xdr:from>
    <xdr:to>
      <xdr:col>50</xdr:col>
      <xdr:colOff>165100</xdr:colOff>
      <xdr:row>63</xdr:row>
      <xdr:rowOff>33273</xdr:rowOff>
    </xdr:to>
    <xdr:sp macro="" textlink="">
      <xdr:nvSpPr>
        <xdr:cNvPr id="247" name="楕円 246">
          <a:extLst>
            <a:ext uri="{FF2B5EF4-FFF2-40B4-BE49-F238E27FC236}">
              <a16:creationId xmlns:a16="http://schemas.microsoft.com/office/drawing/2014/main" id="{97E3FFFC-2775-4759-86B0-FFF7DBD74398}"/>
            </a:ext>
          </a:extLst>
        </xdr:cNvPr>
        <xdr:cNvSpPr/>
      </xdr:nvSpPr>
      <xdr:spPr>
        <a:xfrm>
          <a:off x="9588500" y="1073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147938</xdr:rowOff>
    </xdr:from>
    <xdr:to>
      <xdr:col>55</xdr:col>
      <xdr:colOff>0</xdr:colOff>
      <xdr:row>62</xdr:row>
      <xdr:rowOff>153923</xdr:rowOff>
    </xdr:to>
    <xdr:cxnSp macro="">
      <xdr:nvCxnSpPr>
        <xdr:cNvPr id="248" name="直線コネクタ 247">
          <a:extLst>
            <a:ext uri="{FF2B5EF4-FFF2-40B4-BE49-F238E27FC236}">
              <a16:creationId xmlns:a16="http://schemas.microsoft.com/office/drawing/2014/main" id="{977BC620-786D-4E5C-A397-0DF1C50F34E2}"/>
            </a:ext>
          </a:extLst>
        </xdr:cNvPr>
        <xdr:cNvCxnSpPr/>
      </xdr:nvCxnSpPr>
      <xdr:spPr>
        <a:xfrm flipV="1">
          <a:off x="9639300" y="10777838"/>
          <a:ext cx="8382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119835</xdr:rowOff>
    </xdr:from>
    <xdr:to>
      <xdr:col>46</xdr:col>
      <xdr:colOff>38100</xdr:colOff>
      <xdr:row>63</xdr:row>
      <xdr:rowOff>49985</xdr:rowOff>
    </xdr:to>
    <xdr:sp macro="" textlink="">
      <xdr:nvSpPr>
        <xdr:cNvPr id="249" name="楕円 248">
          <a:extLst>
            <a:ext uri="{FF2B5EF4-FFF2-40B4-BE49-F238E27FC236}">
              <a16:creationId xmlns:a16="http://schemas.microsoft.com/office/drawing/2014/main" id="{C2D835EF-22ED-440F-BD17-2AA2704B546A}"/>
            </a:ext>
          </a:extLst>
        </xdr:cNvPr>
        <xdr:cNvSpPr/>
      </xdr:nvSpPr>
      <xdr:spPr>
        <a:xfrm>
          <a:off x="8699500" y="107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153923</xdr:rowOff>
    </xdr:from>
    <xdr:to>
      <xdr:col>50</xdr:col>
      <xdr:colOff>114300</xdr:colOff>
      <xdr:row>62</xdr:row>
      <xdr:rowOff>170635</xdr:rowOff>
    </xdr:to>
    <xdr:cxnSp macro="">
      <xdr:nvCxnSpPr>
        <xdr:cNvPr id="250" name="直線コネクタ 249">
          <a:extLst>
            <a:ext uri="{FF2B5EF4-FFF2-40B4-BE49-F238E27FC236}">
              <a16:creationId xmlns:a16="http://schemas.microsoft.com/office/drawing/2014/main" id="{BBF3CA76-3CAB-4A82-A94E-BC5690DC7C02}"/>
            </a:ext>
          </a:extLst>
        </xdr:cNvPr>
        <xdr:cNvCxnSpPr/>
      </xdr:nvCxnSpPr>
      <xdr:spPr>
        <a:xfrm flipV="1">
          <a:off x="8750300" y="10783823"/>
          <a:ext cx="889000" cy="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125279</xdr:rowOff>
    </xdr:from>
    <xdr:to>
      <xdr:col>41</xdr:col>
      <xdr:colOff>101600</xdr:colOff>
      <xdr:row>63</xdr:row>
      <xdr:rowOff>55429</xdr:rowOff>
    </xdr:to>
    <xdr:sp macro="" textlink="">
      <xdr:nvSpPr>
        <xdr:cNvPr id="251" name="楕円 250">
          <a:extLst>
            <a:ext uri="{FF2B5EF4-FFF2-40B4-BE49-F238E27FC236}">
              <a16:creationId xmlns:a16="http://schemas.microsoft.com/office/drawing/2014/main" id="{83B67EF0-C157-455C-9B5A-65B0548A7892}"/>
            </a:ext>
          </a:extLst>
        </xdr:cNvPr>
        <xdr:cNvSpPr/>
      </xdr:nvSpPr>
      <xdr:spPr>
        <a:xfrm>
          <a:off x="7810500" y="1075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170635</xdr:rowOff>
    </xdr:from>
    <xdr:to>
      <xdr:col>45</xdr:col>
      <xdr:colOff>177800</xdr:colOff>
      <xdr:row>63</xdr:row>
      <xdr:rowOff>4629</xdr:rowOff>
    </xdr:to>
    <xdr:cxnSp macro="">
      <xdr:nvCxnSpPr>
        <xdr:cNvPr id="252" name="直線コネクタ 251">
          <a:extLst>
            <a:ext uri="{FF2B5EF4-FFF2-40B4-BE49-F238E27FC236}">
              <a16:creationId xmlns:a16="http://schemas.microsoft.com/office/drawing/2014/main" id="{37C1903B-F510-42CE-B97B-9739CB68DCBD}"/>
            </a:ext>
          </a:extLst>
        </xdr:cNvPr>
        <xdr:cNvCxnSpPr/>
      </xdr:nvCxnSpPr>
      <xdr:spPr>
        <a:xfrm flipV="1">
          <a:off x="7861300" y="10800535"/>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128436</xdr:rowOff>
    </xdr:from>
    <xdr:to>
      <xdr:col>36</xdr:col>
      <xdr:colOff>165100</xdr:colOff>
      <xdr:row>63</xdr:row>
      <xdr:rowOff>58586</xdr:rowOff>
    </xdr:to>
    <xdr:sp macro="" textlink="">
      <xdr:nvSpPr>
        <xdr:cNvPr id="253" name="楕円 252">
          <a:extLst>
            <a:ext uri="{FF2B5EF4-FFF2-40B4-BE49-F238E27FC236}">
              <a16:creationId xmlns:a16="http://schemas.microsoft.com/office/drawing/2014/main" id="{3358F9C9-BD9B-4175-9B33-45A6DAB26557}"/>
            </a:ext>
          </a:extLst>
        </xdr:cNvPr>
        <xdr:cNvSpPr/>
      </xdr:nvSpPr>
      <xdr:spPr>
        <a:xfrm>
          <a:off x="6921500" y="107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4629</xdr:rowOff>
    </xdr:from>
    <xdr:to>
      <xdr:col>41</xdr:col>
      <xdr:colOff>50800</xdr:colOff>
      <xdr:row>63</xdr:row>
      <xdr:rowOff>7786</xdr:rowOff>
    </xdr:to>
    <xdr:cxnSp macro="">
      <xdr:nvCxnSpPr>
        <xdr:cNvPr id="254" name="直線コネクタ 253">
          <a:extLst>
            <a:ext uri="{FF2B5EF4-FFF2-40B4-BE49-F238E27FC236}">
              <a16:creationId xmlns:a16="http://schemas.microsoft.com/office/drawing/2014/main" id="{50CD4606-7B29-402F-8824-A78F70187E01}"/>
            </a:ext>
          </a:extLst>
        </xdr:cNvPr>
        <xdr:cNvCxnSpPr/>
      </xdr:nvCxnSpPr>
      <xdr:spPr>
        <a:xfrm flipV="1">
          <a:off x="6972300" y="10805979"/>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1AED3ADB-AF2A-408F-8433-DDA1A74BD116}"/>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34C5DED-DF36-47A2-9700-1EFCA4565C25}"/>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F6E734DA-87AF-4B50-B0A1-289C1DEDDA9D}"/>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D88DAEAA-7C63-4862-8FEA-3ECAE5C33DD4}"/>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24400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3FAE544A-289A-4750-8BD9-0F44B7704B59}"/>
            </a:ext>
          </a:extLst>
        </xdr:cNvPr>
        <xdr:cNvSpPr txBox="1"/>
      </xdr:nvSpPr>
      <xdr:spPr>
        <a:xfrm>
          <a:off x="9327095" y="1082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41112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2843274F-BE94-4A8C-B344-16676B372562}"/>
            </a:ext>
          </a:extLst>
        </xdr:cNvPr>
        <xdr:cNvSpPr txBox="1"/>
      </xdr:nvSpPr>
      <xdr:spPr>
        <a:xfrm>
          <a:off x="8450795" y="1084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46556</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D7DA8D62-06F8-4E73-A83E-FE6427BAE2EC}"/>
            </a:ext>
          </a:extLst>
        </xdr:cNvPr>
        <xdr:cNvSpPr txBox="1"/>
      </xdr:nvSpPr>
      <xdr:spPr>
        <a:xfrm>
          <a:off x="7561795" y="1084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49713</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41FF1634-F5EB-4169-8FA9-354EAE357032}"/>
            </a:ext>
          </a:extLst>
        </xdr:cNvPr>
        <xdr:cNvSpPr txBox="1"/>
      </xdr:nvSpPr>
      <xdr:spPr>
        <a:xfrm>
          <a:off x="6672795" y="10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92FB0230-96F5-4DC7-A0E0-B25FEF14433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FD12B0B-AA3F-4542-AABC-2203B6F4D54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27273C87-2A95-4BBD-9BE8-A4E8C11281D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E6FD29CF-8A65-4446-978C-7A95FF114E7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44F34984-F99D-4FFD-A56D-8FEDAAB81E6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4DF0C59B-481B-4227-B7BF-D17A3907A58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5A6CF02A-6F2B-401A-B800-DEE305AF6F6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5AE2BB72-54A3-4981-B2D8-F342A095F1B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79D9DD85-300D-40EB-8283-68657164EE3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EF8CED36-BEB2-4ADC-B66B-1F022E16530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3AC5AB2-A1E8-4C8B-9607-38862CB62E2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2261D4D3-F4B2-44D8-9B96-A7D6B2DE7D1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B403324E-357E-4870-B98D-2E98152F3A0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228D421D-2C17-4215-84F1-854B8FE556F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E879F3E-47DD-4655-A19B-895FCE06DAE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B9571B74-E41F-4BA5-B75B-BDCEC9B39E6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3BD5FB1D-8F7A-46DF-A387-0122DE6261B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2CC1458B-CD51-4473-8BB2-F6E21A3D168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C9726B37-36B1-4637-84FE-525D3A3D7B9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24D4C60-3FB9-47B3-9D60-BF203BDF3FC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4C67FF4B-62D9-4A9D-A835-6ABB3FA5BB6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46D2C46A-6FFD-43B1-B812-4638BCECDF9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13E5E3F3-BEAF-408B-A3F3-639377FF414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543FC9B5-3E02-4B36-A493-C0B5BF7B891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77C236F4-7177-40A2-84E5-9EEF5EE7BA65}"/>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A8A8F0D6-48A7-47B9-976B-5B8666E5770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F4BFAF24-9AEB-4383-87D0-CA13620B806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34953262-DCDF-4FA0-B582-107C8D5A652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DD85C5CD-F269-44C1-A48F-1A22FDDA2C01}"/>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EDFC0DA7-2C38-4FEF-9071-4E5A7130AA4C}"/>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85D1B97-B403-4F18-9929-6C495A65FF4F}"/>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CFB9C285-B030-4B80-AD1A-7AB309646723}"/>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37BB1A76-A872-40BA-B7F6-7BE0D04629D7}"/>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A4FA8CF9-0F5B-47F5-88A9-266569CA5D98}"/>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66BAD664-1245-4B1A-BFD6-73C583A14084}"/>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3120357-F3B4-445B-B398-2A00F8AC5EE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26CD6E6-2B84-4D34-9DEC-B7768B7B309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A8C6000-84D9-4937-A504-9A673CB2FCA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4A253D7-5869-47C9-B1CB-48CC97081F9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34C690F-F4B6-4969-863D-D3CF14C8DFB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13970</xdr:rowOff>
    </xdr:from>
    <xdr:to>
      <xdr:col>24</xdr:col>
      <xdr:colOff>114300</xdr:colOff>
      <xdr:row>84</xdr:row>
      <xdr:rowOff>115570</xdr:rowOff>
    </xdr:to>
    <xdr:sp macro="" textlink="">
      <xdr:nvSpPr>
        <xdr:cNvPr id="303" name="楕円 302">
          <a:extLst>
            <a:ext uri="{FF2B5EF4-FFF2-40B4-BE49-F238E27FC236}">
              <a16:creationId xmlns:a16="http://schemas.microsoft.com/office/drawing/2014/main" id="{97D6B414-BA65-48F0-AB85-BBA07FFA2E25}"/>
            </a:ext>
          </a:extLst>
        </xdr:cNvPr>
        <xdr:cNvSpPr/>
      </xdr:nvSpPr>
      <xdr:spPr>
        <a:xfrm>
          <a:off x="4584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163847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ED13213D-E0AA-4D9A-91A0-14FF6CA36532}"/>
            </a:ext>
          </a:extLst>
        </xdr:cNvPr>
        <xdr:cNvSpPr txBox="1"/>
      </xdr:nvSpPr>
      <xdr:spPr>
        <a:xfrm>
          <a:off x="46736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xdr:rowOff>
    </xdr:from>
    <xdr:to>
      <xdr:col>20</xdr:col>
      <xdr:colOff>38100</xdr:colOff>
      <xdr:row>84</xdr:row>
      <xdr:rowOff>107950</xdr:rowOff>
    </xdr:to>
    <xdr:sp macro="" textlink="">
      <xdr:nvSpPr>
        <xdr:cNvPr id="305" name="楕円 304">
          <a:extLst>
            <a:ext uri="{FF2B5EF4-FFF2-40B4-BE49-F238E27FC236}">
              <a16:creationId xmlns:a16="http://schemas.microsoft.com/office/drawing/2014/main" id="{7400E5D9-E4C2-4132-9AA6-D8DC77A29F56}"/>
            </a:ext>
          </a:extLst>
        </xdr:cNvPr>
        <xdr:cNvSpPr/>
      </xdr:nvSpPr>
      <xdr:spPr>
        <a:xfrm>
          <a:off x="3746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57150</xdr:rowOff>
    </xdr:from>
    <xdr:to>
      <xdr:col>24</xdr:col>
      <xdr:colOff>63500</xdr:colOff>
      <xdr:row>84</xdr:row>
      <xdr:rowOff>64770</xdr:rowOff>
    </xdr:to>
    <xdr:cxnSp macro="">
      <xdr:nvCxnSpPr>
        <xdr:cNvPr id="306" name="直線コネクタ 305">
          <a:extLst>
            <a:ext uri="{FF2B5EF4-FFF2-40B4-BE49-F238E27FC236}">
              <a16:creationId xmlns:a16="http://schemas.microsoft.com/office/drawing/2014/main" id="{FFA6075C-CFF9-400B-A353-FDBF9CF7A1B4}"/>
            </a:ext>
          </a:extLst>
        </xdr:cNvPr>
        <xdr:cNvCxnSpPr/>
      </xdr:nvCxnSpPr>
      <xdr:spPr>
        <a:xfrm>
          <a:off x="3797300" y="144589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151130</xdr:rowOff>
    </xdr:from>
    <xdr:to>
      <xdr:col>15</xdr:col>
      <xdr:colOff>101600</xdr:colOff>
      <xdr:row>84</xdr:row>
      <xdr:rowOff>81280</xdr:rowOff>
    </xdr:to>
    <xdr:sp macro="" textlink="">
      <xdr:nvSpPr>
        <xdr:cNvPr id="307" name="楕円 306">
          <a:extLst>
            <a:ext uri="{FF2B5EF4-FFF2-40B4-BE49-F238E27FC236}">
              <a16:creationId xmlns:a16="http://schemas.microsoft.com/office/drawing/2014/main" id="{5667AC90-32F7-449E-A5CB-8BFD241A71E8}"/>
            </a:ext>
          </a:extLst>
        </xdr:cNvPr>
        <xdr:cNvSpPr/>
      </xdr:nvSpPr>
      <xdr:spPr>
        <a:xfrm>
          <a:off x="2857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30480</xdr:rowOff>
    </xdr:from>
    <xdr:to>
      <xdr:col>19</xdr:col>
      <xdr:colOff>177800</xdr:colOff>
      <xdr:row>84</xdr:row>
      <xdr:rowOff>57150</xdr:rowOff>
    </xdr:to>
    <xdr:cxnSp macro="">
      <xdr:nvCxnSpPr>
        <xdr:cNvPr id="308" name="直線コネクタ 307">
          <a:extLst>
            <a:ext uri="{FF2B5EF4-FFF2-40B4-BE49-F238E27FC236}">
              <a16:creationId xmlns:a16="http://schemas.microsoft.com/office/drawing/2014/main" id="{EF446EC7-AAC8-4F5E-9366-3C51C042C65F}"/>
            </a:ext>
          </a:extLst>
        </xdr:cNvPr>
        <xdr:cNvCxnSpPr/>
      </xdr:nvCxnSpPr>
      <xdr:spPr>
        <a:xfrm>
          <a:off x="2908300" y="14432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120650</xdr:rowOff>
    </xdr:from>
    <xdr:to>
      <xdr:col>10</xdr:col>
      <xdr:colOff>165100</xdr:colOff>
      <xdr:row>84</xdr:row>
      <xdr:rowOff>50800</xdr:rowOff>
    </xdr:to>
    <xdr:sp macro="" textlink="">
      <xdr:nvSpPr>
        <xdr:cNvPr id="309" name="楕円 308">
          <a:extLst>
            <a:ext uri="{FF2B5EF4-FFF2-40B4-BE49-F238E27FC236}">
              <a16:creationId xmlns:a16="http://schemas.microsoft.com/office/drawing/2014/main" id="{89445EFC-DD6C-457B-84C6-7C45477564A5}"/>
            </a:ext>
          </a:extLst>
        </xdr:cNvPr>
        <xdr:cNvSpPr/>
      </xdr:nvSpPr>
      <xdr:spPr>
        <a:xfrm>
          <a:off x="196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0</xdr:rowOff>
    </xdr:from>
    <xdr:to>
      <xdr:col>15</xdr:col>
      <xdr:colOff>50800</xdr:colOff>
      <xdr:row>84</xdr:row>
      <xdr:rowOff>30480</xdr:rowOff>
    </xdr:to>
    <xdr:cxnSp macro="">
      <xdr:nvCxnSpPr>
        <xdr:cNvPr id="310" name="直線コネクタ 309">
          <a:extLst>
            <a:ext uri="{FF2B5EF4-FFF2-40B4-BE49-F238E27FC236}">
              <a16:creationId xmlns:a16="http://schemas.microsoft.com/office/drawing/2014/main" id="{E3B997EF-992A-4404-8AEE-BAFBDB9AC7A4}"/>
            </a:ext>
          </a:extLst>
        </xdr:cNvPr>
        <xdr:cNvCxnSpPr/>
      </xdr:nvCxnSpPr>
      <xdr:spPr>
        <a:xfrm>
          <a:off x="2019300" y="14401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82550</xdr:rowOff>
    </xdr:from>
    <xdr:to>
      <xdr:col>6</xdr:col>
      <xdr:colOff>38100</xdr:colOff>
      <xdr:row>84</xdr:row>
      <xdr:rowOff>12700</xdr:rowOff>
    </xdr:to>
    <xdr:sp macro="" textlink="">
      <xdr:nvSpPr>
        <xdr:cNvPr id="311" name="楕円 310">
          <a:extLst>
            <a:ext uri="{FF2B5EF4-FFF2-40B4-BE49-F238E27FC236}">
              <a16:creationId xmlns:a16="http://schemas.microsoft.com/office/drawing/2014/main" id="{1835D8C7-19FB-47AC-97A0-D07FB1625CDD}"/>
            </a:ext>
          </a:extLst>
        </xdr:cNvPr>
        <xdr:cNvSpPr/>
      </xdr:nvSpPr>
      <xdr:spPr>
        <a:xfrm>
          <a:off x="1079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133350</xdr:rowOff>
    </xdr:from>
    <xdr:to>
      <xdr:col>10</xdr:col>
      <xdr:colOff>114300</xdr:colOff>
      <xdr:row>84</xdr:row>
      <xdr:rowOff>0</xdr:rowOff>
    </xdr:to>
    <xdr:cxnSp macro="">
      <xdr:nvCxnSpPr>
        <xdr:cNvPr id="312" name="直線コネクタ 311">
          <a:extLst>
            <a:ext uri="{FF2B5EF4-FFF2-40B4-BE49-F238E27FC236}">
              <a16:creationId xmlns:a16="http://schemas.microsoft.com/office/drawing/2014/main" id="{CCC2AF37-D85E-4931-9C37-9C46D0DDE08B}"/>
            </a:ext>
          </a:extLst>
        </xdr:cNvPr>
        <xdr:cNvCxnSpPr/>
      </xdr:nvCxnSpPr>
      <xdr:spPr>
        <a:xfrm>
          <a:off x="1130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5A5FA951-4D50-4E5F-9A7F-170CC31684CB}"/>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134D9B9C-AF24-4B07-90D8-498AE961A907}"/>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3586F119-3228-44A4-8936-D9CFD8F7579B}"/>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42030A06-9379-4B8D-8505-A7265F05164C}"/>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99077</xdr:rowOff>
    </xdr:from>
    <xdr:ext cx="405111" cy="259045"/>
    <xdr:sp macro="" textlink="">
      <xdr:nvSpPr>
        <xdr:cNvPr id="317" name="n_1mainValue【公営住宅】&#10;有形固定資産減価償却率">
          <a:extLst>
            <a:ext uri="{FF2B5EF4-FFF2-40B4-BE49-F238E27FC236}">
              <a16:creationId xmlns:a16="http://schemas.microsoft.com/office/drawing/2014/main" id="{98E60E6B-CF30-42D3-B501-2285BCFCD5AF}"/>
            </a:ext>
          </a:extLst>
        </xdr:cNvPr>
        <xdr:cNvSpPr txBox="1"/>
      </xdr:nvSpPr>
      <xdr:spPr>
        <a:xfrm>
          <a:off x="35820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72407</xdr:rowOff>
    </xdr:from>
    <xdr:ext cx="405111" cy="259045"/>
    <xdr:sp macro="" textlink="">
      <xdr:nvSpPr>
        <xdr:cNvPr id="318" name="n_2mainValue【公営住宅】&#10;有形固定資産減価償却率">
          <a:extLst>
            <a:ext uri="{FF2B5EF4-FFF2-40B4-BE49-F238E27FC236}">
              <a16:creationId xmlns:a16="http://schemas.microsoft.com/office/drawing/2014/main" id="{D1C07052-6591-4A20-99E5-A78AABDDB8C9}"/>
            </a:ext>
          </a:extLst>
        </xdr:cNvPr>
        <xdr:cNvSpPr txBox="1"/>
      </xdr:nvSpPr>
      <xdr:spPr>
        <a:xfrm>
          <a:off x="2705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41927</xdr:rowOff>
    </xdr:from>
    <xdr:ext cx="405111" cy="259045"/>
    <xdr:sp macro="" textlink="">
      <xdr:nvSpPr>
        <xdr:cNvPr id="319" name="n_3mainValue【公営住宅】&#10;有形固定資産減価償却率">
          <a:extLst>
            <a:ext uri="{FF2B5EF4-FFF2-40B4-BE49-F238E27FC236}">
              <a16:creationId xmlns:a16="http://schemas.microsoft.com/office/drawing/2014/main" id="{FECD5E92-83CD-4C7F-899B-80473BBC32E7}"/>
            </a:ext>
          </a:extLst>
        </xdr:cNvPr>
        <xdr:cNvSpPr txBox="1"/>
      </xdr:nvSpPr>
      <xdr:spPr>
        <a:xfrm>
          <a:off x="1816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3827</xdr:rowOff>
    </xdr:from>
    <xdr:ext cx="405111" cy="259045"/>
    <xdr:sp macro="" textlink="">
      <xdr:nvSpPr>
        <xdr:cNvPr id="320" name="n_4mainValue【公営住宅】&#10;有形固定資産減価償却率">
          <a:extLst>
            <a:ext uri="{FF2B5EF4-FFF2-40B4-BE49-F238E27FC236}">
              <a16:creationId xmlns:a16="http://schemas.microsoft.com/office/drawing/2014/main" id="{D0DC6A43-C983-49B2-B297-47C29A7BE168}"/>
            </a:ext>
          </a:extLst>
        </xdr:cNvPr>
        <xdr:cNvSpPr txBox="1"/>
      </xdr:nvSpPr>
      <xdr:spPr>
        <a:xfrm>
          <a:off x="927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EE5ECD65-8007-415F-89E2-7AE8B76B904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96A5EC55-D25D-4A1C-890B-ED06CAFBAD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A4A57A82-79D9-4863-8755-6CFE4F29D9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A754BE35-D544-4847-8A57-0C0DD6ABF75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751440EB-4444-4AD0-BBB6-5B9BF2B6B46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DADE4313-F034-4804-A7B8-3CFA2D4E63D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AEF64910-0459-40DC-BB54-DA96DC51B5B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215741C-2205-4144-BE78-E1E5C6F4DC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9E742ACF-C517-4066-91D0-BF1A156F258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BA12F601-4887-4F65-AEB4-D190FFA7225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E2073A11-0C77-4F9E-B84B-E672B8FFA1F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299A8BE8-8478-47D3-8BEF-544ACA31DB3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1C188A88-12DE-4964-8CD6-DB9D75D0FB4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240BE7D4-58D8-4822-A02F-E33A0742D76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20A169A9-24DE-4278-8819-5060D55421E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650EA0C1-D812-4D35-B9C0-A73722B3CA2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4A9F59DC-2E95-428B-B246-499A3067F20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764F0D1E-4C9E-414E-A83C-5D7A5055BB8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F9F07DE3-0619-4662-A3AB-0FC34BF5B74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E80E391-CE87-4146-BDDC-E0FF8F31CF78}"/>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337071CF-9E04-44E3-8432-86E23551CAC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83114A98-7646-40C6-8A8A-D329C9825E66}"/>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91736833-A541-46BA-8982-2198910CA9C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B4693D-5F2A-4A55-8C56-ADCC955CCF9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62FE7752-AA88-46E2-891C-47B212DF884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38A62D22-7D3A-4B13-B0F6-C83851257B7C}"/>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CB20788E-1BB5-4CC9-A0C3-34CEB9706075}"/>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8F031F30-A447-41A6-954E-53499086F752}"/>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42493902-F5B8-4FC3-A72A-7141F7AC8178}"/>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1D470BA4-CA2F-4B4A-9041-7E85A2A018C2}"/>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361D335D-0622-4534-8C1E-62601D299C48}"/>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8533650A-BA7B-4914-97A1-397549FAF795}"/>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E03733A4-C157-4B6B-B15C-351FEAF4FAF0}"/>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22315FF8-64E4-4E1F-B5BD-89D4271A1922}"/>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7529EAAE-A784-4B5C-ABB7-473A5C1D4DDD}"/>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A001A94A-715A-46AC-9203-098D4ECFBF9F}"/>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A88BC28-AC74-4830-8DE2-B6E76A8CCA7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F423361-006B-4D70-82DA-591DA8B0CC9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0BC4A25-73DA-4798-9833-01A43E61E6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DE8078D-208F-4A79-8C09-277A5A1B193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51F147E-9678-4603-BC73-9E3004BEA50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71664</xdr:rowOff>
    </xdr:from>
    <xdr:to>
      <xdr:col>55</xdr:col>
      <xdr:colOff>50800</xdr:colOff>
      <xdr:row>85</xdr:row>
      <xdr:rowOff>1814</xdr:rowOff>
    </xdr:to>
    <xdr:sp macro="" textlink="">
      <xdr:nvSpPr>
        <xdr:cNvPr id="362" name="楕円 361">
          <a:extLst>
            <a:ext uri="{FF2B5EF4-FFF2-40B4-BE49-F238E27FC236}">
              <a16:creationId xmlns:a16="http://schemas.microsoft.com/office/drawing/2014/main" id="{02E2FEF2-C168-436B-8CBF-7005ECC96D68}"/>
            </a:ext>
          </a:extLst>
        </xdr:cNvPr>
        <xdr:cNvSpPr/>
      </xdr:nvSpPr>
      <xdr:spPr>
        <a:xfrm>
          <a:off x="10426700" y="1447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50091</xdr:rowOff>
    </xdr:from>
    <xdr:ext cx="469744" cy="259045"/>
    <xdr:sp macro="" textlink="">
      <xdr:nvSpPr>
        <xdr:cNvPr id="363" name="【公営住宅】&#10;一人当たり面積該当値テキスト">
          <a:extLst>
            <a:ext uri="{FF2B5EF4-FFF2-40B4-BE49-F238E27FC236}">
              <a16:creationId xmlns:a16="http://schemas.microsoft.com/office/drawing/2014/main" id="{B62B300B-9FE3-4CF1-8F07-44213282C217}"/>
            </a:ext>
          </a:extLst>
        </xdr:cNvPr>
        <xdr:cNvSpPr txBox="1"/>
      </xdr:nvSpPr>
      <xdr:spPr>
        <a:xfrm>
          <a:off x="10515600" y="1445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75474</xdr:rowOff>
    </xdr:from>
    <xdr:to>
      <xdr:col>50</xdr:col>
      <xdr:colOff>165100</xdr:colOff>
      <xdr:row>85</xdr:row>
      <xdr:rowOff>5624</xdr:rowOff>
    </xdr:to>
    <xdr:sp macro="" textlink="">
      <xdr:nvSpPr>
        <xdr:cNvPr id="364" name="楕円 363">
          <a:extLst>
            <a:ext uri="{FF2B5EF4-FFF2-40B4-BE49-F238E27FC236}">
              <a16:creationId xmlns:a16="http://schemas.microsoft.com/office/drawing/2014/main" id="{E5815FF3-E367-4241-A7D3-EEB58C869C6F}"/>
            </a:ext>
          </a:extLst>
        </xdr:cNvPr>
        <xdr:cNvSpPr/>
      </xdr:nvSpPr>
      <xdr:spPr>
        <a:xfrm>
          <a:off x="9588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122464</xdr:rowOff>
    </xdr:from>
    <xdr:to>
      <xdr:col>55</xdr:col>
      <xdr:colOff>0</xdr:colOff>
      <xdr:row>84</xdr:row>
      <xdr:rowOff>126274</xdr:rowOff>
    </xdr:to>
    <xdr:cxnSp macro="">
      <xdr:nvCxnSpPr>
        <xdr:cNvPr id="365" name="直線コネクタ 364">
          <a:extLst>
            <a:ext uri="{FF2B5EF4-FFF2-40B4-BE49-F238E27FC236}">
              <a16:creationId xmlns:a16="http://schemas.microsoft.com/office/drawing/2014/main" id="{516FFFB3-95B1-4078-840A-E22D4D3880D9}"/>
            </a:ext>
          </a:extLst>
        </xdr:cNvPr>
        <xdr:cNvCxnSpPr/>
      </xdr:nvCxnSpPr>
      <xdr:spPr>
        <a:xfrm flipV="1">
          <a:off x="9639300" y="1452426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86361</xdr:rowOff>
    </xdr:from>
    <xdr:to>
      <xdr:col>46</xdr:col>
      <xdr:colOff>38100</xdr:colOff>
      <xdr:row>85</xdr:row>
      <xdr:rowOff>16511</xdr:rowOff>
    </xdr:to>
    <xdr:sp macro="" textlink="">
      <xdr:nvSpPr>
        <xdr:cNvPr id="366" name="楕円 365">
          <a:extLst>
            <a:ext uri="{FF2B5EF4-FFF2-40B4-BE49-F238E27FC236}">
              <a16:creationId xmlns:a16="http://schemas.microsoft.com/office/drawing/2014/main" id="{B6CC678C-6E9E-473C-85D6-FFA030E6BFB1}"/>
            </a:ext>
          </a:extLst>
        </xdr:cNvPr>
        <xdr:cNvSpPr/>
      </xdr:nvSpPr>
      <xdr:spPr>
        <a:xfrm>
          <a:off x="8699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126274</xdr:rowOff>
    </xdr:from>
    <xdr:to>
      <xdr:col>50</xdr:col>
      <xdr:colOff>114300</xdr:colOff>
      <xdr:row>84</xdr:row>
      <xdr:rowOff>137161</xdr:rowOff>
    </xdr:to>
    <xdr:cxnSp macro="">
      <xdr:nvCxnSpPr>
        <xdr:cNvPr id="367" name="直線コネクタ 366">
          <a:extLst>
            <a:ext uri="{FF2B5EF4-FFF2-40B4-BE49-F238E27FC236}">
              <a16:creationId xmlns:a16="http://schemas.microsoft.com/office/drawing/2014/main" id="{26489AA2-836C-4052-9DE3-1483CE6AD24D}"/>
            </a:ext>
          </a:extLst>
        </xdr:cNvPr>
        <xdr:cNvCxnSpPr/>
      </xdr:nvCxnSpPr>
      <xdr:spPr>
        <a:xfrm flipV="1">
          <a:off x="8750300" y="14528074"/>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94416</xdr:rowOff>
    </xdr:from>
    <xdr:to>
      <xdr:col>41</xdr:col>
      <xdr:colOff>101600</xdr:colOff>
      <xdr:row>85</xdr:row>
      <xdr:rowOff>24566</xdr:rowOff>
    </xdr:to>
    <xdr:sp macro="" textlink="">
      <xdr:nvSpPr>
        <xdr:cNvPr id="368" name="楕円 367">
          <a:extLst>
            <a:ext uri="{FF2B5EF4-FFF2-40B4-BE49-F238E27FC236}">
              <a16:creationId xmlns:a16="http://schemas.microsoft.com/office/drawing/2014/main" id="{D791E331-6590-49DA-983B-1955F29B4E9E}"/>
            </a:ext>
          </a:extLst>
        </xdr:cNvPr>
        <xdr:cNvSpPr/>
      </xdr:nvSpPr>
      <xdr:spPr>
        <a:xfrm>
          <a:off x="7810500" y="1449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137161</xdr:rowOff>
    </xdr:from>
    <xdr:to>
      <xdr:col>45</xdr:col>
      <xdr:colOff>177800</xdr:colOff>
      <xdr:row>84</xdr:row>
      <xdr:rowOff>145216</xdr:rowOff>
    </xdr:to>
    <xdr:cxnSp macro="">
      <xdr:nvCxnSpPr>
        <xdr:cNvPr id="369" name="直線コネクタ 368">
          <a:extLst>
            <a:ext uri="{FF2B5EF4-FFF2-40B4-BE49-F238E27FC236}">
              <a16:creationId xmlns:a16="http://schemas.microsoft.com/office/drawing/2014/main" id="{CE1996B6-DEB9-4182-A18D-0BD75A9B73EB}"/>
            </a:ext>
          </a:extLst>
        </xdr:cNvPr>
        <xdr:cNvCxnSpPr/>
      </xdr:nvCxnSpPr>
      <xdr:spPr>
        <a:xfrm flipV="1">
          <a:off x="7861300" y="14538961"/>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101383</xdr:rowOff>
    </xdr:from>
    <xdr:to>
      <xdr:col>36</xdr:col>
      <xdr:colOff>165100</xdr:colOff>
      <xdr:row>85</xdr:row>
      <xdr:rowOff>31533</xdr:rowOff>
    </xdr:to>
    <xdr:sp macro="" textlink="">
      <xdr:nvSpPr>
        <xdr:cNvPr id="370" name="楕円 369">
          <a:extLst>
            <a:ext uri="{FF2B5EF4-FFF2-40B4-BE49-F238E27FC236}">
              <a16:creationId xmlns:a16="http://schemas.microsoft.com/office/drawing/2014/main" id="{3E4A7D15-32F0-4DB6-8663-6C129B2B4516}"/>
            </a:ext>
          </a:extLst>
        </xdr:cNvPr>
        <xdr:cNvSpPr/>
      </xdr:nvSpPr>
      <xdr:spPr>
        <a:xfrm>
          <a:off x="6921500" y="1450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145216</xdr:rowOff>
    </xdr:from>
    <xdr:to>
      <xdr:col>41</xdr:col>
      <xdr:colOff>50800</xdr:colOff>
      <xdr:row>84</xdr:row>
      <xdr:rowOff>152183</xdr:rowOff>
    </xdr:to>
    <xdr:cxnSp macro="">
      <xdr:nvCxnSpPr>
        <xdr:cNvPr id="371" name="直線コネクタ 370">
          <a:extLst>
            <a:ext uri="{FF2B5EF4-FFF2-40B4-BE49-F238E27FC236}">
              <a16:creationId xmlns:a16="http://schemas.microsoft.com/office/drawing/2014/main" id="{150AC855-CE41-4944-9244-6A9880336781}"/>
            </a:ext>
          </a:extLst>
        </xdr:cNvPr>
        <xdr:cNvCxnSpPr/>
      </xdr:nvCxnSpPr>
      <xdr:spPr>
        <a:xfrm flipV="1">
          <a:off x="6972300" y="14547016"/>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4561FF2B-E221-4140-A833-C341F49A546B}"/>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5A999547-E760-4DB6-9FE5-930B0C5EAA27}"/>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816DDDAB-AA87-4B1E-9EE4-FE6F15D5F6E8}"/>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4B8AFCD1-60DB-4DE3-ADDB-00344035B038}"/>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168201</xdr:rowOff>
    </xdr:from>
    <xdr:ext cx="469744" cy="259045"/>
    <xdr:sp macro="" textlink="">
      <xdr:nvSpPr>
        <xdr:cNvPr id="376" name="n_1mainValue【公営住宅】&#10;一人当たり面積">
          <a:extLst>
            <a:ext uri="{FF2B5EF4-FFF2-40B4-BE49-F238E27FC236}">
              <a16:creationId xmlns:a16="http://schemas.microsoft.com/office/drawing/2014/main" id="{E8BACB43-A4A2-41E9-A0B3-33C3F10215BA}"/>
            </a:ext>
          </a:extLst>
        </xdr:cNvPr>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7638</xdr:rowOff>
    </xdr:from>
    <xdr:ext cx="469744" cy="259045"/>
    <xdr:sp macro="" textlink="">
      <xdr:nvSpPr>
        <xdr:cNvPr id="377" name="n_2mainValue【公営住宅】&#10;一人当たり面積">
          <a:extLst>
            <a:ext uri="{FF2B5EF4-FFF2-40B4-BE49-F238E27FC236}">
              <a16:creationId xmlns:a16="http://schemas.microsoft.com/office/drawing/2014/main" id="{70BA69C9-B171-4322-8FA9-453FD8FDCD9D}"/>
            </a:ext>
          </a:extLst>
        </xdr:cNvPr>
        <xdr:cNvSpPr txBox="1"/>
      </xdr:nvSpPr>
      <xdr:spPr>
        <a:xfrm>
          <a:off x="85154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15693</xdr:rowOff>
    </xdr:from>
    <xdr:ext cx="469744" cy="259045"/>
    <xdr:sp macro="" textlink="">
      <xdr:nvSpPr>
        <xdr:cNvPr id="378" name="n_3mainValue【公営住宅】&#10;一人当たり面積">
          <a:extLst>
            <a:ext uri="{FF2B5EF4-FFF2-40B4-BE49-F238E27FC236}">
              <a16:creationId xmlns:a16="http://schemas.microsoft.com/office/drawing/2014/main" id="{89726004-CC38-4896-9CE9-88CE7D24114F}"/>
            </a:ext>
          </a:extLst>
        </xdr:cNvPr>
        <xdr:cNvSpPr txBox="1"/>
      </xdr:nvSpPr>
      <xdr:spPr>
        <a:xfrm>
          <a:off x="7626427" y="1458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22660</xdr:rowOff>
    </xdr:from>
    <xdr:ext cx="469744" cy="259045"/>
    <xdr:sp macro="" textlink="">
      <xdr:nvSpPr>
        <xdr:cNvPr id="379" name="n_4mainValue【公営住宅】&#10;一人当たり面積">
          <a:extLst>
            <a:ext uri="{FF2B5EF4-FFF2-40B4-BE49-F238E27FC236}">
              <a16:creationId xmlns:a16="http://schemas.microsoft.com/office/drawing/2014/main" id="{0A7E6B48-1D50-4B25-8826-B0C800D8CEDB}"/>
            </a:ext>
          </a:extLst>
        </xdr:cNvPr>
        <xdr:cNvSpPr txBox="1"/>
      </xdr:nvSpPr>
      <xdr:spPr>
        <a:xfrm>
          <a:off x="6737427" y="1459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A21C80F7-8437-41B1-8A7A-E07D2DE4A15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C95C8D87-3327-45C9-805F-E1CC4486667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F5534EEA-7C20-456C-8C55-36AF5C247F4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CDB9B1B8-0A72-4CC7-B706-3802CD88D0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66CEBA7D-2721-4083-94ED-EE71929164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B7B69B0B-5FCD-4AD8-AF4F-392AEBE2564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DCDA9A61-9A9C-4E08-BD4A-7CDC40BEBFB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D31B551-8F4D-48DA-A836-685C56BA199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23055F96-B068-4D5B-8420-75CE373886C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69F1D8C5-FD0F-4856-9CC6-FF9C82ABCC1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49DF683-6356-481E-9298-03C08B6EEA4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ECA93EF9-309F-4DC9-9C28-6E5670690C2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1B3BF637-3B88-4E73-B54E-AA1B2798F76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210FBDEA-CA22-4860-A1BA-8A1E85D85EB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7067385E-F10F-473F-BC07-041CA9CC7A3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59271058-C398-4DC3-B0AD-3370BF23BFD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BD2AEB2B-C010-47D5-AA49-B070AA358C9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CE8FF56A-C357-41DB-8459-02C25484FEF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4217D642-04B1-4496-922E-F44120E771C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29DB1559-1016-4BDD-A2F2-03295DDB07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6BA52F1C-B150-4770-8251-B6456FFA32E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741A2231-8578-4B33-B79C-631BBBF638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ACB4BB9B-D522-453F-830A-2A7A47DD51A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28ECA682-7709-4CE9-9A6B-CFAD2217731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31B0F267-27AB-48B7-97FE-5882EEFAC61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4EDB14A6-00CA-412C-9829-CC2499FBF0E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D7A000D3-38FF-4BB3-8D63-F40A74DE31A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C3B3D9DF-006B-4AD5-B8E4-0DF3E68388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68522592-AC04-4A4F-86F4-DA3513B8EDD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B2487C3F-F260-4CAA-AFBB-A12086ECA8F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D4C82A32-A05C-4878-947F-DC466881D70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53558FCA-13F9-4D29-8481-A6DD4CBB8DD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B83EC8A2-156A-47FA-9CBA-A4164213CE6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87DD5B32-9E00-4CAB-B1C8-5F1D7BE5158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EF2C4B1C-8C92-436A-9049-02E0F8E2746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30294B2B-687F-4FBA-9E53-54816B8C778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DCC02415-9666-41B9-AD69-E741014340B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69D23812-4508-4768-A991-FA42495B4E0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8AE34636-6FBD-4684-BB0A-8D7FED38989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5BAE187-9A1C-4DA3-AE5B-4C0F654C429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F7BBA4CF-D02F-4037-826B-9F82F53B543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93404330-5A7F-42A6-822E-1B1DACB4E34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2D6B168F-C106-4EA1-9442-D8FF5B7E544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D077AFF7-9163-4021-BACA-E6E1C1746C3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08EB5380-29F2-4B83-BB19-6923F22F19F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6D67BE82-913C-4EA9-80DA-6B661B04DC6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9295D32B-1388-4399-8BA6-AC7207182B9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D7F0BAE5-7645-4B0A-B11F-10DF2A4CFFD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97098456-DC0F-4E67-BA3D-1A985E6E04A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D210DC31-639C-43A7-9DEF-6BAAE414753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234F323E-C34B-40C8-8F59-00B2C1B7688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90A851E0-DE79-4CF1-A7F0-69A18913598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F788D22F-1C64-46A0-B030-37CFAD43AA9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D3FA3E2D-79DD-4B5D-B1DA-8D30DB8B896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73DFD7AD-AF9D-4170-A44B-4692031E104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65382DD8-B471-4457-BDB2-68F38313BCE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10DA2F43-1C8B-4301-A9D5-9BEA9677DE6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437" name="直線コネクタ 436">
          <a:extLst>
            <a:ext uri="{FF2B5EF4-FFF2-40B4-BE49-F238E27FC236}">
              <a16:creationId xmlns:a16="http://schemas.microsoft.com/office/drawing/2014/main" id="{56010F9D-DC2F-447F-A1E8-8E10ED093BD3}"/>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学校施設】&#10;有形固定資産減価償却率最小値テキスト">
          <a:extLst>
            <a:ext uri="{FF2B5EF4-FFF2-40B4-BE49-F238E27FC236}">
              <a16:creationId xmlns:a16="http://schemas.microsoft.com/office/drawing/2014/main" id="{7E17233B-CC23-4FBD-AED2-0407349B622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a:extLst>
            <a:ext uri="{FF2B5EF4-FFF2-40B4-BE49-F238E27FC236}">
              <a16:creationId xmlns:a16="http://schemas.microsoft.com/office/drawing/2014/main" id="{11D60BA4-A5A8-48B8-9A55-A2C58473CE4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440" name="【学校施設】&#10;有形固定資産減価償却率最大値テキスト">
          <a:extLst>
            <a:ext uri="{FF2B5EF4-FFF2-40B4-BE49-F238E27FC236}">
              <a16:creationId xmlns:a16="http://schemas.microsoft.com/office/drawing/2014/main" id="{51BA6D4D-EA48-4F85-AFB9-B51A4369EB39}"/>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441" name="直線コネクタ 440">
          <a:extLst>
            <a:ext uri="{FF2B5EF4-FFF2-40B4-BE49-F238E27FC236}">
              <a16:creationId xmlns:a16="http://schemas.microsoft.com/office/drawing/2014/main" id="{EA39741D-32A0-4F1E-BC36-ED9FF53ED64E}"/>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D00E08D8-E1E1-4BCF-8073-3F9E10F0286C}"/>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43" name="フローチャート: 判断 442">
          <a:extLst>
            <a:ext uri="{FF2B5EF4-FFF2-40B4-BE49-F238E27FC236}">
              <a16:creationId xmlns:a16="http://schemas.microsoft.com/office/drawing/2014/main" id="{EB1E8040-25C3-4EA4-A90B-4AD0AB0736B8}"/>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44" name="フローチャート: 判断 443">
          <a:extLst>
            <a:ext uri="{FF2B5EF4-FFF2-40B4-BE49-F238E27FC236}">
              <a16:creationId xmlns:a16="http://schemas.microsoft.com/office/drawing/2014/main" id="{76B97B59-260A-470F-8600-8757059187F4}"/>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445" name="フローチャート: 判断 444">
          <a:extLst>
            <a:ext uri="{FF2B5EF4-FFF2-40B4-BE49-F238E27FC236}">
              <a16:creationId xmlns:a16="http://schemas.microsoft.com/office/drawing/2014/main" id="{73E13E55-A8C7-43FD-9244-969B0C25F924}"/>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446" name="フローチャート: 判断 445">
          <a:extLst>
            <a:ext uri="{FF2B5EF4-FFF2-40B4-BE49-F238E27FC236}">
              <a16:creationId xmlns:a16="http://schemas.microsoft.com/office/drawing/2014/main" id="{387ABE10-EDB1-4EC5-89D1-D1AED1A9DFC0}"/>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447" name="フローチャート: 判断 446">
          <a:extLst>
            <a:ext uri="{FF2B5EF4-FFF2-40B4-BE49-F238E27FC236}">
              <a16:creationId xmlns:a16="http://schemas.microsoft.com/office/drawing/2014/main" id="{47D97DEB-0233-47C3-AA72-F2BE716E2AC8}"/>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96FB099B-C436-4882-92EB-16C1B4518B5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B362333-DF3F-431C-9CAB-CE68529B2D8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31FA9A9C-EA3E-4D73-8AA4-EFCAE20757D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EDBAD42-8E2C-4621-90F7-9A717DFF2C3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360CC08F-D680-430B-8931-F4176D27F9A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161472</xdr:rowOff>
    </xdr:from>
    <xdr:to>
      <xdr:col>85</xdr:col>
      <xdr:colOff>177800</xdr:colOff>
      <xdr:row>63</xdr:row>
      <xdr:rowOff>91622</xdr:rowOff>
    </xdr:to>
    <xdr:sp macro="" textlink="">
      <xdr:nvSpPr>
        <xdr:cNvPr id="453" name="楕円 452">
          <a:extLst>
            <a:ext uri="{FF2B5EF4-FFF2-40B4-BE49-F238E27FC236}">
              <a16:creationId xmlns:a16="http://schemas.microsoft.com/office/drawing/2014/main" id="{F10D499E-7222-43BB-90B0-2D1C2269DB07}"/>
            </a:ext>
          </a:extLst>
        </xdr:cNvPr>
        <xdr:cNvSpPr/>
      </xdr:nvSpPr>
      <xdr:spPr>
        <a:xfrm>
          <a:off x="16268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139899</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7B244447-04F1-48BA-BBF2-F2C51A466DA9}"/>
            </a:ext>
          </a:extLst>
        </xdr:cNvPr>
        <xdr:cNvSpPr txBox="1"/>
      </xdr:nvSpPr>
      <xdr:spPr>
        <a:xfrm>
          <a:off x="16357600"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145143</xdr:rowOff>
    </xdr:from>
    <xdr:to>
      <xdr:col>81</xdr:col>
      <xdr:colOff>101600</xdr:colOff>
      <xdr:row>63</xdr:row>
      <xdr:rowOff>75293</xdr:rowOff>
    </xdr:to>
    <xdr:sp macro="" textlink="">
      <xdr:nvSpPr>
        <xdr:cNvPr id="455" name="楕円 454">
          <a:extLst>
            <a:ext uri="{FF2B5EF4-FFF2-40B4-BE49-F238E27FC236}">
              <a16:creationId xmlns:a16="http://schemas.microsoft.com/office/drawing/2014/main" id="{380B47FA-C57B-4200-A317-74F137E6BA37}"/>
            </a:ext>
          </a:extLst>
        </xdr:cNvPr>
        <xdr:cNvSpPr/>
      </xdr:nvSpPr>
      <xdr:spPr>
        <a:xfrm>
          <a:off x="15430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24493</xdr:rowOff>
    </xdr:from>
    <xdr:to>
      <xdr:col>85</xdr:col>
      <xdr:colOff>127000</xdr:colOff>
      <xdr:row>63</xdr:row>
      <xdr:rowOff>40822</xdr:rowOff>
    </xdr:to>
    <xdr:cxnSp macro="">
      <xdr:nvCxnSpPr>
        <xdr:cNvPr id="456" name="直線コネクタ 455">
          <a:extLst>
            <a:ext uri="{FF2B5EF4-FFF2-40B4-BE49-F238E27FC236}">
              <a16:creationId xmlns:a16="http://schemas.microsoft.com/office/drawing/2014/main" id="{B240E87F-C832-4BB4-B988-46C937301DE5}"/>
            </a:ext>
          </a:extLst>
        </xdr:cNvPr>
        <xdr:cNvCxnSpPr/>
      </xdr:nvCxnSpPr>
      <xdr:spPr>
        <a:xfrm>
          <a:off x="15481300" y="108258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127181</xdr:rowOff>
    </xdr:from>
    <xdr:to>
      <xdr:col>76</xdr:col>
      <xdr:colOff>165100</xdr:colOff>
      <xdr:row>63</xdr:row>
      <xdr:rowOff>57331</xdr:rowOff>
    </xdr:to>
    <xdr:sp macro="" textlink="">
      <xdr:nvSpPr>
        <xdr:cNvPr id="457" name="楕円 456">
          <a:extLst>
            <a:ext uri="{FF2B5EF4-FFF2-40B4-BE49-F238E27FC236}">
              <a16:creationId xmlns:a16="http://schemas.microsoft.com/office/drawing/2014/main" id="{1C92E3C9-FAF0-484C-A93B-D7A4FB1022B7}"/>
            </a:ext>
          </a:extLst>
        </xdr:cNvPr>
        <xdr:cNvSpPr/>
      </xdr:nvSpPr>
      <xdr:spPr>
        <a:xfrm>
          <a:off x="14541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6531</xdr:rowOff>
    </xdr:from>
    <xdr:to>
      <xdr:col>81</xdr:col>
      <xdr:colOff>50800</xdr:colOff>
      <xdr:row>63</xdr:row>
      <xdr:rowOff>24493</xdr:rowOff>
    </xdr:to>
    <xdr:cxnSp macro="">
      <xdr:nvCxnSpPr>
        <xdr:cNvPr id="458" name="直線コネクタ 457">
          <a:extLst>
            <a:ext uri="{FF2B5EF4-FFF2-40B4-BE49-F238E27FC236}">
              <a16:creationId xmlns:a16="http://schemas.microsoft.com/office/drawing/2014/main" id="{94CBDDFF-3220-440C-825C-A829D02DB560}"/>
            </a:ext>
          </a:extLst>
        </xdr:cNvPr>
        <xdr:cNvCxnSpPr/>
      </xdr:nvCxnSpPr>
      <xdr:spPr>
        <a:xfrm>
          <a:off x="14592300" y="1080788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104322</xdr:rowOff>
    </xdr:from>
    <xdr:to>
      <xdr:col>72</xdr:col>
      <xdr:colOff>38100</xdr:colOff>
      <xdr:row>63</xdr:row>
      <xdr:rowOff>34472</xdr:rowOff>
    </xdr:to>
    <xdr:sp macro="" textlink="">
      <xdr:nvSpPr>
        <xdr:cNvPr id="459" name="楕円 458">
          <a:extLst>
            <a:ext uri="{FF2B5EF4-FFF2-40B4-BE49-F238E27FC236}">
              <a16:creationId xmlns:a16="http://schemas.microsoft.com/office/drawing/2014/main" id="{0E7B1D21-A677-4CB0-A875-1139486A2C6B}"/>
            </a:ext>
          </a:extLst>
        </xdr:cNvPr>
        <xdr:cNvSpPr/>
      </xdr:nvSpPr>
      <xdr:spPr>
        <a:xfrm>
          <a:off x="13652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155122</xdr:rowOff>
    </xdr:from>
    <xdr:to>
      <xdr:col>76</xdr:col>
      <xdr:colOff>114300</xdr:colOff>
      <xdr:row>63</xdr:row>
      <xdr:rowOff>6531</xdr:rowOff>
    </xdr:to>
    <xdr:cxnSp macro="">
      <xdr:nvCxnSpPr>
        <xdr:cNvPr id="460" name="直線コネクタ 459">
          <a:extLst>
            <a:ext uri="{FF2B5EF4-FFF2-40B4-BE49-F238E27FC236}">
              <a16:creationId xmlns:a16="http://schemas.microsoft.com/office/drawing/2014/main" id="{303DB8BB-3502-493B-ADA9-B891CDA91F9D}"/>
            </a:ext>
          </a:extLst>
        </xdr:cNvPr>
        <xdr:cNvCxnSpPr/>
      </xdr:nvCxnSpPr>
      <xdr:spPr>
        <a:xfrm>
          <a:off x="13703300" y="107850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83094</xdr:rowOff>
    </xdr:from>
    <xdr:to>
      <xdr:col>67</xdr:col>
      <xdr:colOff>101600</xdr:colOff>
      <xdr:row>63</xdr:row>
      <xdr:rowOff>13244</xdr:rowOff>
    </xdr:to>
    <xdr:sp macro="" textlink="">
      <xdr:nvSpPr>
        <xdr:cNvPr id="461" name="楕円 460">
          <a:extLst>
            <a:ext uri="{FF2B5EF4-FFF2-40B4-BE49-F238E27FC236}">
              <a16:creationId xmlns:a16="http://schemas.microsoft.com/office/drawing/2014/main" id="{39C6E78A-4AB1-4C10-8EF5-AB3DA820B072}"/>
            </a:ext>
          </a:extLst>
        </xdr:cNvPr>
        <xdr:cNvSpPr/>
      </xdr:nvSpPr>
      <xdr:spPr>
        <a:xfrm>
          <a:off x="12763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133894</xdr:rowOff>
    </xdr:from>
    <xdr:to>
      <xdr:col>71</xdr:col>
      <xdr:colOff>177800</xdr:colOff>
      <xdr:row>62</xdr:row>
      <xdr:rowOff>155122</xdr:rowOff>
    </xdr:to>
    <xdr:cxnSp macro="">
      <xdr:nvCxnSpPr>
        <xdr:cNvPr id="462" name="直線コネクタ 461">
          <a:extLst>
            <a:ext uri="{FF2B5EF4-FFF2-40B4-BE49-F238E27FC236}">
              <a16:creationId xmlns:a16="http://schemas.microsoft.com/office/drawing/2014/main" id="{DDEC10C3-1551-4927-B292-CE89994052E0}"/>
            </a:ext>
          </a:extLst>
        </xdr:cNvPr>
        <xdr:cNvCxnSpPr/>
      </xdr:nvCxnSpPr>
      <xdr:spPr>
        <a:xfrm>
          <a:off x="12814300" y="1076379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463" name="n_1aveValue【学校施設】&#10;有形固定資産減価償却率">
          <a:extLst>
            <a:ext uri="{FF2B5EF4-FFF2-40B4-BE49-F238E27FC236}">
              <a16:creationId xmlns:a16="http://schemas.microsoft.com/office/drawing/2014/main" id="{52ED9CE4-60F8-4067-8C30-8B07BBB80589}"/>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464" name="n_2aveValue【学校施設】&#10;有形固定資産減価償却率">
          <a:extLst>
            <a:ext uri="{FF2B5EF4-FFF2-40B4-BE49-F238E27FC236}">
              <a16:creationId xmlns:a16="http://schemas.microsoft.com/office/drawing/2014/main" id="{ABD19C98-A90B-411D-BC4C-1B8787EFE8BD}"/>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465" name="n_3aveValue【学校施設】&#10;有形固定資産減価償却率">
          <a:extLst>
            <a:ext uri="{FF2B5EF4-FFF2-40B4-BE49-F238E27FC236}">
              <a16:creationId xmlns:a16="http://schemas.microsoft.com/office/drawing/2014/main" id="{5EDFFC27-BB1C-4216-8740-908F8F5CEAE6}"/>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466" name="n_4aveValue【学校施設】&#10;有形固定資産減価償却率">
          <a:extLst>
            <a:ext uri="{FF2B5EF4-FFF2-40B4-BE49-F238E27FC236}">
              <a16:creationId xmlns:a16="http://schemas.microsoft.com/office/drawing/2014/main" id="{15AA11CD-BA3D-49D3-94A4-51F22FA137AA}"/>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66420</xdr:rowOff>
    </xdr:from>
    <xdr:ext cx="405111" cy="259045"/>
    <xdr:sp macro="" textlink="">
      <xdr:nvSpPr>
        <xdr:cNvPr id="467" name="n_1mainValue【学校施設】&#10;有形固定資産減価償却率">
          <a:extLst>
            <a:ext uri="{FF2B5EF4-FFF2-40B4-BE49-F238E27FC236}">
              <a16:creationId xmlns:a16="http://schemas.microsoft.com/office/drawing/2014/main" id="{1F002DDD-9FDF-4863-A06C-E9A9D382954A}"/>
            </a:ext>
          </a:extLst>
        </xdr:cNvPr>
        <xdr:cNvSpPr txBox="1"/>
      </xdr:nvSpPr>
      <xdr:spPr>
        <a:xfrm>
          <a:off x="15266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48458</xdr:rowOff>
    </xdr:from>
    <xdr:ext cx="405111" cy="259045"/>
    <xdr:sp macro="" textlink="">
      <xdr:nvSpPr>
        <xdr:cNvPr id="468" name="n_2mainValue【学校施設】&#10;有形固定資産減価償却率">
          <a:extLst>
            <a:ext uri="{FF2B5EF4-FFF2-40B4-BE49-F238E27FC236}">
              <a16:creationId xmlns:a16="http://schemas.microsoft.com/office/drawing/2014/main" id="{9C120D39-2D5E-40E8-9572-88E13068EDF8}"/>
            </a:ext>
          </a:extLst>
        </xdr:cNvPr>
        <xdr:cNvSpPr txBox="1"/>
      </xdr:nvSpPr>
      <xdr:spPr>
        <a:xfrm>
          <a:off x="14389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25599</xdr:rowOff>
    </xdr:from>
    <xdr:ext cx="405111" cy="259045"/>
    <xdr:sp macro="" textlink="">
      <xdr:nvSpPr>
        <xdr:cNvPr id="469" name="n_3mainValue【学校施設】&#10;有形固定資産減価償却率">
          <a:extLst>
            <a:ext uri="{FF2B5EF4-FFF2-40B4-BE49-F238E27FC236}">
              <a16:creationId xmlns:a16="http://schemas.microsoft.com/office/drawing/2014/main" id="{6EADB935-AFF1-4894-9A0A-1AABA5A4E24D}"/>
            </a:ext>
          </a:extLst>
        </xdr:cNvPr>
        <xdr:cNvSpPr txBox="1"/>
      </xdr:nvSpPr>
      <xdr:spPr>
        <a:xfrm>
          <a:off x="13500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4371</xdr:rowOff>
    </xdr:from>
    <xdr:ext cx="405111" cy="259045"/>
    <xdr:sp macro="" textlink="">
      <xdr:nvSpPr>
        <xdr:cNvPr id="470" name="n_4mainValue【学校施設】&#10;有形固定資産減価償却率">
          <a:extLst>
            <a:ext uri="{FF2B5EF4-FFF2-40B4-BE49-F238E27FC236}">
              <a16:creationId xmlns:a16="http://schemas.microsoft.com/office/drawing/2014/main" id="{DCB74E81-E4B2-4417-8BE5-CC651433A10B}"/>
            </a:ext>
          </a:extLst>
        </xdr:cNvPr>
        <xdr:cNvSpPr txBox="1"/>
      </xdr:nvSpPr>
      <xdr:spPr>
        <a:xfrm>
          <a:off x="12611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9C047B6F-1099-4B35-B412-A405601BB60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DA91F546-A0D9-45CE-B29D-BE641BCB642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C015AC35-6064-4125-B0EA-A9AB913F37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BB9AC23A-E2E9-4B18-A198-7781364B7AD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478C8B5C-0337-4B32-8237-55CF6D74525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2A12ABF3-98EB-4FBD-B00D-7F51412253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C00738F8-E13D-40B6-84C9-E7568C4E64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3173BBD0-21C5-4517-90E3-189FEB4CE68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B1DE6C58-FF81-4BE0-A849-6D932C06D69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1812FC1F-AA0E-41AD-BAC1-D3329BA90B1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id="{BC3BA9DB-C0FF-415A-B893-23524ECA920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D85C71A3-0D7F-4653-8E9A-6FC4DE198FE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id="{70BDE14B-67F7-42AB-A2F1-4C1DC6B8B09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4" name="テキスト ボックス 483">
          <a:extLst>
            <a:ext uri="{FF2B5EF4-FFF2-40B4-BE49-F238E27FC236}">
              <a16:creationId xmlns:a16="http://schemas.microsoft.com/office/drawing/2014/main" id="{A92FB26E-65B4-411C-89A7-C94F183579C9}"/>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id="{FB6D413F-3B0B-41F9-AD99-A1C280DE68F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6" name="テキスト ボックス 485">
          <a:extLst>
            <a:ext uri="{FF2B5EF4-FFF2-40B4-BE49-F238E27FC236}">
              <a16:creationId xmlns:a16="http://schemas.microsoft.com/office/drawing/2014/main" id="{F1459E29-F049-45DC-A87C-1816BAA06AA2}"/>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id="{00D99A21-449D-45FB-99F9-F7ECEA5C10B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8" name="テキスト ボックス 487">
          <a:extLst>
            <a:ext uri="{FF2B5EF4-FFF2-40B4-BE49-F238E27FC236}">
              <a16:creationId xmlns:a16="http://schemas.microsoft.com/office/drawing/2014/main" id="{5A918C2D-0D3A-42F4-B19F-ABE738A2BD33}"/>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11C3D2C2-36C0-4161-B612-162DADCC8B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a16="http://schemas.microsoft.com/office/drawing/2014/main" id="{E849547F-43ED-479E-A6AD-C05E5DA8D37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A2A9CDA1-4B4D-4861-BF0E-0F12B021DA5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492" name="直線コネクタ 491">
          <a:extLst>
            <a:ext uri="{FF2B5EF4-FFF2-40B4-BE49-F238E27FC236}">
              <a16:creationId xmlns:a16="http://schemas.microsoft.com/office/drawing/2014/main" id="{22D50089-06F8-4AAA-914E-D9AF289C026E}"/>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493" name="【学校施設】&#10;一人当たり面積最小値テキスト">
          <a:extLst>
            <a:ext uri="{FF2B5EF4-FFF2-40B4-BE49-F238E27FC236}">
              <a16:creationId xmlns:a16="http://schemas.microsoft.com/office/drawing/2014/main" id="{696D3F7B-8FDA-4437-9268-E9E4C1265E8C}"/>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494" name="直線コネクタ 493">
          <a:extLst>
            <a:ext uri="{FF2B5EF4-FFF2-40B4-BE49-F238E27FC236}">
              <a16:creationId xmlns:a16="http://schemas.microsoft.com/office/drawing/2014/main" id="{1D318D4F-9112-4A51-8142-153F5C21F144}"/>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495" name="【学校施設】&#10;一人当たり面積最大値テキスト">
          <a:extLst>
            <a:ext uri="{FF2B5EF4-FFF2-40B4-BE49-F238E27FC236}">
              <a16:creationId xmlns:a16="http://schemas.microsoft.com/office/drawing/2014/main" id="{4DC9FD74-6393-46EA-B4B1-1B531C9BC77F}"/>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496" name="直線コネクタ 495">
          <a:extLst>
            <a:ext uri="{FF2B5EF4-FFF2-40B4-BE49-F238E27FC236}">
              <a16:creationId xmlns:a16="http://schemas.microsoft.com/office/drawing/2014/main" id="{E7AF3D13-555D-4E1C-81A1-C61DEAD98F1D}"/>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497" name="【学校施設】&#10;一人当たり面積平均値テキスト">
          <a:extLst>
            <a:ext uri="{FF2B5EF4-FFF2-40B4-BE49-F238E27FC236}">
              <a16:creationId xmlns:a16="http://schemas.microsoft.com/office/drawing/2014/main" id="{1F95B889-6008-4DEB-A128-DE34BD86BE4E}"/>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498" name="フローチャート: 判断 497">
          <a:extLst>
            <a:ext uri="{FF2B5EF4-FFF2-40B4-BE49-F238E27FC236}">
              <a16:creationId xmlns:a16="http://schemas.microsoft.com/office/drawing/2014/main" id="{4AD6C856-7C92-4279-B47C-6860391A05A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499" name="フローチャート: 判断 498">
          <a:extLst>
            <a:ext uri="{FF2B5EF4-FFF2-40B4-BE49-F238E27FC236}">
              <a16:creationId xmlns:a16="http://schemas.microsoft.com/office/drawing/2014/main" id="{B65360C0-D055-4461-A057-D6C1283BD4AF}"/>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00" name="フローチャート: 判断 499">
          <a:extLst>
            <a:ext uri="{FF2B5EF4-FFF2-40B4-BE49-F238E27FC236}">
              <a16:creationId xmlns:a16="http://schemas.microsoft.com/office/drawing/2014/main" id="{96F4467A-1D5A-4881-BEF8-E29273548ECB}"/>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01" name="フローチャート: 判断 500">
          <a:extLst>
            <a:ext uri="{FF2B5EF4-FFF2-40B4-BE49-F238E27FC236}">
              <a16:creationId xmlns:a16="http://schemas.microsoft.com/office/drawing/2014/main" id="{A81385B4-A82C-43DA-A34E-53BA696F178A}"/>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02" name="フローチャート: 判断 501">
          <a:extLst>
            <a:ext uri="{FF2B5EF4-FFF2-40B4-BE49-F238E27FC236}">
              <a16:creationId xmlns:a16="http://schemas.microsoft.com/office/drawing/2014/main" id="{332D631C-B0E9-4F18-A178-EDF509E1BD2F}"/>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E9FDD06F-C25C-40B1-94BF-11AF0E89600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458D758B-4F4C-4E01-A8A9-6B1E7C3016E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C64126B3-28FD-424B-BD45-C8880B3AA37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3C3DD781-A526-4C8B-8705-F020503F83B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F68BB903-33E7-4FDA-A01C-422E10AB7DD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68758</xdr:rowOff>
    </xdr:from>
    <xdr:to>
      <xdr:col>116</xdr:col>
      <xdr:colOff>114300</xdr:colOff>
      <xdr:row>62</xdr:row>
      <xdr:rowOff>170358</xdr:rowOff>
    </xdr:to>
    <xdr:sp macro="" textlink="">
      <xdr:nvSpPr>
        <xdr:cNvPr id="508" name="楕円 507">
          <a:extLst>
            <a:ext uri="{FF2B5EF4-FFF2-40B4-BE49-F238E27FC236}">
              <a16:creationId xmlns:a16="http://schemas.microsoft.com/office/drawing/2014/main" id="{AE9C75BD-450E-4DA2-8E44-554BC23D1B5C}"/>
            </a:ext>
          </a:extLst>
        </xdr:cNvPr>
        <xdr:cNvSpPr/>
      </xdr:nvSpPr>
      <xdr:spPr>
        <a:xfrm>
          <a:off x="22110700" y="106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91635</xdr:rowOff>
    </xdr:from>
    <xdr:ext cx="469744" cy="259045"/>
    <xdr:sp macro="" textlink="">
      <xdr:nvSpPr>
        <xdr:cNvPr id="509" name="【学校施設】&#10;一人当たり面積該当値テキスト">
          <a:extLst>
            <a:ext uri="{FF2B5EF4-FFF2-40B4-BE49-F238E27FC236}">
              <a16:creationId xmlns:a16="http://schemas.microsoft.com/office/drawing/2014/main" id="{850A44E2-6BBA-474F-9245-0CF384BDF47F}"/>
            </a:ext>
          </a:extLst>
        </xdr:cNvPr>
        <xdr:cNvSpPr txBox="1"/>
      </xdr:nvSpPr>
      <xdr:spPr>
        <a:xfrm>
          <a:off x="22199600" y="1055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75616</xdr:rowOff>
    </xdr:from>
    <xdr:to>
      <xdr:col>112</xdr:col>
      <xdr:colOff>38100</xdr:colOff>
      <xdr:row>63</xdr:row>
      <xdr:rowOff>5766</xdr:rowOff>
    </xdr:to>
    <xdr:sp macro="" textlink="">
      <xdr:nvSpPr>
        <xdr:cNvPr id="510" name="楕円 509">
          <a:extLst>
            <a:ext uri="{FF2B5EF4-FFF2-40B4-BE49-F238E27FC236}">
              <a16:creationId xmlns:a16="http://schemas.microsoft.com/office/drawing/2014/main" id="{367988D0-BC65-4569-B2DB-E8EF9DA53404}"/>
            </a:ext>
          </a:extLst>
        </xdr:cNvPr>
        <xdr:cNvSpPr/>
      </xdr:nvSpPr>
      <xdr:spPr>
        <a:xfrm>
          <a:off x="21272500" y="107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119558</xdr:rowOff>
    </xdr:from>
    <xdr:to>
      <xdr:col>116</xdr:col>
      <xdr:colOff>63500</xdr:colOff>
      <xdr:row>62</xdr:row>
      <xdr:rowOff>126416</xdr:rowOff>
    </xdr:to>
    <xdr:cxnSp macro="">
      <xdr:nvCxnSpPr>
        <xdr:cNvPr id="511" name="直線コネクタ 510">
          <a:extLst>
            <a:ext uri="{FF2B5EF4-FFF2-40B4-BE49-F238E27FC236}">
              <a16:creationId xmlns:a16="http://schemas.microsoft.com/office/drawing/2014/main" id="{EC63D057-E7C4-4484-932F-988525759466}"/>
            </a:ext>
          </a:extLst>
        </xdr:cNvPr>
        <xdr:cNvCxnSpPr/>
      </xdr:nvCxnSpPr>
      <xdr:spPr>
        <a:xfrm flipV="1">
          <a:off x="21323300" y="1074945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81742</xdr:rowOff>
    </xdr:from>
    <xdr:to>
      <xdr:col>107</xdr:col>
      <xdr:colOff>101600</xdr:colOff>
      <xdr:row>63</xdr:row>
      <xdr:rowOff>11892</xdr:rowOff>
    </xdr:to>
    <xdr:sp macro="" textlink="">
      <xdr:nvSpPr>
        <xdr:cNvPr id="512" name="楕円 511">
          <a:extLst>
            <a:ext uri="{FF2B5EF4-FFF2-40B4-BE49-F238E27FC236}">
              <a16:creationId xmlns:a16="http://schemas.microsoft.com/office/drawing/2014/main" id="{D581CB8F-87D5-4D06-BAA3-4FC44B59DDA4}"/>
            </a:ext>
          </a:extLst>
        </xdr:cNvPr>
        <xdr:cNvSpPr/>
      </xdr:nvSpPr>
      <xdr:spPr>
        <a:xfrm>
          <a:off x="20383500" y="1071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126416</xdr:rowOff>
    </xdr:from>
    <xdr:to>
      <xdr:col>111</xdr:col>
      <xdr:colOff>177800</xdr:colOff>
      <xdr:row>62</xdr:row>
      <xdr:rowOff>132542</xdr:rowOff>
    </xdr:to>
    <xdr:cxnSp macro="">
      <xdr:nvCxnSpPr>
        <xdr:cNvPr id="513" name="直線コネクタ 512">
          <a:extLst>
            <a:ext uri="{FF2B5EF4-FFF2-40B4-BE49-F238E27FC236}">
              <a16:creationId xmlns:a16="http://schemas.microsoft.com/office/drawing/2014/main" id="{287E9DDA-CA54-49BA-8841-D40396D6530A}"/>
            </a:ext>
          </a:extLst>
        </xdr:cNvPr>
        <xdr:cNvCxnSpPr/>
      </xdr:nvCxnSpPr>
      <xdr:spPr>
        <a:xfrm flipV="1">
          <a:off x="20434300" y="10756316"/>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86268</xdr:rowOff>
    </xdr:from>
    <xdr:to>
      <xdr:col>102</xdr:col>
      <xdr:colOff>165100</xdr:colOff>
      <xdr:row>63</xdr:row>
      <xdr:rowOff>16418</xdr:rowOff>
    </xdr:to>
    <xdr:sp macro="" textlink="">
      <xdr:nvSpPr>
        <xdr:cNvPr id="514" name="楕円 513">
          <a:extLst>
            <a:ext uri="{FF2B5EF4-FFF2-40B4-BE49-F238E27FC236}">
              <a16:creationId xmlns:a16="http://schemas.microsoft.com/office/drawing/2014/main" id="{D5F6DB98-40B8-461E-91D3-07B13398DF3F}"/>
            </a:ext>
          </a:extLst>
        </xdr:cNvPr>
        <xdr:cNvSpPr/>
      </xdr:nvSpPr>
      <xdr:spPr>
        <a:xfrm>
          <a:off x="19494500" y="107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132542</xdr:rowOff>
    </xdr:from>
    <xdr:to>
      <xdr:col>107</xdr:col>
      <xdr:colOff>50800</xdr:colOff>
      <xdr:row>62</xdr:row>
      <xdr:rowOff>137068</xdr:rowOff>
    </xdr:to>
    <xdr:cxnSp macro="">
      <xdr:nvCxnSpPr>
        <xdr:cNvPr id="515" name="直線コネクタ 514">
          <a:extLst>
            <a:ext uri="{FF2B5EF4-FFF2-40B4-BE49-F238E27FC236}">
              <a16:creationId xmlns:a16="http://schemas.microsoft.com/office/drawing/2014/main" id="{F3BB0F8E-5379-4BA5-A91A-594AA2957DC7}"/>
            </a:ext>
          </a:extLst>
        </xdr:cNvPr>
        <xdr:cNvCxnSpPr/>
      </xdr:nvCxnSpPr>
      <xdr:spPr>
        <a:xfrm flipV="1">
          <a:off x="19545300" y="1076244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89103</xdr:rowOff>
    </xdr:from>
    <xdr:to>
      <xdr:col>98</xdr:col>
      <xdr:colOff>38100</xdr:colOff>
      <xdr:row>63</xdr:row>
      <xdr:rowOff>19253</xdr:rowOff>
    </xdr:to>
    <xdr:sp macro="" textlink="">
      <xdr:nvSpPr>
        <xdr:cNvPr id="516" name="楕円 515">
          <a:extLst>
            <a:ext uri="{FF2B5EF4-FFF2-40B4-BE49-F238E27FC236}">
              <a16:creationId xmlns:a16="http://schemas.microsoft.com/office/drawing/2014/main" id="{3B68AB63-E247-41A5-A8D3-65EDE965EA6D}"/>
            </a:ext>
          </a:extLst>
        </xdr:cNvPr>
        <xdr:cNvSpPr/>
      </xdr:nvSpPr>
      <xdr:spPr>
        <a:xfrm>
          <a:off x="18605500" y="107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137068</xdr:rowOff>
    </xdr:from>
    <xdr:to>
      <xdr:col>102</xdr:col>
      <xdr:colOff>114300</xdr:colOff>
      <xdr:row>62</xdr:row>
      <xdr:rowOff>139903</xdr:rowOff>
    </xdr:to>
    <xdr:cxnSp macro="">
      <xdr:nvCxnSpPr>
        <xdr:cNvPr id="517" name="直線コネクタ 516">
          <a:extLst>
            <a:ext uri="{FF2B5EF4-FFF2-40B4-BE49-F238E27FC236}">
              <a16:creationId xmlns:a16="http://schemas.microsoft.com/office/drawing/2014/main" id="{1B9EE66C-4AEF-468C-AB73-EA3E7FC00815}"/>
            </a:ext>
          </a:extLst>
        </xdr:cNvPr>
        <xdr:cNvCxnSpPr/>
      </xdr:nvCxnSpPr>
      <xdr:spPr>
        <a:xfrm flipV="1">
          <a:off x="18656300" y="10766968"/>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518" name="n_1aveValue【学校施設】&#10;一人当たり面積">
          <a:extLst>
            <a:ext uri="{FF2B5EF4-FFF2-40B4-BE49-F238E27FC236}">
              <a16:creationId xmlns:a16="http://schemas.microsoft.com/office/drawing/2014/main" id="{573610E1-9211-4685-AE8D-834BF090E5E6}"/>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519" name="n_2aveValue【学校施設】&#10;一人当たり面積">
          <a:extLst>
            <a:ext uri="{FF2B5EF4-FFF2-40B4-BE49-F238E27FC236}">
              <a16:creationId xmlns:a16="http://schemas.microsoft.com/office/drawing/2014/main" id="{2A661925-B17C-4D81-B64F-601D50E222CC}"/>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520" name="n_3aveValue【学校施設】&#10;一人当たり面積">
          <a:extLst>
            <a:ext uri="{FF2B5EF4-FFF2-40B4-BE49-F238E27FC236}">
              <a16:creationId xmlns:a16="http://schemas.microsoft.com/office/drawing/2014/main" id="{5C6A54A6-96CE-4AEC-A0EA-152F36959A02}"/>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521" name="n_4aveValue【学校施設】&#10;一人当たり面積">
          <a:extLst>
            <a:ext uri="{FF2B5EF4-FFF2-40B4-BE49-F238E27FC236}">
              <a16:creationId xmlns:a16="http://schemas.microsoft.com/office/drawing/2014/main" id="{951D475D-2637-438C-BA48-0902E5BC5C4E}"/>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22293</xdr:rowOff>
    </xdr:from>
    <xdr:ext cx="469744" cy="259045"/>
    <xdr:sp macro="" textlink="">
      <xdr:nvSpPr>
        <xdr:cNvPr id="522" name="n_1mainValue【学校施設】&#10;一人当たり面積">
          <a:extLst>
            <a:ext uri="{FF2B5EF4-FFF2-40B4-BE49-F238E27FC236}">
              <a16:creationId xmlns:a16="http://schemas.microsoft.com/office/drawing/2014/main" id="{B23865E2-45AC-40A7-919F-40309CD8647A}"/>
            </a:ext>
          </a:extLst>
        </xdr:cNvPr>
        <xdr:cNvSpPr txBox="1"/>
      </xdr:nvSpPr>
      <xdr:spPr>
        <a:xfrm>
          <a:off x="21075727" y="104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28419</xdr:rowOff>
    </xdr:from>
    <xdr:ext cx="469744" cy="259045"/>
    <xdr:sp macro="" textlink="">
      <xdr:nvSpPr>
        <xdr:cNvPr id="523" name="n_2mainValue【学校施設】&#10;一人当たり面積">
          <a:extLst>
            <a:ext uri="{FF2B5EF4-FFF2-40B4-BE49-F238E27FC236}">
              <a16:creationId xmlns:a16="http://schemas.microsoft.com/office/drawing/2014/main" id="{7129B641-6F75-40FD-AF20-765AAF329136}"/>
            </a:ext>
          </a:extLst>
        </xdr:cNvPr>
        <xdr:cNvSpPr txBox="1"/>
      </xdr:nvSpPr>
      <xdr:spPr>
        <a:xfrm>
          <a:off x="20199427" y="1048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32945</xdr:rowOff>
    </xdr:from>
    <xdr:ext cx="469744" cy="259045"/>
    <xdr:sp macro="" textlink="">
      <xdr:nvSpPr>
        <xdr:cNvPr id="524" name="n_3mainValue【学校施設】&#10;一人当たり面積">
          <a:extLst>
            <a:ext uri="{FF2B5EF4-FFF2-40B4-BE49-F238E27FC236}">
              <a16:creationId xmlns:a16="http://schemas.microsoft.com/office/drawing/2014/main" id="{4AE0272A-B95A-428E-AB93-42B1D6E2579C}"/>
            </a:ext>
          </a:extLst>
        </xdr:cNvPr>
        <xdr:cNvSpPr txBox="1"/>
      </xdr:nvSpPr>
      <xdr:spPr>
        <a:xfrm>
          <a:off x="19310427" y="1049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35780</xdr:rowOff>
    </xdr:from>
    <xdr:ext cx="469744" cy="259045"/>
    <xdr:sp macro="" textlink="">
      <xdr:nvSpPr>
        <xdr:cNvPr id="525" name="n_4mainValue【学校施設】&#10;一人当たり面積">
          <a:extLst>
            <a:ext uri="{FF2B5EF4-FFF2-40B4-BE49-F238E27FC236}">
              <a16:creationId xmlns:a16="http://schemas.microsoft.com/office/drawing/2014/main" id="{A39A944B-A8EE-4C59-921A-BE9D0BD88700}"/>
            </a:ext>
          </a:extLst>
        </xdr:cNvPr>
        <xdr:cNvSpPr txBox="1"/>
      </xdr:nvSpPr>
      <xdr:spPr>
        <a:xfrm>
          <a:off x="18421427" y="1049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7D4CABD8-E97B-4F65-92F4-E443BC0CAF3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3036E7C5-0477-4369-B31B-5C76F116842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7FDFEE56-5FE2-41FF-AE90-536B6487506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985D0E7E-1267-4858-B0D6-48D565F61DA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7175888C-9432-4C27-A93F-1BCD8398DE8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E9E6B71E-DDEB-4D18-B869-E7D0EB4D2E9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E339843-FC3D-4C0F-8842-5BA16DF5575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1E537F91-D04A-4EFB-93BE-8BCA6726698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26C02542-41E7-4EA4-9362-C7929F5C12E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22066564-7853-43B2-B785-EE9F3DAAD3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AAB93055-02BE-42C2-9257-00339E9746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34C78AAD-C906-44FD-B5FD-80535ED570B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C1D69DDC-AF1D-48AC-B608-D4FAE44033A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8FB39B18-84C9-4702-A112-4EF22ED6EC8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F3F5297C-2EDB-4894-B2E2-362E1444F8B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BF71247E-6228-4A68-8CBD-4E647D9DDFC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6F365484-9B4F-4A93-8CBC-D0819EE9268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DDC4783C-D7DB-422F-81D9-A0144FF8B98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379448DE-FFA3-4B22-B244-D276DA02DD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CDA5431A-A531-49D8-AB94-F304FA86301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EB0F6BED-1138-4EF9-82A0-6B6B6513E04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D69ADC32-BB7A-4C00-85F3-BF2016FAE5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ECE4308-A1DF-4C9D-9A3B-322B98F131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8C04CFEC-D090-4B28-97E6-36B6A2B3AE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F36B50E2-4FEC-4DA5-B8AC-2F3AEDECDC7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E2FFBB38-5901-42B2-A880-B509BC01CE3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DA7C11FF-F308-46D1-B7E7-15D37BC3413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8BAE1F39-22D5-4C9E-B95D-E57E6742564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3F2ACF6E-18E9-4BEE-ACD1-686277681F8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5D192CBF-7FD4-4CFF-94EC-CAE2F370B87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2A2E40D3-0DA0-4CB1-BF1F-EBA2D29B83F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F0D2927F-D580-4E8D-A5D2-EF4244EAF73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FA474886-1904-4DEB-9519-E6369A6B663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5D823609-C8CE-4B73-AD62-7CEA9492DB5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4C36B265-3438-49CF-AE41-C26CC66D487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25A322DB-8FB6-411A-9A54-D82E3A66968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C0E1CA17-96FB-411F-9D03-AF731AB66EC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F749E238-2312-45B2-B2DA-F63566D293C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62F09F62-C257-4BE2-B393-129F001AEB8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8770118A-7BCA-4491-B957-C9E987965E8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5EA2B56D-87A6-44F5-90D0-850F0EB08D8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75167382-6E1F-4DAB-A4D4-B8FFCD5C86ED}"/>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公民館】&#10;有形固定資産減価償却率最小値テキスト">
          <a:extLst>
            <a:ext uri="{FF2B5EF4-FFF2-40B4-BE49-F238E27FC236}">
              <a16:creationId xmlns:a16="http://schemas.microsoft.com/office/drawing/2014/main" id="{63A495F4-D06A-49D3-8E37-3BD46B50BB5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1F84A867-996B-4866-9B1B-EDBB7CF64B1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70" name="【公民館】&#10;有形固定資産減価償却率最大値テキスト">
          <a:extLst>
            <a:ext uri="{FF2B5EF4-FFF2-40B4-BE49-F238E27FC236}">
              <a16:creationId xmlns:a16="http://schemas.microsoft.com/office/drawing/2014/main" id="{B6388C9F-279C-4BE7-BCAB-48A45E50A55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71" name="直線コネクタ 570">
          <a:extLst>
            <a:ext uri="{FF2B5EF4-FFF2-40B4-BE49-F238E27FC236}">
              <a16:creationId xmlns:a16="http://schemas.microsoft.com/office/drawing/2014/main" id="{2729E34F-C5D2-4AF8-80AA-478CF29A54B6}"/>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572" name="【公民館】&#10;有形固定資産減価償却率平均値テキスト">
          <a:extLst>
            <a:ext uri="{FF2B5EF4-FFF2-40B4-BE49-F238E27FC236}">
              <a16:creationId xmlns:a16="http://schemas.microsoft.com/office/drawing/2014/main" id="{550BE1CE-823E-4311-BE53-AD774934470A}"/>
            </a:ext>
          </a:extLst>
        </xdr:cNvPr>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573" name="フローチャート: 判断 572">
          <a:extLst>
            <a:ext uri="{FF2B5EF4-FFF2-40B4-BE49-F238E27FC236}">
              <a16:creationId xmlns:a16="http://schemas.microsoft.com/office/drawing/2014/main" id="{6DA8C835-E419-468B-95BD-BF38FB189C88}"/>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574" name="フローチャート: 判断 573">
          <a:extLst>
            <a:ext uri="{FF2B5EF4-FFF2-40B4-BE49-F238E27FC236}">
              <a16:creationId xmlns:a16="http://schemas.microsoft.com/office/drawing/2014/main" id="{9909A898-7A2D-4B9D-B7B4-BE6F07DDB68C}"/>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575" name="フローチャート: 判断 574">
          <a:extLst>
            <a:ext uri="{FF2B5EF4-FFF2-40B4-BE49-F238E27FC236}">
              <a16:creationId xmlns:a16="http://schemas.microsoft.com/office/drawing/2014/main" id="{BBF9FA15-F6AB-4BE8-8EC1-EE2121276241}"/>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576" name="フローチャート: 判断 575">
          <a:extLst>
            <a:ext uri="{FF2B5EF4-FFF2-40B4-BE49-F238E27FC236}">
              <a16:creationId xmlns:a16="http://schemas.microsoft.com/office/drawing/2014/main" id="{D97A666B-867F-47D1-B4DF-66B56542DA2D}"/>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577" name="フローチャート: 判断 576">
          <a:extLst>
            <a:ext uri="{FF2B5EF4-FFF2-40B4-BE49-F238E27FC236}">
              <a16:creationId xmlns:a16="http://schemas.microsoft.com/office/drawing/2014/main" id="{0986233F-C2D4-42E1-A6B9-BE0D1F4E9AA1}"/>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68B7C1E8-5569-41B0-8386-13793C493F2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E34AF2C1-3A2B-4841-B337-152A2900343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198C35A7-46BD-48CB-AC9A-026F4616487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8EEB4903-DBC5-4392-A93A-5770EB666FA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9DFEBE5B-6C25-42EB-A84D-E659E0A5E38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98879</xdr:rowOff>
    </xdr:from>
    <xdr:to>
      <xdr:col>85</xdr:col>
      <xdr:colOff>177800</xdr:colOff>
      <xdr:row>100</xdr:row>
      <xdr:rowOff>29029</xdr:rowOff>
    </xdr:to>
    <xdr:sp macro="" textlink="">
      <xdr:nvSpPr>
        <xdr:cNvPr id="583" name="楕円 582">
          <a:extLst>
            <a:ext uri="{FF2B5EF4-FFF2-40B4-BE49-F238E27FC236}">
              <a16:creationId xmlns:a16="http://schemas.microsoft.com/office/drawing/2014/main" id="{CD4FA94F-B16E-41BC-A529-FA5B2853F955}"/>
            </a:ext>
          </a:extLst>
        </xdr:cNvPr>
        <xdr:cNvSpPr/>
      </xdr:nvSpPr>
      <xdr:spPr>
        <a:xfrm>
          <a:off x="162687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51906</xdr:rowOff>
    </xdr:from>
    <xdr:ext cx="340478" cy="259045"/>
    <xdr:sp macro="" textlink="">
      <xdr:nvSpPr>
        <xdr:cNvPr id="584" name="【公民館】&#10;有形固定資産減価償却率該当値テキスト">
          <a:extLst>
            <a:ext uri="{FF2B5EF4-FFF2-40B4-BE49-F238E27FC236}">
              <a16:creationId xmlns:a16="http://schemas.microsoft.com/office/drawing/2014/main" id="{14C1EA64-0BAC-4231-912C-41A23360C19F}"/>
            </a:ext>
          </a:extLst>
        </xdr:cNvPr>
        <xdr:cNvSpPr txBox="1"/>
      </xdr:nvSpPr>
      <xdr:spPr>
        <a:xfrm>
          <a:off x="16357600" y="17025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64588</xdr:rowOff>
    </xdr:from>
    <xdr:to>
      <xdr:col>76</xdr:col>
      <xdr:colOff>165100</xdr:colOff>
      <xdr:row>108</xdr:row>
      <xdr:rowOff>166188</xdr:rowOff>
    </xdr:to>
    <xdr:sp macro="" textlink="">
      <xdr:nvSpPr>
        <xdr:cNvPr id="585" name="楕円 584">
          <a:extLst>
            <a:ext uri="{FF2B5EF4-FFF2-40B4-BE49-F238E27FC236}">
              <a16:creationId xmlns:a16="http://schemas.microsoft.com/office/drawing/2014/main" id="{00657C8B-DBC5-4645-90F6-BB3B18E7D08A}"/>
            </a:ext>
          </a:extLst>
        </xdr:cNvPr>
        <xdr:cNvSpPr/>
      </xdr:nvSpPr>
      <xdr:spPr>
        <a:xfrm>
          <a:off x="14541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28666</xdr:rowOff>
    </xdr:from>
    <xdr:to>
      <xdr:col>72</xdr:col>
      <xdr:colOff>38100</xdr:colOff>
      <xdr:row>108</xdr:row>
      <xdr:rowOff>130266</xdr:rowOff>
    </xdr:to>
    <xdr:sp macro="" textlink="">
      <xdr:nvSpPr>
        <xdr:cNvPr id="586" name="楕円 585">
          <a:extLst>
            <a:ext uri="{FF2B5EF4-FFF2-40B4-BE49-F238E27FC236}">
              <a16:creationId xmlns:a16="http://schemas.microsoft.com/office/drawing/2014/main" id="{50BB3C67-417E-4A87-9F16-E6E79B39F787}"/>
            </a:ext>
          </a:extLst>
        </xdr:cNvPr>
        <xdr:cNvSpPr/>
      </xdr:nvSpPr>
      <xdr:spPr>
        <a:xfrm>
          <a:off x="13652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79466</xdr:rowOff>
    </xdr:from>
    <xdr:to>
      <xdr:col>76</xdr:col>
      <xdr:colOff>114300</xdr:colOff>
      <xdr:row>108</xdr:row>
      <xdr:rowOff>115388</xdr:rowOff>
    </xdr:to>
    <xdr:cxnSp macro="">
      <xdr:nvCxnSpPr>
        <xdr:cNvPr id="587" name="直線コネクタ 586">
          <a:extLst>
            <a:ext uri="{FF2B5EF4-FFF2-40B4-BE49-F238E27FC236}">
              <a16:creationId xmlns:a16="http://schemas.microsoft.com/office/drawing/2014/main" id="{E0CD725D-04B3-4F52-AC9B-EB407BD9D959}"/>
            </a:ext>
          </a:extLst>
        </xdr:cNvPr>
        <xdr:cNvCxnSpPr/>
      </xdr:nvCxnSpPr>
      <xdr:spPr>
        <a:xfrm>
          <a:off x="13703300" y="185960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162561</xdr:rowOff>
    </xdr:from>
    <xdr:to>
      <xdr:col>67</xdr:col>
      <xdr:colOff>101600</xdr:colOff>
      <xdr:row>108</xdr:row>
      <xdr:rowOff>92711</xdr:rowOff>
    </xdr:to>
    <xdr:sp macro="" textlink="">
      <xdr:nvSpPr>
        <xdr:cNvPr id="588" name="楕円 587">
          <a:extLst>
            <a:ext uri="{FF2B5EF4-FFF2-40B4-BE49-F238E27FC236}">
              <a16:creationId xmlns:a16="http://schemas.microsoft.com/office/drawing/2014/main" id="{55C6BA4D-9C64-470F-853C-55C17AFCD11E}"/>
            </a:ext>
          </a:extLst>
        </xdr:cNvPr>
        <xdr:cNvSpPr/>
      </xdr:nvSpPr>
      <xdr:spPr>
        <a:xfrm>
          <a:off x="12763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41911</xdr:rowOff>
    </xdr:from>
    <xdr:to>
      <xdr:col>71</xdr:col>
      <xdr:colOff>177800</xdr:colOff>
      <xdr:row>108</xdr:row>
      <xdr:rowOff>79466</xdr:rowOff>
    </xdr:to>
    <xdr:cxnSp macro="">
      <xdr:nvCxnSpPr>
        <xdr:cNvPr id="589" name="直線コネクタ 588">
          <a:extLst>
            <a:ext uri="{FF2B5EF4-FFF2-40B4-BE49-F238E27FC236}">
              <a16:creationId xmlns:a16="http://schemas.microsoft.com/office/drawing/2014/main" id="{279051F1-5307-4A72-A664-E3D88724BBB2}"/>
            </a:ext>
          </a:extLst>
        </xdr:cNvPr>
        <xdr:cNvCxnSpPr/>
      </xdr:nvCxnSpPr>
      <xdr:spPr>
        <a:xfrm>
          <a:off x="12814300" y="185585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590" name="n_1aveValue【公民館】&#10;有形固定資産減価償却率">
          <a:extLst>
            <a:ext uri="{FF2B5EF4-FFF2-40B4-BE49-F238E27FC236}">
              <a16:creationId xmlns:a16="http://schemas.microsoft.com/office/drawing/2014/main" id="{1B1095FB-89B7-4ABF-ACEB-B2375D679C42}"/>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591" name="n_2aveValue【公民館】&#10;有形固定資産減価償却率">
          <a:extLst>
            <a:ext uri="{FF2B5EF4-FFF2-40B4-BE49-F238E27FC236}">
              <a16:creationId xmlns:a16="http://schemas.microsoft.com/office/drawing/2014/main" id="{68DCAAF3-DDB3-40F9-9BFA-BA295716BAAF}"/>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592" name="n_3aveValue【公民館】&#10;有形固定資産減価償却率">
          <a:extLst>
            <a:ext uri="{FF2B5EF4-FFF2-40B4-BE49-F238E27FC236}">
              <a16:creationId xmlns:a16="http://schemas.microsoft.com/office/drawing/2014/main" id="{05E12041-54EB-42D1-97E8-980F36C23D86}"/>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593" name="n_4aveValue【公民館】&#10;有形固定資産減価償却率">
          <a:extLst>
            <a:ext uri="{FF2B5EF4-FFF2-40B4-BE49-F238E27FC236}">
              <a16:creationId xmlns:a16="http://schemas.microsoft.com/office/drawing/2014/main" id="{84391342-C445-4E1A-A0A7-7710D12B004E}"/>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157315</xdr:rowOff>
    </xdr:from>
    <xdr:ext cx="405111" cy="259045"/>
    <xdr:sp macro="" textlink="">
      <xdr:nvSpPr>
        <xdr:cNvPr id="594" name="n_2mainValue【公民館】&#10;有形固定資産減価償却率">
          <a:extLst>
            <a:ext uri="{FF2B5EF4-FFF2-40B4-BE49-F238E27FC236}">
              <a16:creationId xmlns:a16="http://schemas.microsoft.com/office/drawing/2014/main" id="{74EA26E8-E029-4E08-8916-7C7DC5925AB5}"/>
            </a:ext>
          </a:extLst>
        </xdr:cNvPr>
        <xdr:cNvSpPr txBox="1"/>
      </xdr:nvSpPr>
      <xdr:spPr>
        <a:xfrm>
          <a:off x="14389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121393</xdr:rowOff>
    </xdr:from>
    <xdr:ext cx="405111" cy="259045"/>
    <xdr:sp macro="" textlink="">
      <xdr:nvSpPr>
        <xdr:cNvPr id="595" name="n_3mainValue【公民館】&#10;有形固定資産減価償却率">
          <a:extLst>
            <a:ext uri="{FF2B5EF4-FFF2-40B4-BE49-F238E27FC236}">
              <a16:creationId xmlns:a16="http://schemas.microsoft.com/office/drawing/2014/main" id="{B69CFCFF-B8D2-4BFF-934E-91B8AA4F09CD}"/>
            </a:ext>
          </a:extLst>
        </xdr:cNvPr>
        <xdr:cNvSpPr txBox="1"/>
      </xdr:nvSpPr>
      <xdr:spPr>
        <a:xfrm>
          <a:off x="135007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83838</xdr:rowOff>
    </xdr:from>
    <xdr:ext cx="405111" cy="259045"/>
    <xdr:sp macro="" textlink="">
      <xdr:nvSpPr>
        <xdr:cNvPr id="596" name="n_4mainValue【公民館】&#10;有形固定資産減価償却率">
          <a:extLst>
            <a:ext uri="{FF2B5EF4-FFF2-40B4-BE49-F238E27FC236}">
              <a16:creationId xmlns:a16="http://schemas.microsoft.com/office/drawing/2014/main" id="{E43D9681-EDDC-47F4-BDA4-17306FDCE037}"/>
            </a:ext>
          </a:extLst>
        </xdr:cNvPr>
        <xdr:cNvSpPr txBox="1"/>
      </xdr:nvSpPr>
      <xdr:spPr>
        <a:xfrm>
          <a:off x="126117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06BFA692-B0B0-4F41-B68F-5AF233A5E6E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413722B1-7279-4A60-A7F8-D2FEBEC584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88BE5909-BA90-4252-9020-6F478492B7F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A0313892-2A08-459D-892C-AEFDAC5908D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31198E8A-1104-41CC-8C55-53F80F6199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E34E0FD6-89F4-4B73-8076-AA37A8795F9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8BB4910B-F961-4B8C-BC90-7536E8FE802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A94E7DB8-F8B8-4CB2-ABE8-B55B4E746ED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802F84F4-27E9-40B2-8E56-A5AFDDD29E6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44A8F668-4A65-42B2-BA89-BA546104D78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7" name="直線コネクタ 606">
          <a:extLst>
            <a:ext uri="{FF2B5EF4-FFF2-40B4-BE49-F238E27FC236}">
              <a16:creationId xmlns:a16="http://schemas.microsoft.com/office/drawing/2014/main" id="{2DAD1D5A-B9AC-4BE2-8AEF-42A833F69A8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8" name="テキスト ボックス 607">
          <a:extLst>
            <a:ext uri="{FF2B5EF4-FFF2-40B4-BE49-F238E27FC236}">
              <a16:creationId xmlns:a16="http://schemas.microsoft.com/office/drawing/2014/main" id="{C125B138-E291-42B8-A2C0-1BF1CEF9A6C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9" name="直線コネクタ 608">
          <a:extLst>
            <a:ext uri="{FF2B5EF4-FFF2-40B4-BE49-F238E27FC236}">
              <a16:creationId xmlns:a16="http://schemas.microsoft.com/office/drawing/2014/main" id="{65ED4F37-1D9D-4C15-837E-E0E5673AD23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0" name="テキスト ボックス 609">
          <a:extLst>
            <a:ext uri="{FF2B5EF4-FFF2-40B4-BE49-F238E27FC236}">
              <a16:creationId xmlns:a16="http://schemas.microsoft.com/office/drawing/2014/main" id="{2AF36CEF-0DA4-4E72-AE92-F7D58A586FF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1" name="直線コネクタ 610">
          <a:extLst>
            <a:ext uri="{FF2B5EF4-FFF2-40B4-BE49-F238E27FC236}">
              <a16:creationId xmlns:a16="http://schemas.microsoft.com/office/drawing/2014/main" id="{3530F26B-23C1-4DB8-A580-0070BEB95D0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12" name="テキスト ボックス 611">
          <a:extLst>
            <a:ext uri="{FF2B5EF4-FFF2-40B4-BE49-F238E27FC236}">
              <a16:creationId xmlns:a16="http://schemas.microsoft.com/office/drawing/2014/main" id="{3329DFA8-EA72-46E2-9394-D6D40368688B}"/>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3" name="直線コネクタ 612">
          <a:extLst>
            <a:ext uri="{FF2B5EF4-FFF2-40B4-BE49-F238E27FC236}">
              <a16:creationId xmlns:a16="http://schemas.microsoft.com/office/drawing/2014/main" id="{84BC67C5-C6C7-4321-B160-28ADC9E57F5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14" name="テキスト ボックス 613">
          <a:extLst>
            <a:ext uri="{FF2B5EF4-FFF2-40B4-BE49-F238E27FC236}">
              <a16:creationId xmlns:a16="http://schemas.microsoft.com/office/drawing/2014/main" id="{5A62EDC3-C41A-4C60-9C01-4256B2C2DB2F}"/>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5" name="直線コネクタ 614">
          <a:extLst>
            <a:ext uri="{FF2B5EF4-FFF2-40B4-BE49-F238E27FC236}">
              <a16:creationId xmlns:a16="http://schemas.microsoft.com/office/drawing/2014/main" id="{EE751E72-0498-4660-B1E3-70591C802E4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6" name="テキスト ボックス 615">
          <a:extLst>
            <a:ext uri="{FF2B5EF4-FFF2-40B4-BE49-F238E27FC236}">
              <a16:creationId xmlns:a16="http://schemas.microsoft.com/office/drawing/2014/main" id="{E25703CD-4AA6-48F2-A1BE-7FE7B3578222}"/>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6292CA37-7E77-40C6-8963-0814912DCAF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8" name="テキスト ボックス 617">
          <a:extLst>
            <a:ext uri="{FF2B5EF4-FFF2-40B4-BE49-F238E27FC236}">
              <a16:creationId xmlns:a16="http://schemas.microsoft.com/office/drawing/2014/main" id="{746A2356-506A-45DE-8F75-1B4ED2172DE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公民館】&#10;一人当たり面積グラフ枠">
          <a:extLst>
            <a:ext uri="{FF2B5EF4-FFF2-40B4-BE49-F238E27FC236}">
              <a16:creationId xmlns:a16="http://schemas.microsoft.com/office/drawing/2014/main" id="{F67A7947-AC95-4420-AEF2-E34AE8A19B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620" name="直線コネクタ 619">
          <a:extLst>
            <a:ext uri="{FF2B5EF4-FFF2-40B4-BE49-F238E27FC236}">
              <a16:creationId xmlns:a16="http://schemas.microsoft.com/office/drawing/2014/main" id="{0EB12DE6-7993-47A6-8033-272FE5B81B5D}"/>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21" name="【公民館】&#10;一人当たり面積最小値テキスト">
          <a:extLst>
            <a:ext uri="{FF2B5EF4-FFF2-40B4-BE49-F238E27FC236}">
              <a16:creationId xmlns:a16="http://schemas.microsoft.com/office/drawing/2014/main" id="{5ADBA2A0-42A2-4923-BD00-6170A5F4E79F}"/>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622" name="直線コネクタ 621">
          <a:extLst>
            <a:ext uri="{FF2B5EF4-FFF2-40B4-BE49-F238E27FC236}">
              <a16:creationId xmlns:a16="http://schemas.microsoft.com/office/drawing/2014/main" id="{74AB243E-8C5E-4563-823C-A98D177AE03B}"/>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623" name="【公民館】&#10;一人当たり面積最大値テキスト">
          <a:extLst>
            <a:ext uri="{FF2B5EF4-FFF2-40B4-BE49-F238E27FC236}">
              <a16:creationId xmlns:a16="http://schemas.microsoft.com/office/drawing/2014/main" id="{83F910B0-6E2A-4480-9B2D-1E9AE661DA38}"/>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624" name="直線コネクタ 623">
          <a:extLst>
            <a:ext uri="{FF2B5EF4-FFF2-40B4-BE49-F238E27FC236}">
              <a16:creationId xmlns:a16="http://schemas.microsoft.com/office/drawing/2014/main" id="{5A5FBFD3-C251-4184-AD0A-37FA4555F6F9}"/>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625" name="【公民館】&#10;一人当たり面積平均値テキスト">
          <a:extLst>
            <a:ext uri="{FF2B5EF4-FFF2-40B4-BE49-F238E27FC236}">
              <a16:creationId xmlns:a16="http://schemas.microsoft.com/office/drawing/2014/main" id="{6363FAE3-AD7C-4F14-B25F-8E184FAC80EA}"/>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626" name="フローチャート: 判断 625">
          <a:extLst>
            <a:ext uri="{FF2B5EF4-FFF2-40B4-BE49-F238E27FC236}">
              <a16:creationId xmlns:a16="http://schemas.microsoft.com/office/drawing/2014/main" id="{3B5E0FF3-CD78-4A76-90B4-89BAE50672EB}"/>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627" name="フローチャート: 判断 626">
          <a:extLst>
            <a:ext uri="{FF2B5EF4-FFF2-40B4-BE49-F238E27FC236}">
              <a16:creationId xmlns:a16="http://schemas.microsoft.com/office/drawing/2014/main" id="{59949C83-E1F5-487E-82AA-B0E03BEEF21F}"/>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628" name="フローチャート: 判断 627">
          <a:extLst>
            <a:ext uri="{FF2B5EF4-FFF2-40B4-BE49-F238E27FC236}">
              <a16:creationId xmlns:a16="http://schemas.microsoft.com/office/drawing/2014/main" id="{5CBD2764-1A4A-4D3E-8920-0D1E539791C4}"/>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629" name="フローチャート: 判断 628">
          <a:extLst>
            <a:ext uri="{FF2B5EF4-FFF2-40B4-BE49-F238E27FC236}">
              <a16:creationId xmlns:a16="http://schemas.microsoft.com/office/drawing/2014/main" id="{E1138730-695C-4ED9-986E-B9889A980CEC}"/>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630" name="フローチャート: 判断 629">
          <a:extLst>
            <a:ext uri="{FF2B5EF4-FFF2-40B4-BE49-F238E27FC236}">
              <a16:creationId xmlns:a16="http://schemas.microsoft.com/office/drawing/2014/main" id="{8E756C56-D0F8-41DF-9507-EAC7AA05D4D9}"/>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1B53FC74-F35F-4FC9-BDA5-CD9A27FAC96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E39BED2C-A7FC-433E-9864-B50DA0D676E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99DF1993-EA84-4CC4-9FA2-D3A3C1EC06E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5D8E1B73-0553-4F61-88AE-75FCB1ED929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8AC08E4B-8AAA-4622-9DC6-20326867140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92608</xdr:rowOff>
    </xdr:from>
    <xdr:to>
      <xdr:col>116</xdr:col>
      <xdr:colOff>114300</xdr:colOff>
      <xdr:row>109</xdr:row>
      <xdr:rowOff>22758</xdr:rowOff>
    </xdr:to>
    <xdr:sp macro="" textlink="">
      <xdr:nvSpPr>
        <xdr:cNvPr id="636" name="楕円 635">
          <a:extLst>
            <a:ext uri="{FF2B5EF4-FFF2-40B4-BE49-F238E27FC236}">
              <a16:creationId xmlns:a16="http://schemas.microsoft.com/office/drawing/2014/main" id="{7E05E352-2616-4CF8-ADC2-FEBA2D722989}"/>
            </a:ext>
          </a:extLst>
        </xdr:cNvPr>
        <xdr:cNvSpPr/>
      </xdr:nvSpPr>
      <xdr:spPr>
        <a:xfrm>
          <a:off x="22110700" y="1860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7535</xdr:rowOff>
    </xdr:from>
    <xdr:ext cx="469744" cy="259045"/>
    <xdr:sp macro="" textlink="">
      <xdr:nvSpPr>
        <xdr:cNvPr id="637" name="【公民館】&#10;一人当たり面積該当値テキスト">
          <a:extLst>
            <a:ext uri="{FF2B5EF4-FFF2-40B4-BE49-F238E27FC236}">
              <a16:creationId xmlns:a16="http://schemas.microsoft.com/office/drawing/2014/main" id="{0F5960C1-66C4-41E3-802F-114E728148F2}"/>
            </a:ext>
          </a:extLst>
        </xdr:cNvPr>
        <xdr:cNvSpPr txBox="1"/>
      </xdr:nvSpPr>
      <xdr:spPr>
        <a:xfrm>
          <a:off x="22199600" y="1852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74244</xdr:rowOff>
    </xdr:from>
    <xdr:to>
      <xdr:col>107</xdr:col>
      <xdr:colOff>101600</xdr:colOff>
      <xdr:row>109</xdr:row>
      <xdr:rowOff>4394</xdr:rowOff>
    </xdr:to>
    <xdr:sp macro="" textlink="">
      <xdr:nvSpPr>
        <xdr:cNvPr id="638" name="楕円 637">
          <a:extLst>
            <a:ext uri="{FF2B5EF4-FFF2-40B4-BE49-F238E27FC236}">
              <a16:creationId xmlns:a16="http://schemas.microsoft.com/office/drawing/2014/main" id="{B330069C-466C-4F53-8664-17028395F3BB}"/>
            </a:ext>
          </a:extLst>
        </xdr:cNvPr>
        <xdr:cNvSpPr/>
      </xdr:nvSpPr>
      <xdr:spPr>
        <a:xfrm>
          <a:off x="20383500" y="1859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74777</xdr:rowOff>
    </xdr:from>
    <xdr:to>
      <xdr:col>102</xdr:col>
      <xdr:colOff>165100</xdr:colOff>
      <xdr:row>109</xdr:row>
      <xdr:rowOff>4927</xdr:rowOff>
    </xdr:to>
    <xdr:sp macro="" textlink="">
      <xdr:nvSpPr>
        <xdr:cNvPr id="639" name="楕円 638">
          <a:extLst>
            <a:ext uri="{FF2B5EF4-FFF2-40B4-BE49-F238E27FC236}">
              <a16:creationId xmlns:a16="http://schemas.microsoft.com/office/drawing/2014/main" id="{6A015309-505F-4B5C-9EE1-790480222DD1}"/>
            </a:ext>
          </a:extLst>
        </xdr:cNvPr>
        <xdr:cNvSpPr/>
      </xdr:nvSpPr>
      <xdr:spPr>
        <a:xfrm>
          <a:off x="19494500" y="18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125044</xdr:rowOff>
    </xdr:from>
    <xdr:to>
      <xdr:col>107</xdr:col>
      <xdr:colOff>50800</xdr:colOff>
      <xdr:row>108</xdr:row>
      <xdr:rowOff>125577</xdr:rowOff>
    </xdr:to>
    <xdr:cxnSp macro="">
      <xdr:nvCxnSpPr>
        <xdr:cNvPr id="640" name="直線コネクタ 639">
          <a:extLst>
            <a:ext uri="{FF2B5EF4-FFF2-40B4-BE49-F238E27FC236}">
              <a16:creationId xmlns:a16="http://schemas.microsoft.com/office/drawing/2014/main" id="{A877F5D6-AC94-4D56-B0F8-29D1193014B6}"/>
            </a:ext>
          </a:extLst>
        </xdr:cNvPr>
        <xdr:cNvCxnSpPr/>
      </xdr:nvCxnSpPr>
      <xdr:spPr>
        <a:xfrm flipV="1">
          <a:off x="19545300" y="1864164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75312</xdr:rowOff>
    </xdr:from>
    <xdr:to>
      <xdr:col>98</xdr:col>
      <xdr:colOff>38100</xdr:colOff>
      <xdr:row>109</xdr:row>
      <xdr:rowOff>5462</xdr:rowOff>
    </xdr:to>
    <xdr:sp macro="" textlink="">
      <xdr:nvSpPr>
        <xdr:cNvPr id="641" name="楕円 640">
          <a:extLst>
            <a:ext uri="{FF2B5EF4-FFF2-40B4-BE49-F238E27FC236}">
              <a16:creationId xmlns:a16="http://schemas.microsoft.com/office/drawing/2014/main" id="{EDD991A4-68BA-45D6-84DC-52BDCCD6AFDC}"/>
            </a:ext>
          </a:extLst>
        </xdr:cNvPr>
        <xdr:cNvSpPr/>
      </xdr:nvSpPr>
      <xdr:spPr>
        <a:xfrm>
          <a:off x="18605500" y="1859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125577</xdr:rowOff>
    </xdr:from>
    <xdr:to>
      <xdr:col>102</xdr:col>
      <xdr:colOff>114300</xdr:colOff>
      <xdr:row>108</xdr:row>
      <xdr:rowOff>126112</xdr:rowOff>
    </xdr:to>
    <xdr:cxnSp macro="">
      <xdr:nvCxnSpPr>
        <xdr:cNvPr id="642" name="直線コネクタ 641">
          <a:extLst>
            <a:ext uri="{FF2B5EF4-FFF2-40B4-BE49-F238E27FC236}">
              <a16:creationId xmlns:a16="http://schemas.microsoft.com/office/drawing/2014/main" id="{D57C78E2-5969-416F-8DF3-F115A2C1A4FD}"/>
            </a:ext>
          </a:extLst>
        </xdr:cNvPr>
        <xdr:cNvCxnSpPr/>
      </xdr:nvCxnSpPr>
      <xdr:spPr>
        <a:xfrm flipV="1">
          <a:off x="18656300" y="18642177"/>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643" name="n_1aveValue【公民館】&#10;一人当たり面積">
          <a:extLst>
            <a:ext uri="{FF2B5EF4-FFF2-40B4-BE49-F238E27FC236}">
              <a16:creationId xmlns:a16="http://schemas.microsoft.com/office/drawing/2014/main" id="{C970CDB7-F9ED-4907-8F6F-8BF73BB496B3}"/>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644" name="n_2aveValue【公民館】&#10;一人当たり面積">
          <a:extLst>
            <a:ext uri="{FF2B5EF4-FFF2-40B4-BE49-F238E27FC236}">
              <a16:creationId xmlns:a16="http://schemas.microsoft.com/office/drawing/2014/main" id="{17BB2E25-BC53-483D-9CED-DE4A8E5BC94C}"/>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645" name="n_3aveValue【公民館】&#10;一人当たり面積">
          <a:extLst>
            <a:ext uri="{FF2B5EF4-FFF2-40B4-BE49-F238E27FC236}">
              <a16:creationId xmlns:a16="http://schemas.microsoft.com/office/drawing/2014/main" id="{22CE82B3-2CE6-4B2F-9C24-78E02CD3A801}"/>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646" name="n_4aveValue【公民館】&#10;一人当たり面積">
          <a:extLst>
            <a:ext uri="{FF2B5EF4-FFF2-40B4-BE49-F238E27FC236}">
              <a16:creationId xmlns:a16="http://schemas.microsoft.com/office/drawing/2014/main" id="{01458B06-BFF5-46B8-AF85-871387AD268A}"/>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166971</xdr:rowOff>
    </xdr:from>
    <xdr:ext cx="469744" cy="259045"/>
    <xdr:sp macro="" textlink="">
      <xdr:nvSpPr>
        <xdr:cNvPr id="647" name="n_2mainValue【公民館】&#10;一人当たり面積">
          <a:extLst>
            <a:ext uri="{FF2B5EF4-FFF2-40B4-BE49-F238E27FC236}">
              <a16:creationId xmlns:a16="http://schemas.microsoft.com/office/drawing/2014/main" id="{2532B177-0498-4A79-B7F1-0C26D9793528}"/>
            </a:ext>
          </a:extLst>
        </xdr:cNvPr>
        <xdr:cNvSpPr txBox="1"/>
      </xdr:nvSpPr>
      <xdr:spPr>
        <a:xfrm>
          <a:off x="20199427" y="1868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167504</xdr:rowOff>
    </xdr:from>
    <xdr:ext cx="469744" cy="259045"/>
    <xdr:sp macro="" textlink="">
      <xdr:nvSpPr>
        <xdr:cNvPr id="648" name="n_3mainValue【公民館】&#10;一人当たり面積">
          <a:extLst>
            <a:ext uri="{FF2B5EF4-FFF2-40B4-BE49-F238E27FC236}">
              <a16:creationId xmlns:a16="http://schemas.microsoft.com/office/drawing/2014/main" id="{2E7D5125-15BB-4FC5-A7AC-07EA27460706}"/>
            </a:ext>
          </a:extLst>
        </xdr:cNvPr>
        <xdr:cNvSpPr txBox="1"/>
      </xdr:nvSpPr>
      <xdr:spPr>
        <a:xfrm>
          <a:off x="19310427" y="186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168039</xdr:rowOff>
    </xdr:from>
    <xdr:ext cx="469744" cy="259045"/>
    <xdr:sp macro="" textlink="">
      <xdr:nvSpPr>
        <xdr:cNvPr id="649" name="n_4mainValue【公民館】&#10;一人当たり面積">
          <a:extLst>
            <a:ext uri="{FF2B5EF4-FFF2-40B4-BE49-F238E27FC236}">
              <a16:creationId xmlns:a16="http://schemas.microsoft.com/office/drawing/2014/main" id="{1E119A3C-AE45-4670-B21B-AAAC75AAA55D}"/>
            </a:ext>
          </a:extLst>
        </xdr:cNvPr>
        <xdr:cNvSpPr txBox="1"/>
      </xdr:nvSpPr>
      <xdr:spPr>
        <a:xfrm>
          <a:off x="18421427" y="1868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a:extLst>
            <a:ext uri="{FF2B5EF4-FFF2-40B4-BE49-F238E27FC236}">
              <a16:creationId xmlns:a16="http://schemas.microsoft.com/office/drawing/2014/main" id="{4202D577-B1DD-47E0-93BE-C2F2ED7B8F1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a:extLst>
            <a:ext uri="{FF2B5EF4-FFF2-40B4-BE49-F238E27FC236}">
              <a16:creationId xmlns:a16="http://schemas.microsoft.com/office/drawing/2014/main" id="{43E90662-F8CD-4805-B1F1-38F2AB9DC8E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a:extLst>
            <a:ext uri="{FF2B5EF4-FFF2-40B4-BE49-F238E27FC236}">
              <a16:creationId xmlns:a16="http://schemas.microsoft.com/office/drawing/2014/main" id="{0D060248-539F-4403-87EC-B2B932989AE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有形固定資産減価償却率は、公民館以外の施設において類似団体平均値を上回っている。</a:t>
          </a:r>
          <a:endParaRPr lang="ja-JP" altLang="ja-JP" sz="1400">
            <a:effectLst/>
          </a:endParaRPr>
        </a:p>
        <a:p>
          <a:r>
            <a:rPr kumimoji="1" lang="ja-JP" altLang="ja-JP" sz="1100">
              <a:solidFill>
                <a:schemeClr val="dk1"/>
              </a:solidFill>
              <a:effectLst/>
              <a:latin typeface="+mn-lt"/>
              <a:ea typeface="+mn-ea"/>
              <a:cs typeface="+mn-cs"/>
            </a:rPr>
            <a:t>特に、学校施設と公営住宅において高い傾向にある。</a:t>
          </a:r>
          <a:endParaRPr lang="ja-JP" altLang="ja-JP" sz="1400">
            <a:effectLst/>
          </a:endParaRPr>
        </a:p>
        <a:p>
          <a:r>
            <a:rPr kumimoji="1" lang="ja-JP" altLang="ja-JP" sz="1100">
              <a:solidFill>
                <a:schemeClr val="dk1"/>
              </a:solidFill>
              <a:effectLst/>
              <a:latin typeface="+mn-lt"/>
              <a:ea typeface="+mn-ea"/>
              <a:cs typeface="+mn-cs"/>
            </a:rPr>
            <a:t>公営住宅は、老朽住宅が多いことから、長寿命化計画に基づいた住宅の新設または更新について検討を進めている。</a:t>
          </a:r>
          <a:endParaRPr lang="ja-JP" altLang="ja-JP" sz="1400">
            <a:effectLst/>
          </a:endParaRPr>
        </a:p>
        <a:p>
          <a:r>
            <a:rPr kumimoji="1" lang="ja-JP" altLang="ja-JP" sz="1100">
              <a:solidFill>
                <a:schemeClr val="dk1"/>
              </a:solidFill>
              <a:effectLst/>
              <a:latin typeface="+mn-lt"/>
              <a:ea typeface="+mn-ea"/>
              <a:cs typeface="+mn-cs"/>
            </a:rPr>
            <a:t>公民館は、庁舎移転建て替え工事のため除却したが、令和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年度に庁舎複合施設として整備が完了した。</a:t>
          </a:r>
          <a:endParaRPr lang="ja-JP" altLang="ja-JP" sz="1400">
            <a:effectLst/>
          </a:endParaRPr>
        </a:p>
        <a:p>
          <a:r>
            <a:rPr kumimoji="1" lang="ja-JP" altLang="ja-JP" sz="1100">
              <a:solidFill>
                <a:schemeClr val="dk1"/>
              </a:solidFill>
              <a:effectLst/>
              <a:latin typeface="+mn-lt"/>
              <a:ea typeface="+mn-ea"/>
              <a:cs typeface="+mn-cs"/>
            </a:rPr>
            <a:t>橋りょうについては平成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年度に、学校施設については令和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年度にそれぞれ長寿命化計画を策定した。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9CC0A7-AFCC-43CA-B1C2-B47D7F3CC3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17D60CC-8549-4F32-9356-C7DB2F70DFD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269BE05-9763-408A-B6F0-5F6D9B92DDB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D6C93E-06A2-402C-BB84-BB8B62E87DB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E23D40A-3592-44AB-B820-49854DA6C8D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612FA2-4E0C-4A78-B869-7543C79895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9190C1-1978-4DBE-8EBD-ABF3C4E60AB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2D9D2F-36C1-49C1-96DF-DAC39A4DC6D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3FA0DDA-3C20-4BDC-8F51-D3D3BC6DD81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CBF067-3079-46F2-89B2-F0740EBA3D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
3,721
277.67
5,722,390
5,550,481
51,956
3,177,677
7,208,217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7D90B34-24F9-4F45-9252-8002733880A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F66C61A-B900-4DC8-AE4D-C2756DE0B78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3528D4A-6B7C-4800-B5F0-A8A6BA8EDC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4E2C3C-8A70-42AA-90B5-0F8A6A151FD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40E1F8-CAB0-4D25-BA93-469DA725BCC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8496A00-AC2B-4016-9821-4E37EEE9CD0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D0AC78A-87E3-4F11-931E-4B0BE51B5B5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59EF73C-32F1-4BD2-AA75-5B1C947460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27F6E51-19CC-4617-8B92-006DBADB91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9A21E60-2B85-4EC7-9799-EB7CF8391A7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23A4007-4099-4DFF-8156-4BDFCF1193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D9AA869-D07D-4E66-99B9-4DCA00869D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B6EE22-E5D2-41E4-B146-2F53F83450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EF9935-1D63-4003-8E3B-8F165A383B9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29CB7A-09CB-4C9A-9B77-CA91E2E4E4F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341BD20-711D-4C8D-BE94-44C70BC4B89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14E2F12-3861-4D1F-98A5-4CD013B37F2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D0CA233-A13D-4DA7-9498-7B19F9E5E05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E442404-8500-4C52-89F2-855D13972C1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E7FE812-6AB0-408C-90BB-298C98F5E85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AB9508-C9A7-4E63-BEB6-5E379771501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6DCDABE-5055-4FD6-8849-F9B7C88C86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E843BE3-7E3D-41DF-9B23-0A158A8595D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37905CD-6C6F-4ED1-AB8F-DB29DD98DDC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D59F302-99AD-4B9A-AC30-53CD1B3AC56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6E8855C-81C7-4CE8-859E-501A08A9AB8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D732E32-4478-4AAE-8055-55F386A4E0B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9590E6F-86D2-42F7-BBDB-A750F685F1C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A586245-CE02-48AD-AC56-4112CE25F7B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79B24CE-4DE5-448D-84CD-E83AF609D7A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A1F11D0-7853-4C7E-AA84-E3A1BB01FB0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B2DBC85-E9DE-425D-B117-B855859E266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76A82ED-7D41-49D5-AD9B-4BCB5DE2AA1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196491F-E9A6-4164-A9DE-A8EAB074B40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B172585-68A2-45DF-8C95-94EE6955326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73583E9-CF17-4050-B25B-F53F86FC947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8671043-5743-4DA2-AE42-453208AC5AA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E5B6CE0-A953-4B1A-A6CD-FD32496822C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4CCC11D-C357-40A4-BA34-4FD1569ED0E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3416194-75E4-4381-9D28-683B7F14468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74B1F69-EE48-4044-988C-47BE73C0920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DD220FB9-8787-4498-BAFD-D5D6075145BD}"/>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D62A4B7-2501-426C-994D-1E84647610F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9F3489C2-6172-4CAC-AD34-E6939CE851E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FC93F236-A874-4243-8930-AF3A60A996BC}"/>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75BB3A1D-7F74-44A7-9297-1D7AB948EB77}"/>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C1EDED16-374C-4124-856F-8CC13368CB2F}"/>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7D7A1D34-734B-48E9-8A51-0AE5393EA5AB}"/>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5F4F3884-3B0E-43A3-B62A-ACC64C4E3F39}"/>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153687</xdr:rowOff>
    </xdr:from>
    <xdr:ext cx="405111" cy="259045"/>
    <xdr:sp macro="" textlink="">
      <xdr:nvSpPr>
        <xdr:cNvPr id="61" name="【図書館】&#10;有形固定資産減価償却率平均値テキスト">
          <a:extLst>
            <a:ext uri="{FF2B5EF4-FFF2-40B4-BE49-F238E27FC236}">
              <a16:creationId xmlns:a16="http://schemas.microsoft.com/office/drawing/2014/main" id="{66F38446-3B32-4E28-9E8F-928683FFEFB7}"/>
            </a:ext>
          </a:extLst>
        </xdr:cNvPr>
        <xdr:cNvSpPr txBox="1"/>
      </xdr:nvSpPr>
      <xdr:spPr>
        <a:xfrm>
          <a:off x="4673600" y="6325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a:extLst>
            <a:ext uri="{FF2B5EF4-FFF2-40B4-BE49-F238E27FC236}">
              <a16:creationId xmlns:a16="http://schemas.microsoft.com/office/drawing/2014/main" id="{05B8561D-2159-4C02-A1A1-A048A7AA07C5}"/>
            </a:ext>
          </a:extLst>
        </xdr:cNvPr>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a:extLst>
            <a:ext uri="{FF2B5EF4-FFF2-40B4-BE49-F238E27FC236}">
              <a16:creationId xmlns:a16="http://schemas.microsoft.com/office/drawing/2014/main" id="{C6118738-3B4D-4D8E-A4AC-1956C351EDC2}"/>
            </a:ext>
          </a:extLst>
        </xdr:cNvPr>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a:extLst>
            <a:ext uri="{FF2B5EF4-FFF2-40B4-BE49-F238E27FC236}">
              <a16:creationId xmlns:a16="http://schemas.microsoft.com/office/drawing/2014/main" id="{EA039AA4-A6EF-4915-8D00-19F9E78DAECE}"/>
            </a:ext>
          </a:extLst>
        </xdr:cNvPr>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a:extLst>
            <a:ext uri="{FF2B5EF4-FFF2-40B4-BE49-F238E27FC236}">
              <a16:creationId xmlns:a16="http://schemas.microsoft.com/office/drawing/2014/main" id="{72C0E4BE-B3E4-4310-BE7E-71151B1E75F2}"/>
            </a:ext>
          </a:extLst>
        </xdr:cNvPr>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a:extLst>
            <a:ext uri="{FF2B5EF4-FFF2-40B4-BE49-F238E27FC236}">
              <a16:creationId xmlns:a16="http://schemas.microsoft.com/office/drawing/2014/main" id="{9D862A96-9957-42F1-B63E-3A1545710E77}"/>
            </a:ext>
          </a:extLst>
        </xdr:cNvPr>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930C721-7C6C-4104-9025-9689DE6A0C2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73C8862-E507-4A69-94D7-CE71B6C7E8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956290B-6119-497B-B153-D0EAF8F26D2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315CD83-BB31-4CAE-BC08-B0BA3DEDE6B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3D6C537-D949-413A-B1B5-F03A6AAB34D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31750</xdr:rowOff>
    </xdr:from>
    <xdr:to>
      <xdr:col>24</xdr:col>
      <xdr:colOff>114300</xdr:colOff>
      <xdr:row>33</xdr:row>
      <xdr:rowOff>133350</xdr:rowOff>
    </xdr:to>
    <xdr:sp macro="" textlink="">
      <xdr:nvSpPr>
        <xdr:cNvPr id="72" name="楕円 71">
          <a:extLst>
            <a:ext uri="{FF2B5EF4-FFF2-40B4-BE49-F238E27FC236}">
              <a16:creationId xmlns:a16="http://schemas.microsoft.com/office/drawing/2014/main" id="{3F06A8BA-233C-4727-A70D-59D948EFC0D6}"/>
            </a:ext>
          </a:extLst>
        </xdr:cNvPr>
        <xdr:cNvSpPr/>
      </xdr:nvSpPr>
      <xdr:spPr>
        <a:xfrm>
          <a:off x="45847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130827</xdr:rowOff>
    </xdr:from>
    <xdr:ext cx="340478" cy="259045"/>
    <xdr:sp macro="" textlink="">
      <xdr:nvSpPr>
        <xdr:cNvPr id="73" name="【図書館】&#10;有形固定資産減価償却率該当値テキスト">
          <a:extLst>
            <a:ext uri="{FF2B5EF4-FFF2-40B4-BE49-F238E27FC236}">
              <a16:creationId xmlns:a16="http://schemas.microsoft.com/office/drawing/2014/main" id="{747EDFEE-6F79-4315-96C1-721C90B077B7}"/>
            </a:ext>
          </a:extLst>
        </xdr:cNvPr>
        <xdr:cNvSpPr txBox="1"/>
      </xdr:nvSpPr>
      <xdr:spPr>
        <a:xfrm>
          <a:off x="46736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36847</xdr:rowOff>
    </xdr:from>
    <xdr:ext cx="405111" cy="259045"/>
    <xdr:sp macro="" textlink="">
      <xdr:nvSpPr>
        <xdr:cNvPr id="74" name="n_1aveValue【図書館】&#10;有形固定資産減価償却率">
          <a:extLst>
            <a:ext uri="{FF2B5EF4-FFF2-40B4-BE49-F238E27FC236}">
              <a16:creationId xmlns:a16="http://schemas.microsoft.com/office/drawing/2014/main" id="{A67AA76B-7329-473C-85FD-6E7D7A8B62B5}"/>
            </a:ext>
          </a:extLst>
        </xdr:cNvPr>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75" name="n_2aveValue【図書館】&#10;有形固定資産減価償却率">
          <a:extLst>
            <a:ext uri="{FF2B5EF4-FFF2-40B4-BE49-F238E27FC236}">
              <a16:creationId xmlns:a16="http://schemas.microsoft.com/office/drawing/2014/main" id="{D8726F32-FBB1-42EB-9AC9-952C50050596}"/>
            </a:ext>
          </a:extLst>
        </xdr:cNvPr>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76" name="n_3aveValue【図書館】&#10;有形固定資産減価償却率">
          <a:extLst>
            <a:ext uri="{FF2B5EF4-FFF2-40B4-BE49-F238E27FC236}">
              <a16:creationId xmlns:a16="http://schemas.microsoft.com/office/drawing/2014/main" id="{15B8AA0F-11D6-45AE-9C09-A0C52C3C8A7B}"/>
            </a:ext>
          </a:extLst>
        </xdr:cNvPr>
        <xdr:cNvSpPr txBox="1"/>
      </xdr:nvSpPr>
      <xdr:spPr>
        <a:xfrm>
          <a:off x="1816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77" name="n_4aveValue【図書館】&#10;有形固定資産減価償却率">
          <a:extLst>
            <a:ext uri="{FF2B5EF4-FFF2-40B4-BE49-F238E27FC236}">
              <a16:creationId xmlns:a16="http://schemas.microsoft.com/office/drawing/2014/main" id="{6B4AB9DC-B23A-45BC-B2DA-CD94A6F0B507}"/>
            </a:ext>
          </a:extLst>
        </xdr:cNvPr>
        <xdr:cNvSpPr txBox="1"/>
      </xdr:nvSpPr>
      <xdr:spPr>
        <a:xfrm>
          <a:off x="927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47392C2A-0CB8-4CF6-AA71-C83A267AEB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86454F18-DAC2-4647-A75E-3CECDC020B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81E2F0BA-62F8-4B53-B396-CB799776897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2B687E16-DB9E-4F4E-BCB5-997AE284872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2D145251-AFE6-49BD-A347-B277A0A133A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28F34983-61F6-43E1-A843-88A43396214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4F8AFDAF-BA61-4BA6-A608-45F4BA7DB37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1CD39251-3617-42A2-AAEC-57F659D15E9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B3F4E3BC-2692-4ADA-8321-3D8134BC87B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FC4B1E26-2102-4A5D-8EEF-345E5FA0709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EEC1C95C-B4D4-4309-9B1D-99EBE02B0A3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FF2C8222-4E6C-43C2-A127-22BCC250884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9B66D64C-034F-43EC-B605-2819C47890F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a16="http://schemas.microsoft.com/office/drawing/2014/main" id="{89165D41-4438-44A7-89C9-BF5DADD5D6D9}"/>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CA401A84-C970-4127-A60A-D9522531B22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a:extLst>
            <a:ext uri="{FF2B5EF4-FFF2-40B4-BE49-F238E27FC236}">
              <a16:creationId xmlns:a16="http://schemas.microsoft.com/office/drawing/2014/main" id="{F0E4B2A8-C2E5-43AC-A6C7-49F71A3170E6}"/>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18F21021-A6BA-4E15-B5F6-AE3D02EA542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a:extLst>
            <a:ext uri="{FF2B5EF4-FFF2-40B4-BE49-F238E27FC236}">
              <a16:creationId xmlns:a16="http://schemas.microsoft.com/office/drawing/2014/main" id="{B4C70947-0E88-4368-923F-80D04D585AF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BD02B43E-31B3-44AE-88CE-4274D0A3488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352DD8EA-123B-4F9C-9200-84F684A4352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A0487A5C-22CC-4F75-9B0E-60336C52261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99" name="直線コネクタ 98">
          <a:extLst>
            <a:ext uri="{FF2B5EF4-FFF2-40B4-BE49-F238E27FC236}">
              <a16:creationId xmlns:a16="http://schemas.microsoft.com/office/drawing/2014/main" id="{697C8AB5-FB4F-470E-A14A-7149C07819C7}"/>
            </a:ext>
          </a:extLst>
        </xdr:cNvPr>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00" name="【図書館】&#10;一人当たり面積最小値テキスト">
          <a:extLst>
            <a:ext uri="{FF2B5EF4-FFF2-40B4-BE49-F238E27FC236}">
              <a16:creationId xmlns:a16="http://schemas.microsoft.com/office/drawing/2014/main" id="{490166EB-EAB0-4BCD-A0CB-8D100E24EB8D}"/>
            </a:ext>
          </a:extLst>
        </xdr:cNvPr>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01" name="直線コネクタ 100">
          <a:extLst>
            <a:ext uri="{FF2B5EF4-FFF2-40B4-BE49-F238E27FC236}">
              <a16:creationId xmlns:a16="http://schemas.microsoft.com/office/drawing/2014/main" id="{3A37DA00-931D-4CBE-B53A-09E8A2B71B08}"/>
            </a:ext>
          </a:extLst>
        </xdr:cNvPr>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02" name="【図書館】&#10;一人当たり面積最大値テキスト">
          <a:extLst>
            <a:ext uri="{FF2B5EF4-FFF2-40B4-BE49-F238E27FC236}">
              <a16:creationId xmlns:a16="http://schemas.microsoft.com/office/drawing/2014/main" id="{4AC04D6F-A171-4803-A11D-8620FAC24072}"/>
            </a:ext>
          </a:extLst>
        </xdr:cNvPr>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03" name="直線コネクタ 102">
          <a:extLst>
            <a:ext uri="{FF2B5EF4-FFF2-40B4-BE49-F238E27FC236}">
              <a16:creationId xmlns:a16="http://schemas.microsoft.com/office/drawing/2014/main" id="{05F7EAD9-27A7-4B46-91CB-5AAC17EA9CF3}"/>
            </a:ext>
          </a:extLst>
        </xdr:cNvPr>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155719</xdr:rowOff>
    </xdr:from>
    <xdr:ext cx="469744" cy="259045"/>
    <xdr:sp macro="" textlink="">
      <xdr:nvSpPr>
        <xdr:cNvPr id="104" name="【図書館】&#10;一人当たり面積平均値テキスト">
          <a:extLst>
            <a:ext uri="{FF2B5EF4-FFF2-40B4-BE49-F238E27FC236}">
              <a16:creationId xmlns:a16="http://schemas.microsoft.com/office/drawing/2014/main" id="{0CA65D2B-869E-4B47-8A93-D569DFCFACF7}"/>
            </a:ext>
          </a:extLst>
        </xdr:cNvPr>
        <xdr:cNvSpPr txBox="1"/>
      </xdr:nvSpPr>
      <xdr:spPr>
        <a:xfrm>
          <a:off x="10515600" y="6499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05" name="フローチャート: 判断 104">
          <a:extLst>
            <a:ext uri="{FF2B5EF4-FFF2-40B4-BE49-F238E27FC236}">
              <a16:creationId xmlns:a16="http://schemas.microsoft.com/office/drawing/2014/main" id="{1DE2387A-1023-4532-8C5D-800CBEFCCDC3}"/>
            </a:ext>
          </a:extLst>
        </xdr:cNvPr>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06" name="フローチャート: 判断 105">
          <a:extLst>
            <a:ext uri="{FF2B5EF4-FFF2-40B4-BE49-F238E27FC236}">
              <a16:creationId xmlns:a16="http://schemas.microsoft.com/office/drawing/2014/main" id="{72616FFF-36B0-4278-B6D2-9D58E9680D12}"/>
            </a:ext>
          </a:extLst>
        </xdr:cNvPr>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07" name="フローチャート: 判断 106">
          <a:extLst>
            <a:ext uri="{FF2B5EF4-FFF2-40B4-BE49-F238E27FC236}">
              <a16:creationId xmlns:a16="http://schemas.microsoft.com/office/drawing/2014/main" id="{AD7BF0A5-A2AE-4FE1-95F4-C132CAB03F96}"/>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08" name="フローチャート: 判断 107">
          <a:extLst>
            <a:ext uri="{FF2B5EF4-FFF2-40B4-BE49-F238E27FC236}">
              <a16:creationId xmlns:a16="http://schemas.microsoft.com/office/drawing/2014/main" id="{C972F670-EF96-4AA1-9D13-FB21CFB279CA}"/>
            </a:ext>
          </a:extLst>
        </xdr:cNvPr>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09" name="フローチャート: 判断 108">
          <a:extLst>
            <a:ext uri="{FF2B5EF4-FFF2-40B4-BE49-F238E27FC236}">
              <a16:creationId xmlns:a16="http://schemas.microsoft.com/office/drawing/2014/main" id="{04A45EEE-0EF9-4928-A569-A31D28335118}"/>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6C255D3D-06E8-4391-AE15-2ADFC810817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4F00EA94-AFFC-4A43-818D-A8D2F93E0FC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83F13C31-7053-48B2-BE64-2248FC0975C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F14A878C-6641-49E7-823F-3F5BBAED432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8D9921D4-107F-40AC-9492-41861980742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xdr:rowOff>
    </xdr:from>
    <xdr:to>
      <xdr:col>55</xdr:col>
      <xdr:colOff>50800</xdr:colOff>
      <xdr:row>40</xdr:row>
      <xdr:rowOff>117856</xdr:rowOff>
    </xdr:to>
    <xdr:sp macro="" textlink="">
      <xdr:nvSpPr>
        <xdr:cNvPr id="115" name="楕円 114">
          <a:extLst>
            <a:ext uri="{FF2B5EF4-FFF2-40B4-BE49-F238E27FC236}">
              <a16:creationId xmlns:a16="http://schemas.microsoft.com/office/drawing/2014/main" id="{2C08901E-B305-4EC7-8061-A5F271A260B2}"/>
            </a:ext>
          </a:extLst>
        </xdr:cNvPr>
        <xdr:cNvSpPr/>
      </xdr:nvSpPr>
      <xdr:spPr>
        <a:xfrm>
          <a:off x="10426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166133</xdr:rowOff>
    </xdr:from>
    <xdr:ext cx="469744" cy="259045"/>
    <xdr:sp macro="" textlink="">
      <xdr:nvSpPr>
        <xdr:cNvPr id="116" name="【図書館】&#10;一人当たり面積該当値テキスト">
          <a:extLst>
            <a:ext uri="{FF2B5EF4-FFF2-40B4-BE49-F238E27FC236}">
              <a16:creationId xmlns:a16="http://schemas.microsoft.com/office/drawing/2014/main" id="{564A93B0-B99B-4D29-B812-D8B4D409E4B8}"/>
            </a:ext>
          </a:extLst>
        </xdr:cNvPr>
        <xdr:cNvSpPr txBox="1"/>
      </xdr:nvSpPr>
      <xdr:spPr>
        <a:xfrm>
          <a:off x="105156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42943</xdr:rowOff>
    </xdr:from>
    <xdr:ext cx="469744" cy="259045"/>
    <xdr:sp macro="" textlink="">
      <xdr:nvSpPr>
        <xdr:cNvPr id="117" name="n_1aveValue【図書館】&#10;一人当たり面積">
          <a:extLst>
            <a:ext uri="{FF2B5EF4-FFF2-40B4-BE49-F238E27FC236}">
              <a16:creationId xmlns:a16="http://schemas.microsoft.com/office/drawing/2014/main" id="{7CA753CA-B909-4931-9E95-7D10F5552D2E}"/>
            </a:ext>
          </a:extLst>
        </xdr:cNvPr>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18" name="n_2aveValue【図書館】&#10;一人当たり面積">
          <a:extLst>
            <a:ext uri="{FF2B5EF4-FFF2-40B4-BE49-F238E27FC236}">
              <a16:creationId xmlns:a16="http://schemas.microsoft.com/office/drawing/2014/main" id="{25A5489B-7746-4CB5-85BC-AFA1891396D5}"/>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19" name="n_3aveValue【図書館】&#10;一人当たり面積">
          <a:extLst>
            <a:ext uri="{FF2B5EF4-FFF2-40B4-BE49-F238E27FC236}">
              <a16:creationId xmlns:a16="http://schemas.microsoft.com/office/drawing/2014/main" id="{C2614DBC-044B-429F-AA00-08B9D90FEB87}"/>
            </a:ext>
          </a:extLst>
        </xdr:cNvPr>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38371</xdr:rowOff>
    </xdr:from>
    <xdr:ext cx="469744" cy="259045"/>
    <xdr:sp macro="" textlink="">
      <xdr:nvSpPr>
        <xdr:cNvPr id="120" name="n_4aveValue【図書館】&#10;一人当たり面積">
          <a:extLst>
            <a:ext uri="{FF2B5EF4-FFF2-40B4-BE49-F238E27FC236}">
              <a16:creationId xmlns:a16="http://schemas.microsoft.com/office/drawing/2014/main" id="{E8CE2DCA-48D5-4DBB-BED5-DD819FD8F18B}"/>
            </a:ext>
          </a:extLst>
        </xdr:cNvPr>
        <xdr:cNvSpPr txBox="1"/>
      </xdr:nvSpPr>
      <xdr:spPr>
        <a:xfrm>
          <a:off x="6737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506852AC-86C4-4869-8318-E4E909B0231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F4050209-DA4A-4227-B2BA-F0586E820C7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23A1DF41-2741-44A8-8436-E0E09ABB1BD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259F6E91-98CF-4684-A069-B29863E23A6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65451B2F-13B3-476F-9252-3B4DC6799E2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85678C84-572C-49A9-B709-801FE3D6300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31434674-D7C1-4045-B70E-C65EF288FBD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CC15DCED-7963-4636-94A9-BC4B51A006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8B13DC94-024E-465B-A546-9CD7244AD0B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47DD9149-928E-4A0F-AE8B-1C3CF50D077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1" name="テキスト ボックス 130">
          <a:extLst>
            <a:ext uri="{FF2B5EF4-FFF2-40B4-BE49-F238E27FC236}">
              <a16:creationId xmlns:a16="http://schemas.microsoft.com/office/drawing/2014/main" id="{84EE152C-DFFC-4484-A458-9F6CC9C1BF1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1D66DCF2-F224-4D8B-A497-8DB59DFBD5D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3" name="テキスト ボックス 132">
          <a:extLst>
            <a:ext uri="{FF2B5EF4-FFF2-40B4-BE49-F238E27FC236}">
              <a16:creationId xmlns:a16="http://schemas.microsoft.com/office/drawing/2014/main" id="{1569C500-F471-4B93-B7CA-1BE4FC5B2A6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ADA7D6CE-3536-48DE-9407-3353C485EBB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B33D65E1-364F-473F-BF8A-7EA884472ED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8D01731E-51EC-4266-8BBE-B24A75B1C85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52B7D837-CE3C-4C71-93CA-408EAA59290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F9098A8E-4E22-47E7-AB43-13217221860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12FEA129-FD58-4E20-99D5-B84CE719587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6C5F84B5-045F-4CB0-9F61-F31F34795C8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1" name="テキスト ボックス 140">
          <a:extLst>
            <a:ext uri="{FF2B5EF4-FFF2-40B4-BE49-F238E27FC236}">
              <a16:creationId xmlns:a16="http://schemas.microsoft.com/office/drawing/2014/main" id="{70773F7E-E2F2-464A-B09C-3BA2F9D0A71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DDD04540-1FF4-40CC-B87B-FC818D0CA8D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3" name="テキスト ボックス 142">
          <a:extLst>
            <a:ext uri="{FF2B5EF4-FFF2-40B4-BE49-F238E27FC236}">
              <a16:creationId xmlns:a16="http://schemas.microsoft.com/office/drawing/2014/main" id="{C7EC7234-6C97-48D3-9151-070CE155033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a:extLst>
            <a:ext uri="{FF2B5EF4-FFF2-40B4-BE49-F238E27FC236}">
              <a16:creationId xmlns:a16="http://schemas.microsoft.com/office/drawing/2014/main" id="{327AF153-29BE-44D1-97B6-A4F22A407D8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45" name="直線コネクタ 144">
          <a:extLst>
            <a:ext uri="{FF2B5EF4-FFF2-40B4-BE49-F238E27FC236}">
              <a16:creationId xmlns:a16="http://schemas.microsoft.com/office/drawing/2014/main" id="{73368F4A-0E3A-4911-9A76-D521C2CB5DDE}"/>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46" name="【体育館・プール】&#10;有形固定資産減価償却率最小値テキスト">
          <a:extLst>
            <a:ext uri="{FF2B5EF4-FFF2-40B4-BE49-F238E27FC236}">
              <a16:creationId xmlns:a16="http://schemas.microsoft.com/office/drawing/2014/main" id="{79840D84-188B-4E40-BF29-0F97FB20C03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47" name="直線コネクタ 146">
          <a:extLst>
            <a:ext uri="{FF2B5EF4-FFF2-40B4-BE49-F238E27FC236}">
              <a16:creationId xmlns:a16="http://schemas.microsoft.com/office/drawing/2014/main" id="{9094A59F-24FC-4ABA-B47F-55D684FB0DB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48" name="【体育館・プール】&#10;有形固定資産減価償却率最大値テキスト">
          <a:extLst>
            <a:ext uri="{FF2B5EF4-FFF2-40B4-BE49-F238E27FC236}">
              <a16:creationId xmlns:a16="http://schemas.microsoft.com/office/drawing/2014/main" id="{9CF32F04-508D-4E62-B916-113817B641A8}"/>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49" name="直線コネクタ 148">
          <a:extLst>
            <a:ext uri="{FF2B5EF4-FFF2-40B4-BE49-F238E27FC236}">
              <a16:creationId xmlns:a16="http://schemas.microsoft.com/office/drawing/2014/main" id="{4738BE28-B809-42F3-B60D-4DB3C2540251}"/>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150" name="【体育館・プール】&#10;有形固定資産減価償却率平均値テキスト">
          <a:extLst>
            <a:ext uri="{FF2B5EF4-FFF2-40B4-BE49-F238E27FC236}">
              <a16:creationId xmlns:a16="http://schemas.microsoft.com/office/drawing/2014/main" id="{F9E19B6D-4E6B-4678-AD8C-CF7AE61AFC81}"/>
            </a:ext>
          </a:extLst>
        </xdr:cNvPr>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51" name="フローチャート: 判断 150">
          <a:extLst>
            <a:ext uri="{FF2B5EF4-FFF2-40B4-BE49-F238E27FC236}">
              <a16:creationId xmlns:a16="http://schemas.microsoft.com/office/drawing/2014/main" id="{04856551-F1C8-4811-BCF9-2970C7001A55}"/>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52" name="フローチャート: 判断 151">
          <a:extLst>
            <a:ext uri="{FF2B5EF4-FFF2-40B4-BE49-F238E27FC236}">
              <a16:creationId xmlns:a16="http://schemas.microsoft.com/office/drawing/2014/main" id="{33136247-D305-495D-97A9-C0CD5B35A14E}"/>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53" name="フローチャート: 判断 152">
          <a:extLst>
            <a:ext uri="{FF2B5EF4-FFF2-40B4-BE49-F238E27FC236}">
              <a16:creationId xmlns:a16="http://schemas.microsoft.com/office/drawing/2014/main" id="{B16850A5-E8CF-4DDD-ACB7-D0F1E2D9AC16}"/>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54" name="フローチャート: 判断 153">
          <a:extLst>
            <a:ext uri="{FF2B5EF4-FFF2-40B4-BE49-F238E27FC236}">
              <a16:creationId xmlns:a16="http://schemas.microsoft.com/office/drawing/2014/main" id="{F580E3E2-E8D5-42F0-A9E3-6555003B2144}"/>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55" name="フローチャート: 判断 154">
          <a:extLst>
            <a:ext uri="{FF2B5EF4-FFF2-40B4-BE49-F238E27FC236}">
              <a16:creationId xmlns:a16="http://schemas.microsoft.com/office/drawing/2014/main" id="{3D0F5ED4-7C67-46CD-9DC3-7947BC27E5AF}"/>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5ED1886C-6F93-4760-82EB-ECE83D6BF44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19B087C0-591F-409F-B616-785865783B1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C819C6B4-8090-4A00-9212-E8895BADB68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A99A091B-2061-414E-AC52-649FED626F1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76EDE745-7E31-4DF8-A69B-52972E5A416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162560</xdr:rowOff>
    </xdr:from>
    <xdr:to>
      <xdr:col>24</xdr:col>
      <xdr:colOff>114300</xdr:colOff>
      <xdr:row>63</xdr:row>
      <xdr:rowOff>92710</xdr:rowOff>
    </xdr:to>
    <xdr:sp macro="" textlink="">
      <xdr:nvSpPr>
        <xdr:cNvPr id="161" name="楕円 160">
          <a:extLst>
            <a:ext uri="{FF2B5EF4-FFF2-40B4-BE49-F238E27FC236}">
              <a16:creationId xmlns:a16="http://schemas.microsoft.com/office/drawing/2014/main" id="{FF0F7136-2920-49D4-B249-CC5EB333B4C3}"/>
            </a:ext>
          </a:extLst>
        </xdr:cNvPr>
        <xdr:cNvSpPr/>
      </xdr:nvSpPr>
      <xdr:spPr>
        <a:xfrm>
          <a:off x="4584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140987</xdr:rowOff>
    </xdr:from>
    <xdr:ext cx="405111" cy="259045"/>
    <xdr:sp macro="" textlink="">
      <xdr:nvSpPr>
        <xdr:cNvPr id="162" name="【体育館・プール】&#10;有形固定資産減価償却率該当値テキスト">
          <a:extLst>
            <a:ext uri="{FF2B5EF4-FFF2-40B4-BE49-F238E27FC236}">
              <a16:creationId xmlns:a16="http://schemas.microsoft.com/office/drawing/2014/main" id="{BE7BFFCA-0AC5-4CFE-AD73-D3811A5CC9FA}"/>
            </a:ext>
          </a:extLst>
        </xdr:cNvPr>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151130</xdr:rowOff>
    </xdr:from>
    <xdr:to>
      <xdr:col>20</xdr:col>
      <xdr:colOff>38100</xdr:colOff>
      <xdr:row>63</xdr:row>
      <xdr:rowOff>81280</xdr:rowOff>
    </xdr:to>
    <xdr:sp macro="" textlink="">
      <xdr:nvSpPr>
        <xdr:cNvPr id="163" name="楕円 162">
          <a:extLst>
            <a:ext uri="{FF2B5EF4-FFF2-40B4-BE49-F238E27FC236}">
              <a16:creationId xmlns:a16="http://schemas.microsoft.com/office/drawing/2014/main" id="{767290E3-5AF7-4E6C-9127-5C4BBD8E8BE5}"/>
            </a:ext>
          </a:extLst>
        </xdr:cNvPr>
        <xdr:cNvSpPr/>
      </xdr:nvSpPr>
      <xdr:spPr>
        <a:xfrm>
          <a:off x="3746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30480</xdr:rowOff>
    </xdr:from>
    <xdr:to>
      <xdr:col>24</xdr:col>
      <xdr:colOff>63500</xdr:colOff>
      <xdr:row>63</xdr:row>
      <xdr:rowOff>41910</xdr:rowOff>
    </xdr:to>
    <xdr:cxnSp macro="">
      <xdr:nvCxnSpPr>
        <xdr:cNvPr id="164" name="直線コネクタ 163">
          <a:extLst>
            <a:ext uri="{FF2B5EF4-FFF2-40B4-BE49-F238E27FC236}">
              <a16:creationId xmlns:a16="http://schemas.microsoft.com/office/drawing/2014/main" id="{E137EC2B-53F5-4057-B34E-A864D0B25700}"/>
            </a:ext>
          </a:extLst>
        </xdr:cNvPr>
        <xdr:cNvCxnSpPr/>
      </xdr:nvCxnSpPr>
      <xdr:spPr>
        <a:xfrm>
          <a:off x="3797300" y="108318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137795</xdr:rowOff>
    </xdr:from>
    <xdr:to>
      <xdr:col>15</xdr:col>
      <xdr:colOff>101600</xdr:colOff>
      <xdr:row>63</xdr:row>
      <xdr:rowOff>67945</xdr:rowOff>
    </xdr:to>
    <xdr:sp macro="" textlink="">
      <xdr:nvSpPr>
        <xdr:cNvPr id="165" name="楕円 164">
          <a:extLst>
            <a:ext uri="{FF2B5EF4-FFF2-40B4-BE49-F238E27FC236}">
              <a16:creationId xmlns:a16="http://schemas.microsoft.com/office/drawing/2014/main" id="{A09E302B-CB07-4706-A60D-885CF0E7B16F}"/>
            </a:ext>
          </a:extLst>
        </xdr:cNvPr>
        <xdr:cNvSpPr/>
      </xdr:nvSpPr>
      <xdr:spPr>
        <a:xfrm>
          <a:off x="2857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17145</xdr:rowOff>
    </xdr:from>
    <xdr:to>
      <xdr:col>19</xdr:col>
      <xdr:colOff>177800</xdr:colOff>
      <xdr:row>63</xdr:row>
      <xdr:rowOff>30480</xdr:rowOff>
    </xdr:to>
    <xdr:cxnSp macro="">
      <xdr:nvCxnSpPr>
        <xdr:cNvPr id="166" name="直線コネクタ 165">
          <a:extLst>
            <a:ext uri="{FF2B5EF4-FFF2-40B4-BE49-F238E27FC236}">
              <a16:creationId xmlns:a16="http://schemas.microsoft.com/office/drawing/2014/main" id="{7D334750-CB5E-4841-9D47-57C62DEF78F0}"/>
            </a:ext>
          </a:extLst>
        </xdr:cNvPr>
        <xdr:cNvCxnSpPr/>
      </xdr:nvCxnSpPr>
      <xdr:spPr>
        <a:xfrm>
          <a:off x="2908300" y="108184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124460</xdr:rowOff>
    </xdr:from>
    <xdr:to>
      <xdr:col>10</xdr:col>
      <xdr:colOff>165100</xdr:colOff>
      <xdr:row>63</xdr:row>
      <xdr:rowOff>54610</xdr:rowOff>
    </xdr:to>
    <xdr:sp macro="" textlink="">
      <xdr:nvSpPr>
        <xdr:cNvPr id="167" name="楕円 166">
          <a:extLst>
            <a:ext uri="{FF2B5EF4-FFF2-40B4-BE49-F238E27FC236}">
              <a16:creationId xmlns:a16="http://schemas.microsoft.com/office/drawing/2014/main" id="{30F7701F-0856-4B57-9E5E-8A6C60AE5A6E}"/>
            </a:ext>
          </a:extLst>
        </xdr:cNvPr>
        <xdr:cNvSpPr/>
      </xdr:nvSpPr>
      <xdr:spPr>
        <a:xfrm>
          <a:off x="1968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3810</xdr:rowOff>
    </xdr:from>
    <xdr:to>
      <xdr:col>15</xdr:col>
      <xdr:colOff>50800</xdr:colOff>
      <xdr:row>63</xdr:row>
      <xdr:rowOff>17145</xdr:rowOff>
    </xdr:to>
    <xdr:cxnSp macro="">
      <xdr:nvCxnSpPr>
        <xdr:cNvPr id="168" name="直線コネクタ 167">
          <a:extLst>
            <a:ext uri="{FF2B5EF4-FFF2-40B4-BE49-F238E27FC236}">
              <a16:creationId xmlns:a16="http://schemas.microsoft.com/office/drawing/2014/main" id="{F188DFB9-F58F-4AC5-9A23-B961BC385042}"/>
            </a:ext>
          </a:extLst>
        </xdr:cNvPr>
        <xdr:cNvCxnSpPr/>
      </xdr:nvCxnSpPr>
      <xdr:spPr>
        <a:xfrm>
          <a:off x="2019300" y="108051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113030</xdr:rowOff>
    </xdr:from>
    <xdr:to>
      <xdr:col>6</xdr:col>
      <xdr:colOff>38100</xdr:colOff>
      <xdr:row>63</xdr:row>
      <xdr:rowOff>43180</xdr:rowOff>
    </xdr:to>
    <xdr:sp macro="" textlink="">
      <xdr:nvSpPr>
        <xdr:cNvPr id="169" name="楕円 168">
          <a:extLst>
            <a:ext uri="{FF2B5EF4-FFF2-40B4-BE49-F238E27FC236}">
              <a16:creationId xmlns:a16="http://schemas.microsoft.com/office/drawing/2014/main" id="{E398C4D4-7E63-4BB9-A2B6-47D3E41742B7}"/>
            </a:ext>
          </a:extLst>
        </xdr:cNvPr>
        <xdr:cNvSpPr/>
      </xdr:nvSpPr>
      <xdr:spPr>
        <a:xfrm>
          <a:off x="1079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163830</xdr:rowOff>
    </xdr:from>
    <xdr:to>
      <xdr:col>10</xdr:col>
      <xdr:colOff>114300</xdr:colOff>
      <xdr:row>63</xdr:row>
      <xdr:rowOff>3810</xdr:rowOff>
    </xdr:to>
    <xdr:cxnSp macro="">
      <xdr:nvCxnSpPr>
        <xdr:cNvPr id="170" name="直線コネクタ 169">
          <a:extLst>
            <a:ext uri="{FF2B5EF4-FFF2-40B4-BE49-F238E27FC236}">
              <a16:creationId xmlns:a16="http://schemas.microsoft.com/office/drawing/2014/main" id="{5A50C1C4-475B-4C1E-B28C-EF3A9C29219D}"/>
            </a:ext>
          </a:extLst>
        </xdr:cNvPr>
        <xdr:cNvCxnSpPr/>
      </xdr:nvCxnSpPr>
      <xdr:spPr>
        <a:xfrm>
          <a:off x="1130300" y="10793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171" name="n_1aveValue【体育館・プール】&#10;有形固定資産減価償却率">
          <a:extLst>
            <a:ext uri="{FF2B5EF4-FFF2-40B4-BE49-F238E27FC236}">
              <a16:creationId xmlns:a16="http://schemas.microsoft.com/office/drawing/2014/main" id="{82C5A98E-3028-4878-8956-E6499F6EBB71}"/>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72" name="n_2aveValue【体育館・プール】&#10;有形固定資産減価償却率">
          <a:extLst>
            <a:ext uri="{FF2B5EF4-FFF2-40B4-BE49-F238E27FC236}">
              <a16:creationId xmlns:a16="http://schemas.microsoft.com/office/drawing/2014/main" id="{A605106C-B50E-43FD-8DC1-60FA74BB7836}"/>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73" name="n_3aveValue【体育館・プール】&#10;有形固定資産減価償却率">
          <a:extLst>
            <a:ext uri="{FF2B5EF4-FFF2-40B4-BE49-F238E27FC236}">
              <a16:creationId xmlns:a16="http://schemas.microsoft.com/office/drawing/2014/main" id="{C6BE3C6C-2AAA-4F01-A16B-39D96D2E3961}"/>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74" name="n_4aveValue【体育館・プール】&#10;有形固定資産減価償却率">
          <a:extLst>
            <a:ext uri="{FF2B5EF4-FFF2-40B4-BE49-F238E27FC236}">
              <a16:creationId xmlns:a16="http://schemas.microsoft.com/office/drawing/2014/main" id="{43B7AFD8-979C-408F-8B8E-35112930B51B}"/>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72407</xdr:rowOff>
    </xdr:from>
    <xdr:ext cx="405111" cy="259045"/>
    <xdr:sp macro="" textlink="">
      <xdr:nvSpPr>
        <xdr:cNvPr id="175" name="n_1mainValue【体育館・プール】&#10;有形固定資産減価償却率">
          <a:extLst>
            <a:ext uri="{FF2B5EF4-FFF2-40B4-BE49-F238E27FC236}">
              <a16:creationId xmlns:a16="http://schemas.microsoft.com/office/drawing/2014/main" id="{7F7226C1-E99B-4BCF-9ADC-82096EE03666}"/>
            </a:ext>
          </a:extLst>
        </xdr:cNvPr>
        <xdr:cNvSpPr txBox="1"/>
      </xdr:nvSpPr>
      <xdr:spPr>
        <a:xfrm>
          <a:off x="35820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59072</xdr:rowOff>
    </xdr:from>
    <xdr:ext cx="405111" cy="259045"/>
    <xdr:sp macro="" textlink="">
      <xdr:nvSpPr>
        <xdr:cNvPr id="176" name="n_2mainValue【体育館・プール】&#10;有形固定資産減価償却率">
          <a:extLst>
            <a:ext uri="{FF2B5EF4-FFF2-40B4-BE49-F238E27FC236}">
              <a16:creationId xmlns:a16="http://schemas.microsoft.com/office/drawing/2014/main" id="{21F90BF9-1D38-4A98-B983-2DB8E23B96F2}"/>
            </a:ext>
          </a:extLst>
        </xdr:cNvPr>
        <xdr:cNvSpPr txBox="1"/>
      </xdr:nvSpPr>
      <xdr:spPr>
        <a:xfrm>
          <a:off x="27057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45737</xdr:rowOff>
    </xdr:from>
    <xdr:ext cx="405111" cy="259045"/>
    <xdr:sp macro="" textlink="">
      <xdr:nvSpPr>
        <xdr:cNvPr id="177" name="n_3mainValue【体育館・プール】&#10;有形固定資産減価償却率">
          <a:extLst>
            <a:ext uri="{FF2B5EF4-FFF2-40B4-BE49-F238E27FC236}">
              <a16:creationId xmlns:a16="http://schemas.microsoft.com/office/drawing/2014/main" id="{8C5E0FFA-394D-4735-9E8F-537667823F27}"/>
            </a:ext>
          </a:extLst>
        </xdr:cNvPr>
        <xdr:cNvSpPr txBox="1"/>
      </xdr:nvSpPr>
      <xdr:spPr>
        <a:xfrm>
          <a:off x="18167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34307</xdr:rowOff>
    </xdr:from>
    <xdr:ext cx="405111" cy="259045"/>
    <xdr:sp macro="" textlink="">
      <xdr:nvSpPr>
        <xdr:cNvPr id="178" name="n_4mainValue【体育館・プール】&#10;有形固定資産減価償却率">
          <a:extLst>
            <a:ext uri="{FF2B5EF4-FFF2-40B4-BE49-F238E27FC236}">
              <a16:creationId xmlns:a16="http://schemas.microsoft.com/office/drawing/2014/main" id="{A74DAA4C-CC4D-47D5-8B1C-BA47B2DBECBF}"/>
            </a:ext>
          </a:extLst>
        </xdr:cNvPr>
        <xdr:cNvSpPr txBox="1"/>
      </xdr:nvSpPr>
      <xdr:spPr>
        <a:xfrm>
          <a:off x="9277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BD4846C8-30D8-4A66-8317-12F27DC682F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8C21911C-FB97-4DB8-B23B-13D3D42B13E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188116E7-8D6A-4401-A1AA-1609A391142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33447418-76F5-4490-81D5-86B9B799A0B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CA94E3FC-DC89-482A-93DE-F10CF62BD0B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E570A142-C593-4BD0-9E9A-4DCD54D82BE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BDCBFAEE-72E4-42A4-9C9F-31955B8499A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F989BFDB-3E92-4CA3-A569-18AEAAFF63A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C716DFB5-1DA3-4616-AAF9-C66D607C891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FDB823E9-DF0E-41FD-A004-CB2CE299A67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FDBD3F11-493C-4596-83CF-CFC42036412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a:extLst>
            <a:ext uri="{FF2B5EF4-FFF2-40B4-BE49-F238E27FC236}">
              <a16:creationId xmlns:a16="http://schemas.microsoft.com/office/drawing/2014/main" id="{7E4C67FB-A192-445A-AEBC-869CE13B83D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6A78EEE8-72DE-4777-9877-1B0482F4A2C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a:extLst>
            <a:ext uri="{FF2B5EF4-FFF2-40B4-BE49-F238E27FC236}">
              <a16:creationId xmlns:a16="http://schemas.microsoft.com/office/drawing/2014/main" id="{7E647B5A-F1BD-42AA-91F5-4511D4762E7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6F499F1D-BF41-49B8-9239-D711045BEC1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a:extLst>
            <a:ext uri="{FF2B5EF4-FFF2-40B4-BE49-F238E27FC236}">
              <a16:creationId xmlns:a16="http://schemas.microsoft.com/office/drawing/2014/main" id="{D6868A70-BA92-42DD-95C9-09A85B5F3E3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80A1E45A-946F-4024-A812-571E8310FC4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a:extLst>
            <a:ext uri="{FF2B5EF4-FFF2-40B4-BE49-F238E27FC236}">
              <a16:creationId xmlns:a16="http://schemas.microsoft.com/office/drawing/2014/main" id="{07FB4DC7-7270-4C8E-9CAA-995259D6855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485CD2E0-B3D6-4119-978C-694825B088A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a:extLst>
            <a:ext uri="{FF2B5EF4-FFF2-40B4-BE49-F238E27FC236}">
              <a16:creationId xmlns:a16="http://schemas.microsoft.com/office/drawing/2014/main" id="{91DBD189-7284-4709-BA7E-ECE57787B39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CEAABF8E-5A71-435E-AD3F-85202A7F282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a:extLst>
            <a:ext uri="{FF2B5EF4-FFF2-40B4-BE49-F238E27FC236}">
              <a16:creationId xmlns:a16="http://schemas.microsoft.com/office/drawing/2014/main" id="{C0752A93-B06F-425F-BF90-6895A1C4CD4C}"/>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57B4CA89-9B6B-433A-9FA4-0013FFF1667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0E36A90F-AEE0-4B80-B489-2ED37C6BA2A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0FE60539-1C0D-4B29-8C19-66832529120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04" name="直線コネクタ 203">
          <a:extLst>
            <a:ext uri="{FF2B5EF4-FFF2-40B4-BE49-F238E27FC236}">
              <a16:creationId xmlns:a16="http://schemas.microsoft.com/office/drawing/2014/main" id="{7653FCA6-4233-4147-B99F-2D96E7577EFD}"/>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05" name="【体育館・プール】&#10;一人当たり面積最小値テキスト">
          <a:extLst>
            <a:ext uri="{FF2B5EF4-FFF2-40B4-BE49-F238E27FC236}">
              <a16:creationId xmlns:a16="http://schemas.microsoft.com/office/drawing/2014/main" id="{B20C14CA-D720-4C9F-B3D2-00983254396B}"/>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06" name="直線コネクタ 205">
          <a:extLst>
            <a:ext uri="{FF2B5EF4-FFF2-40B4-BE49-F238E27FC236}">
              <a16:creationId xmlns:a16="http://schemas.microsoft.com/office/drawing/2014/main" id="{2BA52E65-6F76-495D-AB34-3F18D8B40BC9}"/>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07" name="【体育館・プール】&#10;一人当たり面積最大値テキスト">
          <a:extLst>
            <a:ext uri="{FF2B5EF4-FFF2-40B4-BE49-F238E27FC236}">
              <a16:creationId xmlns:a16="http://schemas.microsoft.com/office/drawing/2014/main" id="{4E3B70CF-D903-45F0-8D55-9A89F45D4A0F}"/>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08" name="直線コネクタ 207">
          <a:extLst>
            <a:ext uri="{FF2B5EF4-FFF2-40B4-BE49-F238E27FC236}">
              <a16:creationId xmlns:a16="http://schemas.microsoft.com/office/drawing/2014/main" id="{8AFDEFA9-9E2E-472E-94C8-20F8046B73FA}"/>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209" name="【体育館・プール】&#10;一人当たり面積平均値テキスト">
          <a:extLst>
            <a:ext uri="{FF2B5EF4-FFF2-40B4-BE49-F238E27FC236}">
              <a16:creationId xmlns:a16="http://schemas.microsoft.com/office/drawing/2014/main" id="{F1949028-52A8-422E-8963-5294CEF7F577}"/>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10" name="フローチャート: 判断 209">
          <a:extLst>
            <a:ext uri="{FF2B5EF4-FFF2-40B4-BE49-F238E27FC236}">
              <a16:creationId xmlns:a16="http://schemas.microsoft.com/office/drawing/2014/main" id="{62F82323-1448-41BE-8A4F-C2638F729734}"/>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11" name="フローチャート: 判断 210">
          <a:extLst>
            <a:ext uri="{FF2B5EF4-FFF2-40B4-BE49-F238E27FC236}">
              <a16:creationId xmlns:a16="http://schemas.microsoft.com/office/drawing/2014/main" id="{F021E392-78BC-4D47-8E30-3EDA22EFAB2D}"/>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12" name="フローチャート: 判断 211">
          <a:extLst>
            <a:ext uri="{FF2B5EF4-FFF2-40B4-BE49-F238E27FC236}">
              <a16:creationId xmlns:a16="http://schemas.microsoft.com/office/drawing/2014/main" id="{E085A9D1-F4FD-4412-A425-FE07C9149240}"/>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13" name="フローチャート: 判断 212">
          <a:extLst>
            <a:ext uri="{FF2B5EF4-FFF2-40B4-BE49-F238E27FC236}">
              <a16:creationId xmlns:a16="http://schemas.microsoft.com/office/drawing/2014/main" id="{33FECA5E-2351-4052-990A-5108F72F29C5}"/>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14" name="フローチャート: 判断 213">
          <a:extLst>
            <a:ext uri="{FF2B5EF4-FFF2-40B4-BE49-F238E27FC236}">
              <a16:creationId xmlns:a16="http://schemas.microsoft.com/office/drawing/2014/main" id="{E426C667-0E28-485D-AD26-C3EB16615B20}"/>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3B579BB2-6AEA-41F8-882F-8AC02DE357B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B292DD70-2EF1-4C88-8237-932E81F5C01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8DF1FDF-52C4-4BE7-B05A-94ACAE6AA32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33F0900A-4E7D-4389-8B19-E75E31DD964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EAC6B10C-C2F4-4AFD-9ED2-67ACEF13422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472</xdr:rowOff>
    </xdr:from>
    <xdr:to>
      <xdr:col>55</xdr:col>
      <xdr:colOff>50800</xdr:colOff>
      <xdr:row>63</xdr:row>
      <xdr:rowOff>102072</xdr:rowOff>
    </xdr:to>
    <xdr:sp macro="" textlink="">
      <xdr:nvSpPr>
        <xdr:cNvPr id="220" name="楕円 219">
          <a:extLst>
            <a:ext uri="{FF2B5EF4-FFF2-40B4-BE49-F238E27FC236}">
              <a16:creationId xmlns:a16="http://schemas.microsoft.com/office/drawing/2014/main" id="{3817355E-0C3D-4643-A60A-A690E6F52483}"/>
            </a:ext>
          </a:extLst>
        </xdr:cNvPr>
        <xdr:cNvSpPr/>
      </xdr:nvSpPr>
      <xdr:spPr>
        <a:xfrm>
          <a:off x="10426700" y="108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150349</xdr:rowOff>
    </xdr:from>
    <xdr:ext cx="469744" cy="259045"/>
    <xdr:sp macro="" textlink="">
      <xdr:nvSpPr>
        <xdr:cNvPr id="221" name="【体育館・プール】&#10;一人当たり面積該当値テキスト">
          <a:extLst>
            <a:ext uri="{FF2B5EF4-FFF2-40B4-BE49-F238E27FC236}">
              <a16:creationId xmlns:a16="http://schemas.microsoft.com/office/drawing/2014/main" id="{40AC5032-C2D1-4C8D-837C-F7BF68AA7EEC}"/>
            </a:ext>
          </a:extLst>
        </xdr:cNvPr>
        <xdr:cNvSpPr txBox="1"/>
      </xdr:nvSpPr>
      <xdr:spPr>
        <a:xfrm>
          <a:off x="10515600" y="1078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7983</xdr:rowOff>
    </xdr:from>
    <xdr:to>
      <xdr:col>50</xdr:col>
      <xdr:colOff>165100</xdr:colOff>
      <xdr:row>63</xdr:row>
      <xdr:rowOff>109583</xdr:rowOff>
    </xdr:to>
    <xdr:sp macro="" textlink="">
      <xdr:nvSpPr>
        <xdr:cNvPr id="222" name="楕円 221">
          <a:extLst>
            <a:ext uri="{FF2B5EF4-FFF2-40B4-BE49-F238E27FC236}">
              <a16:creationId xmlns:a16="http://schemas.microsoft.com/office/drawing/2014/main" id="{C07407C1-F6CE-4AC5-83BE-E37417475EA2}"/>
            </a:ext>
          </a:extLst>
        </xdr:cNvPr>
        <xdr:cNvSpPr/>
      </xdr:nvSpPr>
      <xdr:spPr>
        <a:xfrm>
          <a:off x="9588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51272</xdr:rowOff>
    </xdr:from>
    <xdr:to>
      <xdr:col>55</xdr:col>
      <xdr:colOff>0</xdr:colOff>
      <xdr:row>63</xdr:row>
      <xdr:rowOff>58783</xdr:rowOff>
    </xdr:to>
    <xdr:cxnSp macro="">
      <xdr:nvCxnSpPr>
        <xdr:cNvPr id="223" name="直線コネクタ 222">
          <a:extLst>
            <a:ext uri="{FF2B5EF4-FFF2-40B4-BE49-F238E27FC236}">
              <a16:creationId xmlns:a16="http://schemas.microsoft.com/office/drawing/2014/main" id="{C14AB98B-8746-42E5-A1F2-60F57A1796D8}"/>
            </a:ext>
          </a:extLst>
        </xdr:cNvPr>
        <xdr:cNvCxnSpPr/>
      </xdr:nvCxnSpPr>
      <xdr:spPr>
        <a:xfrm flipV="1">
          <a:off x="9639300" y="10852622"/>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15167</xdr:rowOff>
    </xdr:from>
    <xdr:to>
      <xdr:col>46</xdr:col>
      <xdr:colOff>38100</xdr:colOff>
      <xdr:row>63</xdr:row>
      <xdr:rowOff>116767</xdr:rowOff>
    </xdr:to>
    <xdr:sp macro="" textlink="">
      <xdr:nvSpPr>
        <xdr:cNvPr id="224" name="楕円 223">
          <a:extLst>
            <a:ext uri="{FF2B5EF4-FFF2-40B4-BE49-F238E27FC236}">
              <a16:creationId xmlns:a16="http://schemas.microsoft.com/office/drawing/2014/main" id="{33E33BDD-5418-47F2-BAA4-C316392C9DC0}"/>
            </a:ext>
          </a:extLst>
        </xdr:cNvPr>
        <xdr:cNvSpPr/>
      </xdr:nvSpPr>
      <xdr:spPr>
        <a:xfrm>
          <a:off x="8699500" y="108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58783</xdr:rowOff>
    </xdr:from>
    <xdr:to>
      <xdr:col>50</xdr:col>
      <xdr:colOff>114300</xdr:colOff>
      <xdr:row>63</xdr:row>
      <xdr:rowOff>65967</xdr:rowOff>
    </xdr:to>
    <xdr:cxnSp macro="">
      <xdr:nvCxnSpPr>
        <xdr:cNvPr id="225" name="直線コネクタ 224">
          <a:extLst>
            <a:ext uri="{FF2B5EF4-FFF2-40B4-BE49-F238E27FC236}">
              <a16:creationId xmlns:a16="http://schemas.microsoft.com/office/drawing/2014/main" id="{F363D511-5191-43DA-BC78-53BAA046FD59}"/>
            </a:ext>
          </a:extLst>
        </xdr:cNvPr>
        <xdr:cNvCxnSpPr/>
      </xdr:nvCxnSpPr>
      <xdr:spPr>
        <a:xfrm flipV="1">
          <a:off x="8750300" y="10860133"/>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20066</xdr:rowOff>
    </xdr:from>
    <xdr:to>
      <xdr:col>41</xdr:col>
      <xdr:colOff>101600</xdr:colOff>
      <xdr:row>63</xdr:row>
      <xdr:rowOff>121666</xdr:rowOff>
    </xdr:to>
    <xdr:sp macro="" textlink="">
      <xdr:nvSpPr>
        <xdr:cNvPr id="226" name="楕円 225">
          <a:extLst>
            <a:ext uri="{FF2B5EF4-FFF2-40B4-BE49-F238E27FC236}">
              <a16:creationId xmlns:a16="http://schemas.microsoft.com/office/drawing/2014/main" id="{12CD518B-113A-4AD4-A208-D697D112936E}"/>
            </a:ext>
          </a:extLst>
        </xdr:cNvPr>
        <xdr:cNvSpPr/>
      </xdr:nvSpPr>
      <xdr:spPr>
        <a:xfrm>
          <a:off x="7810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65967</xdr:rowOff>
    </xdr:from>
    <xdr:to>
      <xdr:col>45</xdr:col>
      <xdr:colOff>177800</xdr:colOff>
      <xdr:row>63</xdr:row>
      <xdr:rowOff>70866</xdr:rowOff>
    </xdr:to>
    <xdr:cxnSp macro="">
      <xdr:nvCxnSpPr>
        <xdr:cNvPr id="227" name="直線コネクタ 226">
          <a:extLst>
            <a:ext uri="{FF2B5EF4-FFF2-40B4-BE49-F238E27FC236}">
              <a16:creationId xmlns:a16="http://schemas.microsoft.com/office/drawing/2014/main" id="{AE01E999-F3D5-4C24-A12A-00DC66FBF4C1}"/>
            </a:ext>
          </a:extLst>
        </xdr:cNvPr>
        <xdr:cNvCxnSpPr/>
      </xdr:nvCxnSpPr>
      <xdr:spPr>
        <a:xfrm flipV="1">
          <a:off x="7861300" y="1086731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126202</xdr:rowOff>
    </xdr:from>
    <xdr:to>
      <xdr:col>36</xdr:col>
      <xdr:colOff>165100</xdr:colOff>
      <xdr:row>63</xdr:row>
      <xdr:rowOff>56352</xdr:rowOff>
    </xdr:to>
    <xdr:sp macro="" textlink="">
      <xdr:nvSpPr>
        <xdr:cNvPr id="228" name="楕円 227">
          <a:extLst>
            <a:ext uri="{FF2B5EF4-FFF2-40B4-BE49-F238E27FC236}">
              <a16:creationId xmlns:a16="http://schemas.microsoft.com/office/drawing/2014/main" id="{99C699BD-72DE-4245-8C81-E35A4E645201}"/>
            </a:ext>
          </a:extLst>
        </xdr:cNvPr>
        <xdr:cNvSpPr/>
      </xdr:nvSpPr>
      <xdr:spPr>
        <a:xfrm>
          <a:off x="6921500" y="1075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5552</xdr:rowOff>
    </xdr:from>
    <xdr:to>
      <xdr:col>41</xdr:col>
      <xdr:colOff>50800</xdr:colOff>
      <xdr:row>63</xdr:row>
      <xdr:rowOff>70866</xdr:rowOff>
    </xdr:to>
    <xdr:cxnSp macro="">
      <xdr:nvCxnSpPr>
        <xdr:cNvPr id="229" name="直線コネクタ 228">
          <a:extLst>
            <a:ext uri="{FF2B5EF4-FFF2-40B4-BE49-F238E27FC236}">
              <a16:creationId xmlns:a16="http://schemas.microsoft.com/office/drawing/2014/main" id="{404AF330-E222-4224-A782-98BD8BEC7977}"/>
            </a:ext>
          </a:extLst>
        </xdr:cNvPr>
        <xdr:cNvCxnSpPr/>
      </xdr:nvCxnSpPr>
      <xdr:spPr>
        <a:xfrm>
          <a:off x="6972300" y="1080690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230" name="n_1aveValue【体育館・プール】&#10;一人当たり面積">
          <a:extLst>
            <a:ext uri="{FF2B5EF4-FFF2-40B4-BE49-F238E27FC236}">
              <a16:creationId xmlns:a16="http://schemas.microsoft.com/office/drawing/2014/main" id="{2E47649A-C8F2-459B-BE2D-337036F138FE}"/>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231" name="n_2aveValue【体育館・プール】&#10;一人当たり面積">
          <a:extLst>
            <a:ext uri="{FF2B5EF4-FFF2-40B4-BE49-F238E27FC236}">
              <a16:creationId xmlns:a16="http://schemas.microsoft.com/office/drawing/2014/main" id="{5AFA265F-CD5C-4B6A-AB5B-16BB3C6C6E4C}"/>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232" name="n_3aveValue【体育館・プール】&#10;一人当たり面積">
          <a:extLst>
            <a:ext uri="{FF2B5EF4-FFF2-40B4-BE49-F238E27FC236}">
              <a16:creationId xmlns:a16="http://schemas.microsoft.com/office/drawing/2014/main" id="{765D099B-24E3-4602-84E5-BEF08E9FA04E}"/>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233" name="n_4aveValue【体育館・プール】&#10;一人当たり面積">
          <a:extLst>
            <a:ext uri="{FF2B5EF4-FFF2-40B4-BE49-F238E27FC236}">
              <a16:creationId xmlns:a16="http://schemas.microsoft.com/office/drawing/2014/main" id="{EF134387-D948-4B71-843C-837080B38725}"/>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100710</xdr:rowOff>
    </xdr:from>
    <xdr:ext cx="469744" cy="259045"/>
    <xdr:sp macro="" textlink="">
      <xdr:nvSpPr>
        <xdr:cNvPr id="234" name="n_1mainValue【体育館・プール】&#10;一人当たり面積">
          <a:extLst>
            <a:ext uri="{FF2B5EF4-FFF2-40B4-BE49-F238E27FC236}">
              <a16:creationId xmlns:a16="http://schemas.microsoft.com/office/drawing/2014/main" id="{CEF236C9-0747-4D79-B7E4-645D6AA42B8B}"/>
            </a:ext>
          </a:extLst>
        </xdr:cNvPr>
        <xdr:cNvSpPr txBox="1"/>
      </xdr:nvSpPr>
      <xdr:spPr>
        <a:xfrm>
          <a:off x="9391727" y="109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107894</xdr:rowOff>
    </xdr:from>
    <xdr:ext cx="469744" cy="259045"/>
    <xdr:sp macro="" textlink="">
      <xdr:nvSpPr>
        <xdr:cNvPr id="235" name="n_2mainValue【体育館・プール】&#10;一人当たり面積">
          <a:extLst>
            <a:ext uri="{FF2B5EF4-FFF2-40B4-BE49-F238E27FC236}">
              <a16:creationId xmlns:a16="http://schemas.microsoft.com/office/drawing/2014/main" id="{5B17D4B2-58A5-4059-926B-DCCCF6A0F7CD}"/>
            </a:ext>
          </a:extLst>
        </xdr:cNvPr>
        <xdr:cNvSpPr txBox="1"/>
      </xdr:nvSpPr>
      <xdr:spPr>
        <a:xfrm>
          <a:off x="8515427" y="1090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112793</xdr:rowOff>
    </xdr:from>
    <xdr:ext cx="469744" cy="259045"/>
    <xdr:sp macro="" textlink="">
      <xdr:nvSpPr>
        <xdr:cNvPr id="236" name="n_3mainValue【体育館・プール】&#10;一人当たり面積">
          <a:extLst>
            <a:ext uri="{FF2B5EF4-FFF2-40B4-BE49-F238E27FC236}">
              <a16:creationId xmlns:a16="http://schemas.microsoft.com/office/drawing/2014/main" id="{8979AF6E-CB51-48C1-95BF-2716B3ED5410}"/>
            </a:ext>
          </a:extLst>
        </xdr:cNvPr>
        <xdr:cNvSpPr txBox="1"/>
      </xdr:nvSpPr>
      <xdr:spPr>
        <a:xfrm>
          <a:off x="7626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47479</xdr:rowOff>
    </xdr:from>
    <xdr:ext cx="469744" cy="259045"/>
    <xdr:sp macro="" textlink="">
      <xdr:nvSpPr>
        <xdr:cNvPr id="237" name="n_4mainValue【体育館・プール】&#10;一人当たり面積">
          <a:extLst>
            <a:ext uri="{FF2B5EF4-FFF2-40B4-BE49-F238E27FC236}">
              <a16:creationId xmlns:a16="http://schemas.microsoft.com/office/drawing/2014/main" id="{678B8499-D78E-499F-B315-0BC04FB0D12E}"/>
            </a:ext>
          </a:extLst>
        </xdr:cNvPr>
        <xdr:cNvSpPr txBox="1"/>
      </xdr:nvSpPr>
      <xdr:spPr>
        <a:xfrm>
          <a:off x="6737427" y="1084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B6D1CAC5-DFFE-4054-9996-4F56838D522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0E5572CD-783D-429D-B5A5-A8A55C15484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B37B9D91-D8FE-4F8E-AA81-F40E5B00D56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256CF3F5-F2F1-4D69-89C4-CE8BF24E795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9D46071B-2FC6-4F49-B172-1DA81ED7342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230C3A61-7334-48E5-89CE-13F3E6DE476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CEC5C938-F2BA-4162-803F-EDF81496185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F706078A-7CA7-47BA-8680-75F8B5C692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D38E7A0F-3CD3-45D8-88DD-2056B60C4C7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A9454F08-B329-4D45-B7ED-6660310B4C7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0F1C989A-89BE-4A9B-8CF2-4FB8D8E7FC5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a:extLst>
            <a:ext uri="{FF2B5EF4-FFF2-40B4-BE49-F238E27FC236}">
              <a16:creationId xmlns:a16="http://schemas.microsoft.com/office/drawing/2014/main" id="{56004194-247B-45CF-A9EB-A71F1C9C0FD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0" name="テキスト ボックス 249">
          <a:extLst>
            <a:ext uri="{FF2B5EF4-FFF2-40B4-BE49-F238E27FC236}">
              <a16:creationId xmlns:a16="http://schemas.microsoft.com/office/drawing/2014/main" id="{0F196D2E-D03F-4DC1-BF05-AC56BDF38ED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a:extLst>
            <a:ext uri="{FF2B5EF4-FFF2-40B4-BE49-F238E27FC236}">
              <a16:creationId xmlns:a16="http://schemas.microsoft.com/office/drawing/2014/main" id="{FA05D84D-06A3-48D3-B79B-D8A2D03949C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a:extLst>
            <a:ext uri="{FF2B5EF4-FFF2-40B4-BE49-F238E27FC236}">
              <a16:creationId xmlns:a16="http://schemas.microsoft.com/office/drawing/2014/main" id="{D39B0E06-4877-4566-8225-D58A8ADF894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a:extLst>
            <a:ext uri="{FF2B5EF4-FFF2-40B4-BE49-F238E27FC236}">
              <a16:creationId xmlns:a16="http://schemas.microsoft.com/office/drawing/2014/main" id="{AFDA44FA-AEFA-4A1A-ABEF-E4AE30E52BB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a:extLst>
            <a:ext uri="{FF2B5EF4-FFF2-40B4-BE49-F238E27FC236}">
              <a16:creationId xmlns:a16="http://schemas.microsoft.com/office/drawing/2014/main" id="{D810972A-0CF0-49FF-A761-26C907D1B89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a:extLst>
            <a:ext uri="{FF2B5EF4-FFF2-40B4-BE49-F238E27FC236}">
              <a16:creationId xmlns:a16="http://schemas.microsoft.com/office/drawing/2014/main" id="{62FD9F74-BEBD-44DA-92B2-5ABB38537E6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a:extLst>
            <a:ext uri="{FF2B5EF4-FFF2-40B4-BE49-F238E27FC236}">
              <a16:creationId xmlns:a16="http://schemas.microsoft.com/office/drawing/2014/main" id="{40FE12B1-A53F-40BA-BBBD-3D1FE140D63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a:extLst>
            <a:ext uri="{FF2B5EF4-FFF2-40B4-BE49-F238E27FC236}">
              <a16:creationId xmlns:a16="http://schemas.microsoft.com/office/drawing/2014/main" id="{6F0A3FCA-5C6F-4842-9AFD-D45E6388D50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a:extLst>
            <a:ext uri="{FF2B5EF4-FFF2-40B4-BE49-F238E27FC236}">
              <a16:creationId xmlns:a16="http://schemas.microsoft.com/office/drawing/2014/main" id="{D573F1B5-3FE4-4E3F-87A6-DA8C6A3010E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a:extLst>
            <a:ext uri="{FF2B5EF4-FFF2-40B4-BE49-F238E27FC236}">
              <a16:creationId xmlns:a16="http://schemas.microsoft.com/office/drawing/2014/main" id="{7A8EC68D-C883-495F-9DEF-5FCB4148C90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0" name="テキスト ボックス 259">
          <a:extLst>
            <a:ext uri="{FF2B5EF4-FFF2-40B4-BE49-F238E27FC236}">
              <a16:creationId xmlns:a16="http://schemas.microsoft.com/office/drawing/2014/main" id="{98A22C4E-E4E0-4AD4-857C-1C50E703870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F8805448-505D-4F6B-B76F-4BC297035A7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id="{3D8A30E0-918D-4BEC-9619-0F8A8B3A8E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63" name="直線コネクタ 262">
          <a:extLst>
            <a:ext uri="{FF2B5EF4-FFF2-40B4-BE49-F238E27FC236}">
              <a16:creationId xmlns:a16="http://schemas.microsoft.com/office/drawing/2014/main" id="{0EE27850-0DF6-436F-AEEF-038352B41E3D}"/>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4" name="【福祉施設】&#10;有形固定資産減価償却率最小値テキスト">
          <a:extLst>
            <a:ext uri="{FF2B5EF4-FFF2-40B4-BE49-F238E27FC236}">
              <a16:creationId xmlns:a16="http://schemas.microsoft.com/office/drawing/2014/main" id="{ED02F064-779F-4BC5-B8FF-DBA2A62CFFD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5" name="直線コネクタ 264">
          <a:extLst>
            <a:ext uri="{FF2B5EF4-FFF2-40B4-BE49-F238E27FC236}">
              <a16:creationId xmlns:a16="http://schemas.microsoft.com/office/drawing/2014/main" id="{A45AC60B-1D0F-4533-AA5A-E19A1C0F997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66" name="【福祉施設】&#10;有形固定資産減価償却率最大値テキスト">
          <a:extLst>
            <a:ext uri="{FF2B5EF4-FFF2-40B4-BE49-F238E27FC236}">
              <a16:creationId xmlns:a16="http://schemas.microsoft.com/office/drawing/2014/main" id="{EA0C27B1-DB07-4064-80A0-ACC653E6334B}"/>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67" name="直線コネクタ 266">
          <a:extLst>
            <a:ext uri="{FF2B5EF4-FFF2-40B4-BE49-F238E27FC236}">
              <a16:creationId xmlns:a16="http://schemas.microsoft.com/office/drawing/2014/main" id="{DD2B66B6-9295-400C-82CF-AF4B80EB1478}"/>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68" name="【福祉施設】&#10;有形固定資産減価償却率平均値テキスト">
          <a:extLst>
            <a:ext uri="{FF2B5EF4-FFF2-40B4-BE49-F238E27FC236}">
              <a16:creationId xmlns:a16="http://schemas.microsoft.com/office/drawing/2014/main" id="{78DEA938-C20B-48E8-861A-528788F0533D}"/>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69" name="フローチャート: 判断 268">
          <a:extLst>
            <a:ext uri="{FF2B5EF4-FFF2-40B4-BE49-F238E27FC236}">
              <a16:creationId xmlns:a16="http://schemas.microsoft.com/office/drawing/2014/main" id="{73195417-4D03-4EFE-9811-E43E8714372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70" name="フローチャート: 判断 269">
          <a:extLst>
            <a:ext uri="{FF2B5EF4-FFF2-40B4-BE49-F238E27FC236}">
              <a16:creationId xmlns:a16="http://schemas.microsoft.com/office/drawing/2014/main" id="{A11BE8DA-4F55-43E0-8CCB-EF8DB7508F95}"/>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71" name="フローチャート: 判断 270">
          <a:extLst>
            <a:ext uri="{FF2B5EF4-FFF2-40B4-BE49-F238E27FC236}">
              <a16:creationId xmlns:a16="http://schemas.microsoft.com/office/drawing/2014/main" id="{31DFD29A-9110-4162-983D-9932FB252D73}"/>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72" name="フローチャート: 判断 271">
          <a:extLst>
            <a:ext uri="{FF2B5EF4-FFF2-40B4-BE49-F238E27FC236}">
              <a16:creationId xmlns:a16="http://schemas.microsoft.com/office/drawing/2014/main" id="{712683A8-87D7-4655-8B7D-B7C2EE4B99DF}"/>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73" name="フローチャート: 判断 272">
          <a:extLst>
            <a:ext uri="{FF2B5EF4-FFF2-40B4-BE49-F238E27FC236}">
              <a16:creationId xmlns:a16="http://schemas.microsoft.com/office/drawing/2014/main" id="{48729E22-614C-4DF0-AB29-61FBC3F0D221}"/>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48626C8E-E1C5-47EA-B999-87468665447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C7B66E84-D003-4C4C-AB1A-2D3F064CE66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C1FC3450-DF85-44DA-AFA0-44E9EA46C0B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9A2DEF11-7002-47DA-ACD0-AAF8E040F7C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902AB95-F62A-4D9E-A822-123C9FB4FC7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5262</xdr:rowOff>
    </xdr:from>
    <xdr:to>
      <xdr:col>24</xdr:col>
      <xdr:colOff>114300</xdr:colOff>
      <xdr:row>83</xdr:row>
      <xdr:rowOff>106862</xdr:rowOff>
    </xdr:to>
    <xdr:sp macro="" textlink="">
      <xdr:nvSpPr>
        <xdr:cNvPr id="279" name="楕円 278">
          <a:extLst>
            <a:ext uri="{FF2B5EF4-FFF2-40B4-BE49-F238E27FC236}">
              <a16:creationId xmlns:a16="http://schemas.microsoft.com/office/drawing/2014/main" id="{3A5B6236-4FE2-43CF-8DB7-B6DF9F0381AA}"/>
            </a:ext>
          </a:extLst>
        </xdr:cNvPr>
        <xdr:cNvSpPr/>
      </xdr:nvSpPr>
      <xdr:spPr>
        <a:xfrm>
          <a:off x="45847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155139</xdr:rowOff>
    </xdr:from>
    <xdr:ext cx="405111" cy="259045"/>
    <xdr:sp macro="" textlink="">
      <xdr:nvSpPr>
        <xdr:cNvPr id="280" name="【福祉施設】&#10;有形固定資産減価償却率該当値テキスト">
          <a:extLst>
            <a:ext uri="{FF2B5EF4-FFF2-40B4-BE49-F238E27FC236}">
              <a16:creationId xmlns:a16="http://schemas.microsoft.com/office/drawing/2014/main" id="{7ED1F349-5950-4442-AF95-040533B4944A}"/>
            </a:ext>
          </a:extLst>
        </xdr:cNvPr>
        <xdr:cNvSpPr txBox="1"/>
      </xdr:nvSpPr>
      <xdr:spPr>
        <a:xfrm>
          <a:off x="4673600"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140788</xdr:rowOff>
    </xdr:from>
    <xdr:to>
      <xdr:col>20</xdr:col>
      <xdr:colOff>38100</xdr:colOff>
      <xdr:row>83</xdr:row>
      <xdr:rowOff>70938</xdr:rowOff>
    </xdr:to>
    <xdr:sp macro="" textlink="">
      <xdr:nvSpPr>
        <xdr:cNvPr id="281" name="楕円 280">
          <a:extLst>
            <a:ext uri="{FF2B5EF4-FFF2-40B4-BE49-F238E27FC236}">
              <a16:creationId xmlns:a16="http://schemas.microsoft.com/office/drawing/2014/main" id="{9B6FE93D-34F5-4056-BC39-0C35A596B333}"/>
            </a:ext>
          </a:extLst>
        </xdr:cNvPr>
        <xdr:cNvSpPr/>
      </xdr:nvSpPr>
      <xdr:spPr>
        <a:xfrm>
          <a:off x="3746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20138</xdr:rowOff>
    </xdr:from>
    <xdr:to>
      <xdr:col>24</xdr:col>
      <xdr:colOff>63500</xdr:colOff>
      <xdr:row>83</xdr:row>
      <xdr:rowOff>56062</xdr:rowOff>
    </xdr:to>
    <xdr:cxnSp macro="">
      <xdr:nvCxnSpPr>
        <xdr:cNvPr id="282" name="直線コネクタ 281">
          <a:extLst>
            <a:ext uri="{FF2B5EF4-FFF2-40B4-BE49-F238E27FC236}">
              <a16:creationId xmlns:a16="http://schemas.microsoft.com/office/drawing/2014/main" id="{DF7F9596-2842-4B02-8277-DBCCAFFCA720}"/>
            </a:ext>
          </a:extLst>
        </xdr:cNvPr>
        <xdr:cNvCxnSpPr/>
      </xdr:nvCxnSpPr>
      <xdr:spPr>
        <a:xfrm>
          <a:off x="3797300" y="142504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108131</xdr:rowOff>
    </xdr:from>
    <xdr:to>
      <xdr:col>15</xdr:col>
      <xdr:colOff>101600</xdr:colOff>
      <xdr:row>83</xdr:row>
      <xdr:rowOff>38281</xdr:rowOff>
    </xdr:to>
    <xdr:sp macro="" textlink="">
      <xdr:nvSpPr>
        <xdr:cNvPr id="283" name="楕円 282">
          <a:extLst>
            <a:ext uri="{FF2B5EF4-FFF2-40B4-BE49-F238E27FC236}">
              <a16:creationId xmlns:a16="http://schemas.microsoft.com/office/drawing/2014/main" id="{BDED37CE-8DA0-4142-A98E-93CBCD69F3C5}"/>
            </a:ext>
          </a:extLst>
        </xdr:cNvPr>
        <xdr:cNvSpPr/>
      </xdr:nvSpPr>
      <xdr:spPr>
        <a:xfrm>
          <a:off x="2857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158931</xdr:rowOff>
    </xdr:from>
    <xdr:to>
      <xdr:col>19</xdr:col>
      <xdr:colOff>177800</xdr:colOff>
      <xdr:row>83</xdr:row>
      <xdr:rowOff>20138</xdr:rowOff>
    </xdr:to>
    <xdr:cxnSp macro="">
      <xdr:nvCxnSpPr>
        <xdr:cNvPr id="284" name="直線コネクタ 283">
          <a:extLst>
            <a:ext uri="{FF2B5EF4-FFF2-40B4-BE49-F238E27FC236}">
              <a16:creationId xmlns:a16="http://schemas.microsoft.com/office/drawing/2014/main" id="{1C7A01E7-5646-4E4D-B633-56C8CA5000A0}"/>
            </a:ext>
          </a:extLst>
        </xdr:cNvPr>
        <xdr:cNvCxnSpPr/>
      </xdr:nvCxnSpPr>
      <xdr:spPr>
        <a:xfrm>
          <a:off x="2908300" y="142178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72208</xdr:rowOff>
    </xdr:from>
    <xdr:to>
      <xdr:col>10</xdr:col>
      <xdr:colOff>165100</xdr:colOff>
      <xdr:row>83</xdr:row>
      <xdr:rowOff>2358</xdr:rowOff>
    </xdr:to>
    <xdr:sp macro="" textlink="">
      <xdr:nvSpPr>
        <xdr:cNvPr id="285" name="楕円 284">
          <a:extLst>
            <a:ext uri="{FF2B5EF4-FFF2-40B4-BE49-F238E27FC236}">
              <a16:creationId xmlns:a16="http://schemas.microsoft.com/office/drawing/2014/main" id="{B99F25BA-6C5D-4553-89C5-C68F77EE7FAF}"/>
            </a:ext>
          </a:extLst>
        </xdr:cNvPr>
        <xdr:cNvSpPr/>
      </xdr:nvSpPr>
      <xdr:spPr>
        <a:xfrm>
          <a:off x="1968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123008</xdr:rowOff>
    </xdr:from>
    <xdr:to>
      <xdr:col>15</xdr:col>
      <xdr:colOff>50800</xdr:colOff>
      <xdr:row>82</xdr:row>
      <xdr:rowOff>158931</xdr:rowOff>
    </xdr:to>
    <xdr:cxnSp macro="">
      <xdr:nvCxnSpPr>
        <xdr:cNvPr id="286" name="直線コネクタ 285">
          <a:extLst>
            <a:ext uri="{FF2B5EF4-FFF2-40B4-BE49-F238E27FC236}">
              <a16:creationId xmlns:a16="http://schemas.microsoft.com/office/drawing/2014/main" id="{E22BC536-65C9-4519-8586-9CA4E96A7774}"/>
            </a:ext>
          </a:extLst>
        </xdr:cNvPr>
        <xdr:cNvCxnSpPr/>
      </xdr:nvCxnSpPr>
      <xdr:spPr>
        <a:xfrm>
          <a:off x="2019300" y="141819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78739</xdr:rowOff>
    </xdr:from>
    <xdr:to>
      <xdr:col>6</xdr:col>
      <xdr:colOff>38100</xdr:colOff>
      <xdr:row>83</xdr:row>
      <xdr:rowOff>8889</xdr:rowOff>
    </xdr:to>
    <xdr:sp macro="" textlink="">
      <xdr:nvSpPr>
        <xdr:cNvPr id="287" name="楕円 286">
          <a:extLst>
            <a:ext uri="{FF2B5EF4-FFF2-40B4-BE49-F238E27FC236}">
              <a16:creationId xmlns:a16="http://schemas.microsoft.com/office/drawing/2014/main" id="{AA659FA8-2C53-4E38-A495-0946D157252E}"/>
            </a:ext>
          </a:extLst>
        </xdr:cNvPr>
        <xdr:cNvSpPr/>
      </xdr:nvSpPr>
      <xdr:spPr>
        <a:xfrm>
          <a:off x="107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123008</xdr:rowOff>
    </xdr:from>
    <xdr:to>
      <xdr:col>10</xdr:col>
      <xdr:colOff>114300</xdr:colOff>
      <xdr:row>82</xdr:row>
      <xdr:rowOff>129539</xdr:rowOff>
    </xdr:to>
    <xdr:cxnSp macro="">
      <xdr:nvCxnSpPr>
        <xdr:cNvPr id="288" name="直線コネクタ 287">
          <a:extLst>
            <a:ext uri="{FF2B5EF4-FFF2-40B4-BE49-F238E27FC236}">
              <a16:creationId xmlns:a16="http://schemas.microsoft.com/office/drawing/2014/main" id="{9D55D990-0E1B-4CEB-8FE3-A4920913B17A}"/>
            </a:ext>
          </a:extLst>
        </xdr:cNvPr>
        <xdr:cNvCxnSpPr/>
      </xdr:nvCxnSpPr>
      <xdr:spPr>
        <a:xfrm flipV="1">
          <a:off x="1130300" y="141819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89" name="n_1aveValue【福祉施設】&#10;有形固定資産減価償却率">
          <a:extLst>
            <a:ext uri="{FF2B5EF4-FFF2-40B4-BE49-F238E27FC236}">
              <a16:creationId xmlns:a16="http://schemas.microsoft.com/office/drawing/2014/main" id="{25044CFB-C6C6-482D-B131-690460019B75}"/>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90" name="n_2aveValue【福祉施設】&#10;有形固定資産減価償却率">
          <a:extLst>
            <a:ext uri="{FF2B5EF4-FFF2-40B4-BE49-F238E27FC236}">
              <a16:creationId xmlns:a16="http://schemas.microsoft.com/office/drawing/2014/main" id="{D8D4940F-91F7-46DA-AD5F-5DDA7A1F7878}"/>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91" name="n_3aveValue【福祉施設】&#10;有形固定資産減価償却率">
          <a:extLst>
            <a:ext uri="{FF2B5EF4-FFF2-40B4-BE49-F238E27FC236}">
              <a16:creationId xmlns:a16="http://schemas.microsoft.com/office/drawing/2014/main" id="{789ED45C-8E36-43DA-BF05-1FEE0A3FD78C}"/>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92" name="n_4aveValue【福祉施設】&#10;有形固定資産減価償却率">
          <a:extLst>
            <a:ext uri="{FF2B5EF4-FFF2-40B4-BE49-F238E27FC236}">
              <a16:creationId xmlns:a16="http://schemas.microsoft.com/office/drawing/2014/main" id="{6589B552-0CE7-460C-BDAA-537F18CB4CAA}"/>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62065</xdr:rowOff>
    </xdr:from>
    <xdr:ext cx="405111" cy="259045"/>
    <xdr:sp macro="" textlink="">
      <xdr:nvSpPr>
        <xdr:cNvPr id="293" name="n_1mainValue【福祉施設】&#10;有形固定資産減価償却率">
          <a:extLst>
            <a:ext uri="{FF2B5EF4-FFF2-40B4-BE49-F238E27FC236}">
              <a16:creationId xmlns:a16="http://schemas.microsoft.com/office/drawing/2014/main" id="{0BD30236-161D-41D4-B8EE-BE5BF33C4F14}"/>
            </a:ext>
          </a:extLst>
        </xdr:cNvPr>
        <xdr:cNvSpPr txBox="1"/>
      </xdr:nvSpPr>
      <xdr:spPr>
        <a:xfrm>
          <a:off x="35820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29408</xdr:rowOff>
    </xdr:from>
    <xdr:ext cx="405111" cy="259045"/>
    <xdr:sp macro="" textlink="">
      <xdr:nvSpPr>
        <xdr:cNvPr id="294" name="n_2mainValue【福祉施設】&#10;有形固定資産減価償却率">
          <a:extLst>
            <a:ext uri="{FF2B5EF4-FFF2-40B4-BE49-F238E27FC236}">
              <a16:creationId xmlns:a16="http://schemas.microsoft.com/office/drawing/2014/main" id="{D1085068-3AFA-42EB-8A9F-5DC87164059D}"/>
            </a:ext>
          </a:extLst>
        </xdr:cNvPr>
        <xdr:cNvSpPr txBox="1"/>
      </xdr:nvSpPr>
      <xdr:spPr>
        <a:xfrm>
          <a:off x="2705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164935</xdr:rowOff>
    </xdr:from>
    <xdr:ext cx="405111" cy="259045"/>
    <xdr:sp macro="" textlink="">
      <xdr:nvSpPr>
        <xdr:cNvPr id="295" name="n_3mainValue【福祉施設】&#10;有形固定資産減価償却率">
          <a:extLst>
            <a:ext uri="{FF2B5EF4-FFF2-40B4-BE49-F238E27FC236}">
              <a16:creationId xmlns:a16="http://schemas.microsoft.com/office/drawing/2014/main" id="{9FD030A0-82F8-4331-B7E7-57C7982D92B8}"/>
            </a:ext>
          </a:extLst>
        </xdr:cNvPr>
        <xdr:cNvSpPr txBox="1"/>
      </xdr:nvSpPr>
      <xdr:spPr>
        <a:xfrm>
          <a:off x="1816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296" name="n_4mainValue【福祉施設】&#10;有形固定資産減価償却率">
          <a:extLst>
            <a:ext uri="{FF2B5EF4-FFF2-40B4-BE49-F238E27FC236}">
              <a16:creationId xmlns:a16="http://schemas.microsoft.com/office/drawing/2014/main" id="{5D4048DF-664F-4676-B1C3-557CFE5B2CBE}"/>
            </a:ext>
          </a:extLst>
        </xdr:cNvPr>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8F588DFD-DC03-4412-9CD1-8F44FBD2F1C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D16ED036-EE2C-4DB6-9C84-333D02C6D39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34CC2041-1C7B-4379-97EC-CFCFDE3D4EF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5E9CBAA6-F9ED-413C-947F-EC029E72A3F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FDBCDBBF-6732-4E40-9E41-32EB6994ABF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EFF264C9-5EE5-448B-8CDA-A6DDF604908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27DE3931-293A-453A-9886-02236A7D104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7BDD25E3-7213-4001-B2F8-69C6EE2AE75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C8EEE78D-189E-4A1C-A7FE-365E596BD5D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74F7B14C-732C-4BDE-B01F-E0E3DD127C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5E0D2D3F-CE6D-4C42-8606-9800B6E58F7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9F95E573-F362-4293-98AD-823CE968B17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D22921D0-8177-43B6-B8C1-B174AB155B7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5CE5DAD0-E63A-4503-B00F-387E53D9DDE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79127860-C46D-400F-89BD-E94C64B5559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5B276000-4921-47AA-9A1F-49B6141DF8A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106CC783-503B-4FC6-B118-BBB79EAC8CB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F5F7FEB5-4F86-454C-A850-B2BA24FA22F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49CCFA12-DDF7-4131-A4F8-58F468C2AA1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DAAB773F-F810-48D8-B157-205CF4F29EC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88AF22C3-D0E7-4980-A2CF-2CCD154CE7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B5B2E6A0-E1F3-4D02-9EB8-1A303F54860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a:extLst>
            <a:ext uri="{FF2B5EF4-FFF2-40B4-BE49-F238E27FC236}">
              <a16:creationId xmlns:a16="http://schemas.microsoft.com/office/drawing/2014/main" id="{6141025F-7BAD-46FA-B833-2EB079BFB97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20" name="直線コネクタ 319">
          <a:extLst>
            <a:ext uri="{FF2B5EF4-FFF2-40B4-BE49-F238E27FC236}">
              <a16:creationId xmlns:a16="http://schemas.microsoft.com/office/drawing/2014/main" id="{3678C649-1DF0-449F-9EBE-D8B12779B52D}"/>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21" name="【福祉施設】&#10;一人当たり面積最小値テキスト">
          <a:extLst>
            <a:ext uri="{FF2B5EF4-FFF2-40B4-BE49-F238E27FC236}">
              <a16:creationId xmlns:a16="http://schemas.microsoft.com/office/drawing/2014/main" id="{80C274BE-54AB-4E98-8572-9B74FF74BBBC}"/>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22" name="直線コネクタ 321">
          <a:extLst>
            <a:ext uri="{FF2B5EF4-FFF2-40B4-BE49-F238E27FC236}">
              <a16:creationId xmlns:a16="http://schemas.microsoft.com/office/drawing/2014/main" id="{AE3BC9F0-9EA1-4A3E-8686-5892D46258E8}"/>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23" name="【福祉施設】&#10;一人当たり面積最大値テキスト">
          <a:extLst>
            <a:ext uri="{FF2B5EF4-FFF2-40B4-BE49-F238E27FC236}">
              <a16:creationId xmlns:a16="http://schemas.microsoft.com/office/drawing/2014/main" id="{0C983C5D-393C-49AA-8EA8-A12F58156FAC}"/>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24" name="直線コネクタ 323">
          <a:extLst>
            <a:ext uri="{FF2B5EF4-FFF2-40B4-BE49-F238E27FC236}">
              <a16:creationId xmlns:a16="http://schemas.microsoft.com/office/drawing/2014/main" id="{D15981AF-FD73-4E08-BB3E-D979593C4F7E}"/>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325" name="【福祉施設】&#10;一人当たり面積平均値テキスト">
          <a:extLst>
            <a:ext uri="{FF2B5EF4-FFF2-40B4-BE49-F238E27FC236}">
              <a16:creationId xmlns:a16="http://schemas.microsoft.com/office/drawing/2014/main" id="{71FB7F87-FABD-432F-B355-A1FC9C5ECDF6}"/>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26" name="フローチャート: 判断 325">
          <a:extLst>
            <a:ext uri="{FF2B5EF4-FFF2-40B4-BE49-F238E27FC236}">
              <a16:creationId xmlns:a16="http://schemas.microsoft.com/office/drawing/2014/main" id="{FF205DF1-E8B2-4620-B400-41FB5306614F}"/>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27" name="フローチャート: 判断 326">
          <a:extLst>
            <a:ext uri="{FF2B5EF4-FFF2-40B4-BE49-F238E27FC236}">
              <a16:creationId xmlns:a16="http://schemas.microsoft.com/office/drawing/2014/main" id="{5AB72CF5-E790-4707-BE5C-C00E7FED42AB}"/>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28" name="フローチャート: 判断 327">
          <a:extLst>
            <a:ext uri="{FF2B5EF4-FFF2-40B4-BE49-F238E27FC236}">
              <a16:creationId xmlns:a16="http://schemas.microsoft.com/office/drawing/2014/main" id="{8F36B6F4-AFA2-4862-B706-3B0F82C92DB8}"/>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329" name="フローチャート: 判断 328">
          <a:extLst>
            <a:ext uri="{FF2B5EF4-FFF2-40B4-BE49-F238E27FC236}">
              <a16:creationId xmlns:a16="http://schemas.microsoft.com/office/drawing/2014/main" id="{CD7958D4-C293-40E8-87F9-E0FC9B13932C}"/>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30" name="フローチャート: 判断 329">
          <a:extLst>
            <a:ext uri="{FF2B5EF4-FFF2-40B4-BE49-F238E27FC236}">
              <a16:creationId xmlns:a16="http://schemas.microsoft.com/office/drawing/2014/main" id="{C24A4075-53C9-46C0-A8FA-602DB04CE8F5}"/>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B70D001A-6560-440C-8760-382F4A47547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26BB9C08-9953-40E5-94F8-6136F58158E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D8F7667-E014-4BBB-AA3C-B8AEB0070BF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7ECCA937-9D9F-4375-8DBE-F99A11BB14F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38A3E2E-522F-43E6-AAE0-AAE22A091BE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153797</xdr:rowOff>
    </xdr:from>
    <xdr:to>
      <xdr:col>55</xdr:col>
      <xdr:colOff>50800</xdr:colOff>
      <xdr:row>86</xdr:row>
      <xdr:rowOff>83947</xdr:rowOff>
    </xdr:to>
    <xdr:sp macro="" textlink="">
      <xdr:nvSpPr>
        <xdr:cNvPr id="336" name="楕円 335">
          <a:extLst>
            <a:ext uri="{FF2B5EF4-FFF2-40B4-BE49-F238E27FC236}">
              <a16:creationId xmlns:a16="http://schemas.microsoft.com/office/drawing/2014/main" id="{89E75896-6567-4F14-808C-DD810E4254CC}"/>
            </a:ext>
          </a:extLst>
        </xdr:cNvPr>
        <xdr:cNvSpPr/>
      </xdr:nvSpPr>
      <xdr:spPr>
        <a:xfrm>
          <a:off x="10426700" y="1472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68724</xdr:rowOff>
    </xdr:from>
    <xdr:ext cx="469744" cy="259045"/>
    <xdr:sp macro="" textlink="">
      <xdr:nvSpPr>
        <xdr:cNvPr id="337" name="【福祉施設】&#10;一人当たり面積該当値テキスト">
          <a:extLst>
            <a:ext uri="{FF2B5EF4-FFF2-40B4-BE49-F238E27FC236}">
              <a16:creationId xmlns:a16="http://schemas.microsoft.com/office/drawing/2014/main" id="{016DAFAB-5DC4-4502-9D2E-6DA54CBF607F}"/>
            </a:ext>
          </a:extLst>
        </xdr:cNvPr>
        <xdr:cNvSpPr txBox="1"/>
      </xdr:nvSpPr>
      <xdr:spPr>
        <a:xfrm>
          <a:off x="10515600" y="146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156083</xdr:rowOff>
    </xdr:from>
    <xdr:to>
      <xdr:col>50</xdr:col>
      <xdr:colOff>165100</xdr:colOff>
      <xdr:row>86</xdr:row>
      <xdr:rowOff>86233</xdr:rowOff>
    </xdr:to>
    <xdr:sp macro="" textlink="">
      <xdr:nvSpPr>
        <xdr:cNvPr id="338" name="楕円 337">
          <a:extLst>
            <a:ext uri="{FF2B5EF4-FFF2-40B4-BE49-F238E27FC236}">
              <a16:creationId xmlns:a16="http://schemas.microsoft.com/office/drawing/2014/main" id="{E9DE6459-F83D-44AF-8A72-967288C48E9C}"/>
            </a:ext>
          </a:extLst>
        </xdr:cNvPr>
        <xdr:cNvSpPr/>
      </xdr:nvSpPr>
      <xdr:spPr>
        <a:xfrm>
          <a:off x="9588500" y="147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33147</xdr:rowOff>
    </xdr:from>
    <xdr:to>
      <xdr:col>55</xdr:col>
      <xdr:colOff>0</xdr:colOff>
      <xdr:row>86</xdr:row>
      <xdr:rowOff>35433</xdr:rowOff>
    </xdr:to>
    <xdr:cxnSp macro="">
      <xdr:nvCxnSpPr>
        <xdr:cNvPr id="339" name="直線コネクタ 338">
          <a:extLst>
            <a:ext uri="{FF2B5EF4-FFF2-40B4-BE49-F238E27FC236}">
              <a16:creationId xmlns:a16="http://schemas.microsoft.com/office/drawing/2014/main" id="{22ECE208-95B9-4508-BC0D-107DE552A280}"/>
            </a:ext>
          </a:extLst>
        </xdr:cNvPr>
        <xdr:cNvCxnSpPr/>
      </xdr:nvCxnSpPr>
      <xdr:spPr>
        <a:xfrm flipV="1">
          <a:off x="9639300" y="1477784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158369</xdr:rowOff>
    </xdr:from>
    <xdr:to>
      <xdr:col>46</xdr:col>
      <xdr:colOff>38100</xdr:colOff>
      <xdr:row>86</xdr:row>
      <xdr:rowOff>88519</xdr:rowOff>
    </xdr:to>
    <xdr:sp macro="" textlink="">
      <xdr:nvSpPr>
        <xdr:cNvPr id="340" name="楕円 339">
          <a:extLst>
            <a:ext uri="{FF2B5EF4-FFF2-40B4-BE49-F238E27FC236}">
              <a16:creationId xmlns:a16="http://schemas.microsoft.com/office/drawing/2014/main" id="{1A2B808A-B8F8-4295-84D3-998D618EBF64}"/>
            </a:ext>
          </a:extLst>
        </xdr:cNvPr>
        <xdr:cNvSpPr/>
      </xdr:nvSpPr>
      <xdr:spPr>
        <a:xfrm>
          <a:off x="8699500" y="147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35433</xdr:rowOff>
    </xdr:from>
    <xdr:to>
      <xdr:col>50</xdr:col>
      <xdr:colOff>114300</xdr:colOff>
      <xdr:row>86</xdr:row>
      <xdr:rowOff>37719</xdr:rowOff>
    </xdr:to>
    <xdr:cxnSp macro="">
      <xdr:nvCxnSpPr>
        <xdr:cNvPr id="341" name="直線コネクタ 340">
          <a:extLst>
            <a:ext uri="{FF2B5EF4-FFF2-40B4-BE49-F238E27FC236}">
              <a16:creationId xmlns:a16="http://schemas.microsoft.com/office/drawing/2014/main" id="{3413A150-3B44-4A1F-BF91-0E4B0E6532C7}"/>
            </a:ext>
          </a:extLst>
        </xdr:cNvPr>
        <xdr:cNvCxnSpPr/>
      </xdr:nvCxnSpPr>
      <xdr:spPr>
        <a:xfrm flipV="1">
          <a:off x="8750300" y="147801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160274</xdr:rowOff>
    </xdr:from>
    <xdr:to>
      <xdr:col>41</xdr:col>
      <xdr:colOff>101600</xdr:colOff>
      <xdr:row>86</xdr:row>
      <xdr:rowOff>90424</xdr:rowOff>
    </xdr:to>
    <xdr:sp macro="" textlink="">
      <xdr:nvSpPr>
        <xdr:cNvPr id="342" name="楕円 341">
          <a:extLst>
            <a:ext uri="{FF2B5EF4-FFF2-40B4-BE49-F238E27FC236}">
              <a16:creationId xmlns:a16="http://schemas.microsoft.com/office/drawing/2014/main" id="{AE3F9172-3F1B-424C-A41A-E89005C1A0C7}"/>
            </a:ext>
          </a:extLst>
        </xdr:cNvPr>
        <xdr:cNvSpPr/>
      </xdr:nvSpPr>
      <xdr:spPr>
        <a:xfrm>
          <a:off x="7810500" y="14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37719</xdr:rowOff>
    </xdr:from>
    <xdr:to>
      <xdr:col>45</xdr:col>
      <xdr:colOff>177800</xdr:colOff>
      <xdr:row>86</xdr:row>
      <xdr:rowOff>39624</xdr:rowOff>
    </xdr:to>
    <xdr:cxnSp macro="">
      <xdr:nvCxnSpPr>
        <xdr:cNvPr id="343" name="直線コネクタ 342">
          <a:extLst>
            <a:ext uri="{FF2B5EF4-FFF2-40B4-BE49-F238E27FC236}">
              <a16:creationId xmlns:a16="http://schemas.microsoft.com/office/drawing/2014/main" id="{667ADE53-7458-4644-A65F-D1F9C528AA09}"/>
            </a:ext>
          </a:extLst>
        </xdr:cNvPr>
        <xdr:cNvCxnSpPr/>
      </xdr:nvCxnSpPr>
      <xdr:spPr>
        <a:xfrm flipV="1">
          <a:off x="7861300" y="1478241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161417</xdr:rowOff>
    </xdr:from>
    <xdr:to>
      <xdr:col>36</xdr:col>
      <xdr:colOff>165100</xdr:colOff>
      <xdr:row>86</xdr:row>
      <xdr:rowOff>91567</xdr:rowOff>
    </xdr:to>
    <xdr:sp macro="" textlink="">
      <xdr:nvSpPr>
        <xdr:cNvPr id="344" name="楕円 343">
          <a:extLst>
            <a:ext uri="{FF2B5EF4-FFF2-40B4-BE49-F238E27FC236}">
              <a16:creationId xmlns:a16="http://schemas.microsoft.com/office/drawing/2014/main" id="{D05A03F1-5FD1-403C-B312-D9905428B028}"/>
            </a:ext>
          </a:extLst>
        </xdr:cNvPr>
        <xdr:cNvSpPr/>
      </xdr:nvSpPr>
      <xdr:spPr>
        <a:xfrm>
          <a:off x="6921500" y="147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39624</xdr:rowOff>
    </xdr:from>
    <xdr:to>
      <xdr:col>41</xdr:col>
      <xdr:colOff>50800</xdr:colOff>
      <xdr:row>86</xdr:row>
      <xdr:rowOff>40767</xdr:rowOff>
    </xdr:to>
    <xdr:cxnSp macro="">
      <xdr:nvCxnSpPr>
        <xdr:cNvPr id="345" name="直線コネクタ 344">
          <a:extLst>
            <a:ext uri="{FF2B5EF4-FFF2-40B4-BE49-F238E27FC236}">
              <a16:creationId xmlns:a16="http://schemas.microsoft.com/office/drawing/2014/main" id="{9B5B4241-F1FC-4B02-9D46-EF6716273F26}"/>
            </a:ext>
          </a:extLst>
        </xdr:cNvPr>
        <xdr:cNvCxnSpPr/>
      </xdr:nvCxnSpPr>
      <xdr:spPr>
        <a:xfrm flipV="1">
          <a:off x="6972300" y="1478432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346" name="n_1aveValue【福祉施設】&#10;一人当たり面積">
          <a:extLst>
            <a:ext uri="{FF2B5EF4-FFF2-40B4-BE49-F238E27FC236}">
              <a16:creationId xmlns:a16="http://schemas.microsoft.com/office/drawing/2014/main" id="{36AEB3EC-A366-4E51-B77A-36C30EBA8D47}"/>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47" name="n_2aveValue【福祉施設】&#10;一人当たり面積">
          <a:extLst>
            <a:ext uri="{FF2B5EF4-FFF2-40B4-BE49-F238E27FC236}">
              <a16:creationId xmlns:a16="http://schemas.microsoft.com/office/drawing/2014/main" id="{EE19E3EB-B819-456C-B4E2-6E772B8C917A}"/>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348" name="n_3aveValue【福祉施設】&#10;一人当たり面積">
          <a:extLst>
            <a:ext uri="{FF2B5EF4-FFF2-40B4-BE49-F238E27FC236}">
              <a16:creationId xmlns:a16="http://schemas.microsoft.com/office/drawing/2014/main" id="{82E2382E-FA42-4D47-A459-C1395A8776B9}"/>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349" name="n_4aveValue【福祉施設】&#10;一人当たり面積">
          <a:extLst>
            <a:ext uri="{FF2B5EF4-FFF2-40B4-BE49-F238E27FC236}">
              <a16:creationId xmlns:a16="http://schemas.microsoft.com/office/drawing/2014/main" id="{B321D4A1-56D2-40A5-8C50-856143AC7B97}"/>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77360</xdr:rowOff>
    </xdr:from>
    <xdr:ext cx="469744" cy="259045"/>
    <xdr:sp macro="" textlink="">
      <xdr:nvSpPr>
        <xdr:cNvPr id="350" name="n_1mainValue【福祉施設】&#10;一人当たり面積">
          <a:extLst>
            <a:ext uri="{FF2B5EF4-FFF2-40B4-BE49-F238E27FC236}">
              <a16:creationId xmlns:a16="http://schemas.microsoft.com/office/drawing/2014/main" id="{08A09C0F-CFBF-4DE9-A795-EE49278FD839}"/>
            </a:ext>
          </a:extLst>
        </xdr:cNvPr>
        <xdr:cNvSpPr txBox="1"/>
      </xdr:nvSpPr>
      <xdr:spPr>
        <a:xfrm>
          <a:off x="9391727" y="1482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79646</xdr:rowOff>
    </xdr:from>
    <xdr:ext cx="469744" cy="259045"/>
    <xdr:sp macro="" textlink="">
      <xdr:nvSpPr>
        <xdr:cNvPr id="351" name="n_2mainValue【福祉施設】&#10;一人当たり面積">
          <a:extLst>
            <a:ext uri="{FF2B5EF4-FFF2-40B4-BE49-F238E27FC236}">
              <a16:creationId xmlns:a16="http://schemas.microsoft.com/office/drawing/2014/main" id="{B24E1AE9-6601-4BBD-A888-6F0639EF4D1D}"/>
            </a:ext>
          </a:extLst>
        </xdr:cNvPr>
        <xdr:cNvSpPr txBox="1"/>
      </xdr:nvSpPr>
      <xdr:spPr>
        <a:xfrm>
          <a:off x="8515427" y="1482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81551</xdr:rowOff>
    </xdr:from>
    <xdr:ext cx="469744" cy="259045"/>
    <xdr:sp macro="" textlink="">
      <xdr:nvSpPr>
        <xdr:cNvPr id="352" name="n_3mainValue【福祉施設】&#10;一人当たり面積">
          <a:extLst>
            <a:ext uri="{FF2B5EF4-FFF2-40B4-BE49-F238E27FC236}">
              <a16:creationId xmlns:a16="http://schemas.microsoft.com/office/drawing/2014/main" id="{184F0811-860F-46A8-9E32-515D3602AF9D}"/>
            </a:ext>
          </a:extLst>
        </xdr:cNvPr>
        <xdr:cNvSpPr txBox="1"/>
      </xdr:nvSpPr>
      <xdr:spPr>
        <a:xfrm>
          <a:off x="7626427"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82694</xdr:rowOff>
    </xdr:from>
    <xdr:ext cx="469744" cy="259045"/>
    <xdr:sp macro="" textlink="">
      <xdr:nvSpPr>
        <xdr:cNvPr id="353" name="n_4mainValue【福祉施設】&#10;一人当たり面積">
          <a:extLst>
            <a:ext uri="{FF2B5EF4-FFF2-40B4-BE49-F238E27FC236}">
              <a16:creationId xmlns:a16="http://schemas.microsoft.com/office/drawing/2014/main" id="{38CA8227-A57B-4B00-B693-E7B87451CA02}"/>
            </a:ext>
          </a:extLst>
        </xdr:cNvPr>
        <xdr:cNvSpPr txBox="1"/>
      </xdr:nvSpPr>
      <xdr:spPr>
        <a:xfrm>
          <a:off x="6737427" y="1482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7366FFEF-7275-4F35-9EB0-0A999F36773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BE723730-A9BF-4F6A-8046-066AFB373E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71EF70A-8186-4FEE-ACF1-45203D12EFF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CE9ED1AA-214A-48C7-B707-EAF4897707A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41821CD0-4B82-49E4-B660-6A3E0D204B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AD3B35FB-6BC1-46C6-AB0C-F80FB1B2B9A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73E2D34A-7CB5-48B2-9E4D-DEE494DC704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85CB5304-F86D-45AC-BDAA-782BA67EA1E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9B12A448-714A-4C42-9B8C-F326CA39389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70A43586-BC56-4983-A878-2B3E7821371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3C3118A4-8AE3-42A7-8F49-606B61514AC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469590C1-F3D2-45B4-9263-3174FE09EB3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D397AEE6-8B8D-4EFD-8E87-1C81FBC50DC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33939402-B43B-4AAA-B97A-A567C8DEEAF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D743DF75-2CAA-4BBC-A034-9FB4728C1C3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3288F4F-2D6B-4A2C-A812-7EE67E0CA8C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9757AE76-D636-4543-B73B-9E224786E9B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26715BD6-63D3-4D59-BF77-4C044790A6D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2022A570-2A17-4260-89E9-77F1B9A7AA9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5731C00A-D788-423E-8038-5A185CA12DB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5927D113-6756-47ED-A958-E7A3A5D333C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6C563DB8-9C40-4958-8800-9336D3CE483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4B24E3BD-D57D-4A58-A3D5-DE041EE871B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2F9EFE10-D501-4FF2-8FF7-BF06212275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9299834D-1D2E-45A8-9F52-0341897A95F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47AB7E54-F5D6-4128-B42D-A9956624C67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a:extLst>
            <a:ext uri="{FF2B5EF4-FFF2-40B4-BE49-F238E27FC236}">
              <a16:creationId xmlns:a16="http://schemas.microsoft.com/office/drawing/2014/main" id="{D8D2AE33-F6F9-434B-8DB4-0372E8B072B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a:extLst>
            <a:ext uri="{FF2B5EF4-FFF2-40B4-BE49-F238E27FC236}">
              <a16:creationId xmlns:a16="http://schemas.microsoft.com/office/drawing/2014/main" id="{63552253-C5C0-44E1-A3BF-48037CF0DDE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2" name="テキスト ボックス 381">
          <a:extLst>
            <a:ext uri="{FF2B5EF4-FFF2-40B4-BE49-F238E27FC236}">
              <a16:creationId xmlns:a16="http://schemas.microsoft.com/office/drawing/2014/main" id="{89871CB4-921C-4C50-A9F8-DDDBAE43FF6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a:extLst>
            <a:ext uri="{FF2B5EF4-FFF2-40B4-BE49-F238E27FC236}">
              <a16:creationId xmlns:a16="http://schemas.microsoft.com/office/drawing/2014/main" id="{8836905F-3C2A-4285-A405-F66EB3185A1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a:extLst>
            <a:ext uri="{FF2B5EF4-FFF2-40B4-BE49-F238E27FC236}">
              <a16:creationId xmlns:a16="http://schemas.microsoft.com/office/drawing/2014/main" id="{48CF69EC-CD84-401A-9AB7-5AC05B6122A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a:extLst>
            <a:ext uri="{FF2B5EF4-FFF2-40B4-BE49-F238E27FC236}">
              <a16:creationId xmlns:a16="http://schemas.microsoft.com/office/drawing/2014/main" id="{D12E1F8D-3DA6-4A8D-BC00-69933DE662A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a:extLst>
            <a:ext uri="{FF2B5EF4-FFF2-40B4-BE49-F238E27FC236}">
              <a16:creationId xmlns:a16="http://schemas.microsoft.com/office/drawing/2014/main" id="{1834820B-7F2E-4E7E-990E-E0E6244383B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a:extLst>
            <a:ext uri="{FF2B5EF4-FFF2-40B4-BE49-F238E27FC236}">
              <a16:creationId xmlns:a16="http://schemas.microsoft.com/office/drawing/2014/main" id="{064C2423-3492-4378-935B-BD3CC7440E3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a:extLst>
            <a:ext uri="{FF2B5EF4-FFF2-40B4-BE49-F238E27FC236}">
              <a16:creationId xmlns:a16="http://schemas.microsoft.com/office/drawing/2014/main" id="{344F22C3-E626-46AE-A05C-2F51ED6A056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a:extLst>
            <a:ext uri="{FF2B5EF4-FFF2-40B4-BE49-F238E27FC236}">
              <a16:creationId xmlns:a16="http://schemas.microsoft.com/office/drawing/2014/main" id="{2F587937-9CE9-4164-9A14-987BC92D9FB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a:extLst>
            <a:ext uri="{FF2B5EF4-FFF2-40B4-BE49-F238E27FC236}">
              <a16:creationId xmlns:a16="http://schemas.microsoft.com/office/drawing/2014/main" id="{E77182F2-DAFB-439B-8D4A-FD6B3D996C4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a:extLst>
            <a:ext uri="{FF2B5EF4-FFF2-40B4-BE49-F238E27FC236}">
              <a16:creationId xmlns:a16="http://schemas.microsoft.com/office/drawing/2014/main" id="{8848C518-35E2-4486-9355-C08D0B7CF2E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2" name="テキスト ボックス 391">
          <a:extLst>
            <a:ext uri="{FF2B5EF4-FFF2-40B4-BE49-F238E27FC236}">
              <a16:creationId xmlns:a16="http://schemas.microsoft.com/office/drawing/2014/main" id="{2FC1AC91-9B9C-47AA-B72B-1BFB7B78DF3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a:extLst>
            <a:ext uri="{FF2B5EF4-FFF2-40B4-BE49-F238E27FC236}">
              <a16:creationId xmlns:a16="http://schemas.microsoft.com/office/drawing/2014/main" id="{82F0B551-0744-4529-BADC-08462FAB689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一般廃棄物処理施設】&#10;有形固定資産減価償却率グラフ枠">
          <a:extLst>
            <a:ext uri="{FF2B5EF4-FFF2-40B4-BE49-F238E27FC236}">
              <a16:creationId xmlns:a16="http://schemas.microsoft.com/office/drawing/2014/main" id="{4FDAED75-77BB-4627-B4D7-9AA126BCD8A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95" name="直線コネクタ 394">
          <a:extLst>
            <a:ext uri="{FF2B5EF4-FFF2-40B4-BE49-F238E27FC236}">
              <a16:creationId xmlns:a16="http://schemas.microsoft.com/office/drawing/2014/main" id="{CAAAD646-0978-4502-B3CF-83014E9C550A}"/>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6" name="【一般廃棄物処理施設】&#10;有形固定資産減価償却率最小値テキスト">
          <a:extLst>
            <a:ext uri="{FF2B5EF4-FFF2-40B4-BE49-F238E27FC236}">
              <a16:creationId xmlns:a16="http://schemas.microsoft.com/office/drawing/2014/main" id="{A8777E8F-8BA4-4DC0-AE3B-A1915842C92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7" name="直線コネクタ 396">
          <a:extLst>
            <a:ext uri="{FF2B5EF4-FFF2-40B4-BE49-F238E27FC236}">
              <a16:creationId xmlns:a16="http://schemas.microsoft.com/office/drawing/2014/main" id="{18E72502-56FC-486D-A380-E81BEEFDB92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98" name="【一般廃棄物処理施設】&#10;有形固定資産減価償却率最大値テキスト">
          <a:extLst>
            <a:ext uri="{FF2B5EF4-FFF2-40B4-BE49-F238E27FC236}">
              <a16:creationId xmlns:a16="http://schemas.microsoft.com/office/drawing/2014/main" id="{AD9A4DC6-198C-4297-8432-4185C603A33A}"/>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99" name="直線コネクタ 398">
          <a:extLst>
            <a:ext uri="{FF2B5EF4-FFF2-40B4-BE49-F238E27FC236}">
              <a16:creationId xmlns:a16="http://schemas.microsoft.com/office/drawing/2014/main" id="{2BA6508C-6FB6-47E4-B942-3748EB387453}"/>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00" name="【一般廃棄物処理施設】&#10;有形固定資産減価償却率平均値テキスト">
          <a:extLst>
            <a:ext uri="{FF2B5EF4-FFF2-40B4-BE49-F238E27FC236}">
              <a16:creationId xmlns:a16="http://schemas.microsoft.com/office/drawing/2014/main" id="{8C5D9281-1FC8-434B-8746-40FF4F540EF7}"/>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01" name="フローチャート: 判断 400">
          <a:extLst>
            <a:ext uri="{FF2B5EF4-FFF2-40B4-BE49-F238E27FC236}">
              <a16:creationId xmlns:a16="http://schemas.microsoft.com/office/drawing/2014/main" id="{BA3C1304-09DA-4514-BD97-65C2BAA2FA87}"/>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02" name="フローチャート: 判断 401">
          <a:extLst>
            <a:ext uri="{FF2B5EF4-FFF2-40B4-BE49-F238E27FC236}">
              <a16:creationId xmlns:a16="http://schemas.microsoft.com/office/drawing/2014/main" id="{D22A7024-2408-4289-B3C9-71FE6C1BC090}"/>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03" name="フローチャート: 判断 402">
          <a:extLst>
            <a:ext uri="{FF2B5EF4-FFF2-40B4-BE49-F238E27FC236}">
              <a16:creationId xmlns:a16="http://schemas.microsoft.com/office/drawing/2014/main" id="{F829171A-D9EB-4F78-9B5F-45FEC12C7343}"/>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04" name="フローチャート: 判断 403">
          <a:extLst>
            <a:ext uri="{FF2B5EF4-FFF2-40B4-BE49-F238E27FC236}">
              <a16:creationId xmlns:a16="http://schemas.microsoft.com/office/drawing/2014/main" id="{78A681B9-2E31-474E-8CC8-D376541A3EC2}"/>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05" name="フローチャート: 判断 404">
          <a:extLst>
            <a:ext uri="{FF2B5EF4-FFF2-40B4-BE49-F238E27FC236}">
              <a16:creationId xmlns:a16="http://schemas.microsoft.com/office/drawing/2014/main" id="{670ACBCC-E803-4E12-8270-311E96DF4F03}"/>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6444B163-B6A0-4C28-A8F8-5DBB7F368A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AEBA9D69-09F7-4CB5-8394-9F1F5EED3B0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3B61A681-64DC-47EB-8F6A-00554D1928A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A2E4C59-BDDB-4FD2-A4A1-24EE84F5BA3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542A56AC-1348-4B24-9EB9-264DD0679D3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11" name="楕円 410">
          <a:extLst>
            <a:ext uri="{FF2B5EF4-FFF2-40B4-BE49-F238E27FC236}">
              <a16:creationId xmlns:a16="http://schemas.microsoft.com/office/drawing/2014/main" id="{6923E6F3-BC8E-4CBD-BAD2-76BAA5210239}"/>
            </a:ext>
          </a:extLst>
        </xdr:cNvPr>
        <xdr:cNvSpPr/>
      </xdr:nvSpPr>
      <xdr:spPr>
        <a:xfrm>
          <a:off x="162687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100165</xdr:rowOff>
    </xdr:from>
    <xdr:ext cx="405111" cy="259045"/>
    <xdr:sp macro="" textlink="">
      <xdr:nvSpPr>
        <xdr:cNvPr id="412" name="【一般廃棄物処理施設】&#10;有形固定資産減価償却率該当値テキスト">
          <a:extLst>
            <a:ext uri="{FF2B5EF4-FFF2-40B4-BE49-F238E27FC236}">
              <a16:creationId xmlns:a16="http://schemas.microsoft.com/office/drawing/2014/main" id="{59ECF78D-F0A4-4BEA-8C7E-04D1ADEB9C00}"/>
            </a:ext>
          </a:extLst>
        </xdr:cNvPr>
        <xdr:cNvSpPr txBox="1"/>
      </xdr:nvSpPr>
      <xdr:spPr>
        <a:xfrm>
          <a:off x="16357600"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120106</xdr:rowOff>
    </xdr:from>
    <xdr:to>
      <xdr:col>81</xdr:col>
      <xdr:colOff>101600</xdr:colOff>
      <xdr:row>39</xdr:row>
      <xdr:rowOff>50256</xdr:rowOff>
    </xdr:to>
    <xdr:sp macro="" textlink="">
      <xdr:nvSpPr>
        <xdr:cNvPr id="413" name="楕円 412">
          <a:extLst>
            <a:ext uri="{FF2B5EF4-FFF2-40B4-BE49-F238E27FC236}">
              <a16:creationId xmlns:a16="http://schemas.microsoft.com/office/drawing/2014/main" id="{58EA9F71-1A6E-498B-B8AD-5E8B468CE587}"/>
            </a:ext>
          </a:extLst>
        </xdr:cNvPr>
        <xdr:cNvSpPr/>
      </xdr:nvSpPr>
      <xdr:spPr>
        <a:xfrm>
          <a:off x="15430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170906</xdr:rowOff>
    </xdr:from>
    <xdr:to>
      <xdr:col>85</xdr:col>
      <xdr:colOff>127000</xdr:colOff>
      <xdr:row>39</xdr:row>
      <xdr:rowOff>1088</xdr:rowOff>
    </xdr:to>
    <xdr:cxnSp macro="">
      <xdr:nvCxnSpPr>
        <xdr:cNvPr id="414" name="直線コネクタ 413">
          <a:extLst>
            <a:ext uri="{FF2B5EF4-FFF2-40B4-BE49-F238E27FC236}">
              <a16:creationId xmlns:a16="http://schemas.microsoft.com/office/drawing/2014/main" id="{04CE4796-B92D-4EB8-A4AB-F0D217A18603}"/>
            </a:ext>
          </a:extLst>
        </xdr:cNvPr>
        <xdr:cNvCxnSpPr/>
      </xdr:nvCxnSpPr>
      <xdr:spPr>
        <a:xfrm>
          <a:off x="15481300" y="668600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77651</xdr:rowOff>
    </xdr:from>
    <xdr:to>
      <xdr:col>76</xdr:col>
      <xdr:colOff>165100</xdr:colOff>
      <xdr:row>39</xdr:row>
      <xdr:rowOff>7801</xdr:rowOff>
    </xdr:to>
    <xdr:sp macro="" textlink="">
      <xdr:nvSpPr>
        <xdr:cNvPr id="415" name="楕円 414">
          <a:extLst>
            <a:ext uri="{FF2B5EF4-FFF2-40B4-BE49-F238E27FC236}">
              <a16:creationId xmlns:a16="http://schemas.microsoft.com/office/drawing/2014/main" id="{4C1E3387-FB3D-448D-BE2B-789D25383ADE}"/>
            </a:ext>
          </a:extLst>
        </xdr:cNvPr>
        <xdr:cNvSpPr/>
      </xdr:nvSpPr>
      <xdr:spPr>
        <a:xfrm>
          <a:off x="14541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128451</xdr:rowOff>
    </xdr:from>
    <xdr:to>
      <xdr:col>81</xdr:col>
      <xdr:colOff>50800</xdr:colOff>
      <xdr:row>38</xdr:row>
      <xdr:rowOff>170906</xdr:rowOff>
    </xdr:to>
    <xdr:cxnSp macro="">
      <xdr:nvCxnSpPr>
        <xdr:cNvPr id="416" name="直線コネクタ 415">
          <a:extLst>
            <a:ext uri="{FF2B5EF4-FFF2-40B4-BE49-F238E27FC236}">
              <a16:creationId xmlns:a16="http://schemas.microsoft.com/office/drawing/2014/main" id="{DD5A1E09-42E1-4487-BF48-8E5E07811829}"/>
            </a:ext>
          </a:extLst>
        </xdr:cNvPr>
        <xdr:cNvCxnSpPr/>
      </xdr:nvCxnSpPr>
      <xdr:spPr>
        <a:xfrm>
          <a:off x="14592300" y="66435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17" name="楕円 416">
          <a:extLst>
            <a:ext uri="{FF2B5EF4-FFF2-40B4-BE49-F238E27FC236}">
              <a16:creationId xmlns:a16="http://schemas.microsoft.com/office/drawing/2014/main" id="{4F062EE2-016E-4A21-8D65-7DCC01CF13E4}"/>
            </a:ext>
          </a:extLst>
        </xdr:cNvPr>
        <xdr:cNvSpPr/>
      </xdr:nvSpPr>
      <xdr:spPr>
        <a:xfrm>
          <a:off x="13652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85997</xdr:rowOff>
    </xdr:from>
    <xdr:to>
      <xdr:col>76</xdr:col>
      <xdr:colOff>114300</xdr:colOff>
      <xdr:row>38</xdr:row>
      <xdr:rowOff>128451</xdr:rowOff>
    </xdr:to>
    <xdr:cxnSp macro="">
      <xdr:nvCxnSpPr>
        <xdr:cNvPr id="418" name="直線コネクタ 417">
          <a:extLst>
            <a:ext uri="{FF2B5EF4-FFF2-40B4-BE49-F238E27FC236}">
              <a16:creationId xmlns:a16="http://schemas.microsoft.com/office/drawing/2014/main" id="{1D0812A0-32DF-45BC-B6FE-1FC6644A7E92}"/>
            </a:ext>
          </a:extLst>
        </xdr:cNvPr>
        <xdr:cNvCxnSpPr/>
      </xdr:nvCxnSpPr>
      <xdr:spPr>
        <a:xfrm>
          <a:off x="13703300" y="660109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164193</xdr:rowOff>
    </xdr:from>
    <xdr:to>
      <xdr:col>67</xdr:col>
      <xdr:colOff>101600</xdr:colOff>
      <xdr:row>38</xdr:row>
      <xdr:rowOff>94343</xdr:rowOff>
    </xdr:to>
    <xdr:sp macro="" textlink="">
      <xdr:nvSpPr>
        <xdr:cNvPr id="419" name="楕円 418">
          <a:extLst>
            <a:ext uri="{FF2B5EF4-FFF2-40B4-BE49-F238E27FC236}">
              <a16:creationId xmlns:a16="http://schemas.microsoft.com/office/drawing/2014/main" id="{0ADA0B72-C71E-42B1-9054-34D73A6DD33F}"/>
            </a:ext>
          </a:extLst>
        </xdr:cNvPr>
        <xdr:cNvSpPr/>
      </xdr:nvSpPr>
      <xdr:spPr>
        <a:xfrm>
          <a:off x="12763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43543</xdr:rowOff>
    </xdr:from>
    <xdr:to>
      <xdr:col>71</xdr:col>
      <xdr:colOff>177800</xdr:colOff>
      <xdr:row>38</xdr:row>
      <xdr:rowOff>85997</xdr:rowOff>
    </xdr:to>
    <xdr:cxnSp macro="">
      <xdr:nvCxnSpPr>
        <xdr:cNvPr id="420" name="直線コネクタ 419">
          <a:extLst>
            <a:ext uri="{FF2B5EF4-FFF2-40B4-BE49-F238E27FC236}">
              <a16:creationId xmlns:a16="http://schemas.microsoft.com/office/drawing/2014/main" id="{0C7B4D8B-8837-451B-87C0-81FD20AF641E}"/>
            </a:ext>
          </a:extLst>
        </xdr:cNvPr>
        <xdr:cNvCxnSpPr/>
      </xdr:nvCxnSpPr>
      <xdr:spPr>
        <a:xfrm>
          <a:off x="12814300" y="655864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421" name="n_1aveValue【一般廃棄物処理施設】&#10;有形固定資産減価償却率">
          <a:extLst>
            <a:ext uri="{FF2B5EF4-FFF2-40B4-BE49-F238E27FC236}">
              <a16:creationId xmlns:a16="http://schemas.microsoft.com/office/drawing/2014/main" id="{B038117B-6F16-47D0-943A-13F9D86E7240}"/>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422" name="n_2aveValue【一般廃棄物処理施設】&#10;有形固定資産減価償却率">
          <a:extLst>
            <a:ext uri="{FF2B5EF4-FFF2-40B4-BE49-F238E27FC236}">
              <a16:creationId xmlns:a16="http://schemas.microsoft.com/office/drawing/2014/main" id="{4E0316B2-291D-45F8-96BD-58EC1A3AB7A6}"/>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423" name="n_3aveValue【一般廃棄物処理施設】&#10;有形固定資産減価償却率">
          <a:extLst>
            <a:ext uri="{FF2B5EF4-FFF2-40B4-BE49-F238E27FC236}">
              <a16:creationId xmlns:a16="http://schemas.microsoft.com/office/drawing/2014/main" id="{A54436E5-BD9E-4C71-AC3E-ADB0BB1F69DE}"/>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424" name="n_4aveValue【一般廃棄物処理施設】&#10;有形固定資産減価償却率">
          <a:extLst>
            <a:ext uri="{FF2B5EF4-FFF2-40B4-BE49-F238E27FC236}">
              <a16:creationId xmlns:a16="http://schemas.microsoft.com/office/drawing/2014/main" id="{D965ACDA-6E43-49B8-B11B-DB4003D3CFD9}"/>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41383</xdr:rowOff>
    </xdr:from>
    <xdr:ext cx="405111" cy="259045"/>
    <xdr:sp macro="" textlink="">
      <xdr:nvSpPr>
        <xdr:cNvPr id="425" name="n_1mainValue【一般廃棄物処理施設】&#10;有形固定資産減価償却率">
          <a:extLst>
            <a:ext uri="{FF2B5EF4-FFF2-40B4-BE49-F238E27FC236}">
              <a16:creationId xmlns:a16="http://schemas.microsoft.com/office/drawing/2014/main" id="{764D76EB-725C-4215-8935-7F470E45EAF3}"/>
            </a:ext>
          </a:extLst>
        </xdr:cNvPr>
        <xdr:cNvSpPr txBox="1"/>
      </xdr:nvSpPr>
      <xdr:spPr>
        <a:xfrm>
          <a:off x="15266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426" name="n_2mainValue【一般廃棄物処理施設】&#10;有形固定資産減価償却率">
          <a:extLst>
            <a:ext uri="{FF2B5EF4-FFF2-40B4-BE49-F238E27FC236}">
              <a16:creationId xmlns:a16="http://schemas.microsoft.com/office/drawing/2014/main" id="{FAAF63A1-D934-4F0D-BFA4-BE77EB39ADFC}"/>
            </a:ext>
          </a:extLst>
        </xdr:cNvPr>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427" name="n_3mainValue【一般廃棄物処理施設】&#10;有形固定資産減価償却率">
          <a:extLst>
            <a:ext uri="{FF2B5EF4-FFF2-40B4-BE49-F238E27FC236}">
              <a16:creationId xmlns:a16="http://schemas.microsoft.com/office/drawing/2014/main" id="{FBB1DBD0-AEB1-4E7E-98B4-9886BA340E59}"/>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428" name="n_4mainValue【一般廃棄物処理施設】&#10;有形固定資産減価償却率">
          <a:extLst>
            <a:ext uri="{FF2B5EF4-FFF2-40B4-BE49-F238E27FC236}">
              <a16:creationId xmlns:a16="http://schemas.microsoft.com/office/drawing/2014/main" id="{A9FD6997-191D-4094-B1A1-CB4BE1D11B98}"/>
            </a:ext>
          </a:extLst>
        </xdr:cNvPr>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a:extLst>
            <a:ext uri="{FF2B5EF4-FFF2-40B4-BE49-F238E27FC236}">
              <a16:creationId xmlns:a16="http://schemas.microsoft.com/office/drawing/2014/main" id="{53CB58E0-F354-4A77-BB6B-3B47DC105F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a:extLst>
            <a:ext uri="{FF2B5EF4-FFF2-40B4-BE49-F238E27FC236}">
              <a16:creationId xmlns:a16="http://schemas.microsoft.com/office/drawing/2014/main" id="{0CA22D86-58F9-4FB9-8ED7-4C892CF988B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a:extLst>
            <a:ext uri="{FF2B5EF4-FFF2-40B4-BE49-F238E27FC236}">
              <a16:creationId xmlns:a16="http://schemas.microsoft.com/office/drawing/2014/main" id="{FE47812F-C1A2-4E44-945C-E01144222A7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a:extLst>
            <a:ext uri="{FF2B5EF4-FFF2-40B4-BE49-F238E27FC236}">
              <a16:creationId xmlns:a16="http://schemas.microsoft.com/office/drawing/2014/main" id="{927296E9-1B2A-4B64-B607-DCE09615C4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a:extLst>
            <a:ext uri="{FF2B5EF4-FFF2-40B4-BE49-F238E27FC236}">
              <a16:creationId xmlns:a16="http://schemas.microsoft.com/office/drawing/2014/main" id="{85A4DF23-D7CE-4744-878D-C8ECEA4D900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a:extLst>
            <a:ext uri="{FF2B5EF4-FFF2-40B4-BE49-F238E27FC236}">
              <a16:creationId xmlns:a16="http://schemas.microsoft.com/office/drawing/2014/main" id="{385751CC-A34A-4EAD-BF75-6FEC34F2A6D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a:extLst>
            <a:ext uri="{FF2B5EF4-FFF2-40B4-BE49-F238E27FC236}">
              <a16:creationId xmlns:a16="http://schemas.microsoft.com/office/drawing/2014/main" id="{186A969E-F956-48D3-BCB1-994E77058FF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a:extLst>
            <a:ext uri="{FF2B5EF4-FFF2-40B4-BE49-F238E27FC236}">
              <a16:creationId xmlns:a16="http://schemas.microsoft.com/office/drawing/2014/main" id="{1F87A1A1-0B1D-41A2-B229-CC038970510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a:extLst>
            <a:ext uri="{FF2B5EF4-FFF2-40B4-BE49-F238E27FC236}">
              <a16:creationId xmlns:a16="http://schemas.microsoft.com/office/drawing/2014/main" id="{3A8E2E52-852E-4A8C-9557-949A631916C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a:extLst>
            <a:ext uri="{FF2B5EF4-FFF2-40B4-BE49-F238E27FC236}">
              <a16:creationId xmlns:a16="http://schemas.microsoft.com/office/drawing/2014/main" id="{DC0A8ACA-265A-4E58-B574-08A5CACF0DA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a:extLst>
            <a:ext uri="{FF2B5EF4-FFF2-40B4-BE49-F238E27FC236}">
              <a16:creationId xmlns:a16="http://schemas.microsoft.com/office/drawing/2014/main" id="{1BDD6599-A3DE-43A3-83D3-1F845556D98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0" name="テキスト ボックス 439">
          <a:extLst>
            <a:ext uri="{FF2B5EF4-FFF2-40B4-BE49-F238E27FC236}">
              <a16:creationId xmlns:a16="http://schemas.microsoft.com/office/drawing/2014/main" id="{F12DC8EB-0C91-4159-885E-134AE52C2E2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a:extLst>
            <a:ext uri="{FF2B5EF4-FFF2-40B4-BE49-F238E27FC236}">
              <a16:creationId xmlns:a16="http://schemas.microsoft.com/office/drawing/2014/main" id="{A76F75E0-A60C-4810-84AB-045DF68210D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2" name="テキスト ボックス 441">
          <a:extLst>
            <a:ext uri="{FF2B5EF4-FFF2-40B4-BE49-F238E27FC236}">
              <a16:creationId xmlns:a16="http://schemas.microsoft.com/office/drawing/2014/main" id="{E6EE331D-3E62-46CB-AFB4-C901CC5042E5}"/>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a:extLst>
            <a:ext uri="{FF2B5EF4-FFF2-40B4-BE49-F238E27FC236}">
              <a16:creationId xmlns:a16="http://schemas.microsoft.com/office/drawing/2014/main" id="{1309E282-B8E7-4794-8136-FED6C20E6E6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4" name="テキスト ボックス 443">
          <a:extLst>
            <a:ext uri="{FF2B5EF4-FFF2-40B4-BE49-F238E27FC236}">
              <a16:creationId xmlns:a16="http://schemas.microsoft.com/office/drawing/2014/main" id="{CFC417F3-04E2-4ACD-9403-8DD71A7C22D3}"/>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a:extLst>
            <a:ext uri="{FF2B5EF4-FFF2-40B4-BE49-F238E27FC236}">
              <a16:creationId xmlns:a16="http://schemas.microsoft.com/office/drawing/2014/main" id="{AFABA4A3-4103-42D6-A548-EB71D47599A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6" name="テキスト ボックス 445">
          <a:extLst>
            <a:ext uri="{FF2B5EF4-FFF2-40B4-BE49-F238E27FC236}">
              <a16:creationId xmlns:a16="http://schemas.microsoft.com/office/drawing/2014/main" id="{11930B30-EB6A-4DFC-9EB0-E126FFA9AC25}"/>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a:extLst>
            <a:ext uri="{FF2B5EF4-FFF2-40B4-BE49-F238E27FC236}">
              <a16:creationId xmlns:a16="http://schemas.microsoft.com/office/drawing/2014/main" id="{9EE4C8CB-FA5E-4925-AECD-3E92EBA53AA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48" name="テキスト ボックス 447">
          <a:extLst>
            <a:ext uri="{FF2B5EF4-FFF2-40B4-BE49-F238E27FC236}">
              <a16:creationId xmlns:a16="http://schemas.microsoft.com/office/drawing/2014/main" id="{AB91F200-2665-48CA-B498-FEDB0AAC20D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a:extLst>
            <a:ext uri="{FF2B5EF4-FFF2-40B4-BE49-F238E27FC236}">
              <a16:creationId xmlns:a16="http://schemas.microsoft.com/office/drawing/2014/main" id="{DA294D9E-37F8-4AF2-AD55-3F6ACBE5B57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50" name="テキスト ボックス 449">
          <a:extLst>
            <a:ext uri="{FF2B5EF4-FFF2-40B4-BE49-F238E27FC236}">
              <a16:creationId xmlns:a16="http://schemas.microsoft.com/office/drawing/2014/main" id="{AB530739-183C-4999-AAB2-79A19E8A40FD}"/>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3EEEBC7A-9AF8-4EE1-B89C-4128FA4C76E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2" name="テキスト ボックス 451">
          <a:extLst>
            <a:ext uri="{FF2B5EF4-FFF2-40B4-BE49-F238E27FC236}">
              <a16:creationId xmlns:a16="http://schemas.microsoft.com/office/drawing/2014/main" id="{AAA0ED67-DB0E-414E-9AF6-4651DDC8CEB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a:extLst>
            <a:ext uri="{FF2B5EF4-FFF2-40B4-BE49-F238E27FC236}">
              <a16:creationId xmlns:a16="http://schemas.microsoft.com/office/drawing/2014/main" id="{24FCFC81-BAA2-4533-AA4C-2C7F63C4179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54" name="直線コネクタ 453">
          <a:extLst>
            <a:ext uri="{FF2B5EF4-FFF2-40B4-BE49-F238E27FC236}">
              <a16:creationId xmlns:a16="http://schemas.microsoft.com/office/drawing/2014/main" id="{98737815-3216-422B-AE43-205E8F04494C}"/>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55" name="【一般廃棄物処理施設】&#10;一人当たり有形固定資産（償却資産）額最小値テキスト">
          <a:extLst>
            <a:ext uri="{FF2B5EF4-FFF2-40B4-BE49-F238E27FC236}">
              <a16:creationId xmlns:a16="http://schemas.microsoft.com/office/drawing/2014/main" id="{34C43777-A1CF-4C86-877D-A7A78159B4DF}"/>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56" name="直線コネクタ 455">
          <a:extLst>
            <a:ext uri="{FF2B5EF4-FFF2-40B4-BE49-F238E27FC236}">
              <a16:creationId xmlns:a16="http://schemas.microsoft.com/office/drawing/2014/main" id="{4E03BCFA-F548-4785-A042-959950E3E602}"/>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57" name="【一般廃棄物処理施設】&#10;一人当たり有形固定資産（償却資産）額最大値テキスト">
          <a:extLst>
            <a:ext uri="{FF2B5EF4-FFF2-40B4-BE49-F238E27FC236}">
              <a16:creationId xmlns:a16="http://schemas.microsoft.com/office/drawing/2014/main" id="{34AA3FE0-C3CF-416A-BF55-5127454ED988}"/>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58" name="直線コネクタ 457">
          <a:extLst>
            <a:ext uri="{FF2B5EF4-FFF2-40B4-BE49-F238E27FC236}">
              <a16:creationId xmlns:a16="http://schemas.microsoft.com/office/drawing/2014/main" id="{FCFC2E5A-F3F8-4275-8638-D5D527256480}"/>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459" name="【一般廃棄物処理施設】&#10;一人当たり有形固定資産（償却資産）額平均値テキスト">
          <a:extLst>
            <a:ext uri="{FF2B5EF4-FFF2-40B4-BE49-F238E27FC236}">
              <a16:creationId xmlns:a16="http://schemas.microsoft.com/office/drawing/2014/main" id="{E50FF490-CDF7-4AB2-AB68-199D9D969FF5}"/>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60" name="フローチャート: 判断 459">
          <a:extLst>
            <a:ext uri="{FF2B5EF4-FFF2-40B4-BE49-F238E27FC236}">
              <a16:creationId xmlns:a16="http://schemas.microsoft.com/office/drawing/2014/main" id="{6476A49F-6B35-4F3D-AD48-AA3DA7F33926}"/>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61" name="フローチャート: 判断 460">
          <a:extLst>
            <a:ext uri="{FF2B5EF4-FFF2-40B4-BE49-F238E27FC236}">
              <a16:creationId xmlns:a16="http://schemas.microsoft.com/office/drawing/2014/main" id="{F8AB14B2-4F8A-4C1D-8131-26F7E5B3ECF6}"/>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62" name="フローチャート: 判断 461">
          <a:extLst>
            <a:ext uri="{FF2B5EF4-FFF2-40B4-BE49-F238E27FC236}">
              <a16:creationId xmlns:a16="http://schemas.microsoft.com/office/drawing/2014/main" id="{365F7062-C5EF-49E7-B72C-EFCC890CA6C3}"/>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63" name="フローチャート: 判断 462">
          <a:extLst>
            <a:ext uri="{FF2B5EF4-FFF2-40B4-BE49-F238E27FC236}">
              <a16:creationId xmlns:a16="http://schemas.microsoft.com/office/drawing/2014/main" id="{B3CF50E1-8B0B-4BBE-93F5-3E5B78DA29E6}"/>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64" name="フローチャート: 判断 463">
          <a:extLst>
            <a:ext uri="{FF2B5EF4-FFF2-40B4-BE49-F238E27FC236}">
              <a16:creationId xmlns:a16="http://schemas.microsoft.com/office/drawing/2014/main" id="{30A850B6-A0C9-4BBA-BCCE-960497E0E43A}"/>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A314368D-39FD-4AF9-A85F-A6341B77897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8FDDBF49-EBD2-44EC-A727-3199C79B261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86FC3AA7-FC7B-4559-9D9C-565C521909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3248FC1-03AE-4681-A980-653083BDFD3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7DFAB789-F37A-4985-81F5-8CE0A5B812D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163297</xdr:rowOff>
    </xdr:from>
    <xdr:to>
      <xdr:col>116</xdr:col>
      <xdr:colOff>114300</xdr:colOff>
      <xdr:row>42</xdr:row>
      <xdr:rowOff>93447</xdr:rowOff>
    </xdr:to>
    <xdr:sp macro="" textlink="">
      <xdr:nvSpPr>
        <xdr:cNvPr id="470" name="楕円 469">
          <a:extLst>
            <a:ext uri="{FF2B5EF4-FFF2-40B4-BE49-F238E27FC236}">
              <a16:creationId xmlns:a16="http://schemas.microsoft.com/office/drawing/2014/main" id="{0A293D0B-AD69-4963-8654-55A44CA06C7D}"/>
            </a:ext>
          </a:extLst>
        </xdr:cNvPr>
        <xdr:cNvSpPr/>
      </xdr:nvSpPr>
      <xdr:spPr>
        <a:xfrm>
          <a:off x="22110700" y="71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78224</xdr:rowOff>
    </xdr:from>
    <xdr:ext cx="534377" cy="259045"/>
    <xdr:sp macro="" textlink="">
      <xdr:nvSpPr>
        <xdr:cNvPr id="471" name="【一般廃棄物処理施設】&#10;一人当たり有形固定資産（償却資産）額該当値テキスト">
          <a:extLst>
            <a:ext uri="{FF2B5EF4-FFF2-40B4-BE49-F238E27FC236}">
              <a16:creationId xmlns:a16="http://schemas.microsoft.com/office/drawing/2014/main" id="{45A1D2DC-8D00-46A9-844E-49D0E8E06AEA}"/>
            </a:ext>
          </a:extLst>
        </xdr:cNvPr>
        <xdr:cNvSpPr txBox="1"/>
      </xdr:nvSpPr>
      <xdr:spPr>
        <a:xfrm>
          <a:off x="22199600" y="71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164401</xdr:rowOff>
    </xdr:from>
    <xdr:to>
      <xdr:col>112</xdr:col>
      <xdr:colOff>38100</xdr:colOff>
      <xdr:row>42</xdr:row>
      <xdr:rowOff>94551</xdr:rowOff>
    </xdr:to>
    <xdr:sp macro="" textlink="">
      <xdr:nvSpPr>
        <xdr:cNvPr id="472" name="楕円 471">
          <a:extLst>
            <a:ext uri="{FF2B5EF4-FFF2-40B4-BE49-F238E27FC236}">
              <a16:creationId xmlns:a16="http://schemas.microsoft.com/office/drawing/2014/main" id="{8D32D6A8-F705-442F-9F65-A4F3C3540CDF}"/>
            </a:ext>
          </a:extLst>
        </xdr:cNvPr>
        <xdr:cNvSpPr/>
      </xdr:nvSpPr>
      <xdr:spPr>
        <a:xfrm>
          <a:off x="21272500" y="71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42647</xdr:rowOff>
    </xdr:from>
    <xdr:to>
      <xdr:col>116</xdr:col>
      <xdr:colOff>63500</xdr:colOff>
      <xdr:row>42</xdr:row>
      <xdr:rowOff>43751</xdr:rowOff>
    </xdr:to>
    <xdr:cxnSp macro="">
      <xdr:nvCxnSpPr>
        <xdr:cNvPr id="473" name="直線コネクタ 472">
          <a:extLst>
            <a:ext uri="{FF2B5EF4-FFF2-40B4-BE49-F238E27FC236}">
              <a16:creationId xmlns:a16="http://schemas.microsoft.com/office/drawing/2014/main" id="{0D6EF6CA-4CCE-4DEE-AD8C-0A09E7404DC0}"/>
            </a:ext>
          </a:extLst>
        </xdr:cNvPr>
        <xdr:cNvCxnSpPr/>
      </xdr:nvCxnSpPr>
      <xdr:spPr>
        <a:xfrm flipV="1">
          <a:off x="21323300" y="7243547"/>
          <a:ext cx="8382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166557</xdr:rowOff>
    </xdr:from>
    <xdr:to>
      <xdr:col>107</xdr:col>
      <xdr:colOff>101600</xdr:colOff>
      <xdr:row>42</xdr:row>
      <xdr:rowOff>96707</xdr:rowOff>
    </xdr:to>
    <xdr:sp macro="" textlink="">
      <xdr:nvSpPr>
        <xdr:cNvPr id="474" name="楕円 473">
          <a:extLst>
            <a:ext uri="{FF2B5EF4-FFF2-40B4-BE49-F238E27FC236}">
              <a16:creationId xmlns:a16="http://schemas.microsoft.com/office/drawing/2014/main" id="{55166877-872A-4DA6-8F3B-BAEA90C81F31}"/>
            </a:ext>
          </a:extLst>
        </xdr:cNvPr>
        <xdr:cNvSpPr/>
      </xdr:nvSpPr>
      <xdr:spPr>
        <a:xfrm>
          <a:off x="20383500" y="71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43751</xdr:rowOff>
    </xdr:from>
    <xdr:to>
      <xdr:col>111</xdr:col>
      <xdr:colOff>177800</xdr:colOff>
      <xdr:row>42</xdr:row>
      <xdr:rowOff>45907</xdr:rowOff>
    </xdr:to>
    <xdr:cxnSp macro="">
      <xdr:nvCxnSpPr>
        <xdr:cNvPr id="475" name="直線コネクタ 474">
          <a:extLst>
            <a:ext uri="{FF2B5EF4-FFF2-40B4-BE49-F238E27FC236}">
              <a16:creationId xmlns:a16="http://schemas.microsoft.com/office/drawing/2014/main" id="{6347E680-38C2-4884-AA27-4486222357F8}"/>
            </a:ext>
          </a:extLst>
        </xdr:cNvPr>
        <xdr:cNvCxnSpPr/>
      </xdr:nvCxnSpPr>
      <xdr:spPr>
        <a:xfrm flipV="1">
          <a:off x="20434300" y="7244651"/>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168694</xdr:rowOff>
    </xdr:from>
    <xdr:to>
      <xdr:col>102</xdr:col>
      <xdr:colOff>165100</xdr:colOff>
      <xdr:row>42</xdr:row>
      <xdr:rowOff>98844</xdr:rowOff>
    </xdr:to>
    <xdr:sp macro="" textlink="">
      <xdr:nvSpPr>
        <xdr:cNvPr id="476" name="楕円 475">
          <a:extLst>
            <a:ext uri="{FF2B5EF4-FFF2-40B4-BE49-F238E27FC236}">
              <a16:creationId xmlns:a16="http://schemas.microsoft.com/office/drawing/2014/main" id="{B2952E21-F706-476D-906D-3C4B1EEEE5BB}"/>
            </a:ext>
          </a:extLst>
        </xdr:cNvPr>
        <xdr:cNvSpPr/>
      </xdr:nvSpPr>
      <xdr:spPr>
        <a:xfrm>
          <a:off x="19494500" y="71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45907</xdr:rowOff>
    </xdr:from>
    <xdr:to>
      <xdr:col>107</xdr:col>
      <xdr:colOff>50800</xdr:colOff>
      <xdr:row>42</xdr:row>
      <xdr:rowOff>48044</xdr:rowOff>
    </xdr:to>
    <xdr:cxnSp macro="">
      <xdr:nvCxnSpPr>
        <xdr:cNvPr id="477" name="直線コネクタ 476">
          <a:extLst>
            <a:ext uri="{FF2B5EF4-FFF2-40B4-BE49-F238E27FC236}">
              <a16:creationId xmlns:a16="http://schemas.microsoft.com/office/drawing/2014/main" id="{EC2BA07D-2186-4EB3-9C6E-483E97019246}"/>
            </a:ext>
          </a:extLst>
        </xdr:cNvPr>
        <xdr:cNvCxnSpPr/>
      </xdr:nvCxnSpPr>
      <xdr:spPr>
        <a:xfrm flipV="1">
          <a:off x="19545300" y="7246807"/>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169535</xdr:rowOff>
    </xdr:from>
    <xdr:to>
      <xdr:col>98</xdr:col>
      <xdr:colOff>38100</xdr:colOff>
      <xdr:row>42</xdr:row>
      <xdr:rowOff>99685</xdr:rowOff>
    </xdr:to>
    <xdr:sp macro="" textlink="">
      <xdr:nvSpPr>
        <xdr:cNvPr id="478" name="楕円 477">
          <a:extLst>
            <a:ext uri="{FF2B5EF4-FFF2-40B4-BE49-F238E27FC236}">
              <a16:creationId xmlns:a16="http://schemas.microsoft.com/office/drawing/2014/main" id="{01E0C26B-DC3B-4132-B785-9F0D45AADEA9}"/>
            </a:ext>
          </a:extLst>
        </xdr:cNvPr>
        <xdr:cNvSpPr/>
      </xdr:nvSpPr>
      <xdr:spPr>
        <a:xfrm>
          <a:off x="18605500" y="71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48044</xdr:rowOff>
    </xdr:from>
    <xdr:to>
      <xdr:col>102</xdr:col>
      <xdr:colOff>114300</xdr:colOff>
      <xdr:row>42</xdr:row>
      <xdr:rowOff>48885</xdr:rowOff>
    </xdr:to>
    <xdr:cxnSp macro="">
      <xdr:nvCxnSpPr>
        <xdr:cNvPr id="479" name="直線コネクタ 478">
          <a:extLst>
            <a:ext uri="{FF2B5EF4-FFF2-40B4-BE49-F238E27FC236}">
              <a16:creationId xmlns:a16="http://schemas.microsoft.com/office/drawing/2014/main" id="{84CEE5BD-773C-4BBC-8A34-10BCE6000587}"/>
            </a:ext>
          </a:extLst>
        </xdr:cNvPr>
        <xdr:cNvCxnSpPr/>
      </xdr:nvCxnSpPr>
      <xdr:spPr>
        <a:xfrm flipV="1">
          <a:off x="18656300" y="7248944"/>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480" name="n_1aveValue【一般廃棄物処理施設】&#10;一人当たり有形固定資産（償却資産）額">
          <a:extLst>
            <a:ext uri="{FF2B5EF4-FFF2-40B4-BE49-F238E27FC236}">
              <a16:creationId xmlns:a16="http://schemas.microsoft.com/office/drawing/2014/main" id="{4307FAA6-E249-43CE-8762-1BBAF4A6E63F}"/>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81" name="n_2aveValue【一般廃棄物処理施設】&#10;一人当たり有形固定資産（償却資産）額">
          <a:extLst>
            <a:ext uri="{FF2B5EF4-FFF2-40B4-BE49-F238E27FC236}">
              <a16:creationId xmlns:a16="http://schemas.microsoft.com/office/drawing/2014/main" id="{CAEB37FA-9014-405B-8DB1-120FE52D7324}"/>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82" name="n_3aveValue【一般廃棄物処理施設】&#10;一人当たり有形固定資産（償却資産）額">
          <a:extLst>
            <a:ext uri="{FF2B5EF4-FFF2-40B4-BE49-F238E27FC236}">
              <a16:creationId xmlns:a16="http://schemas.microsoft.com/office/drawing/2014/main" id="{3B5CCF17-8ABF-4250-8A00-A99292A51333}"/>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83" name="n_4aveValue【一般廃棄物処理施設】&#10;一人当たり有形固定資産（償却資産）額">
          <a:extLst>
            <a:ext uri="{FF2B5EF4-FFF2-40B4-BE49-F238E27FC236}">
              <a16:creationId xmlns:a16="http://schemas.microsoft.com/office/drawing/2014/main" id="{0B6B17FB-4934-4B9E-B579-33D5EB7C270C}"/>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85678</xdr:rowOff>
    </xdr:from>
    <xdr:ext cx="534377" cy="259045"/>
    <xdr:sp macro="" textlink="">
      <xdr:nvSpPr>
        <xdr:cNvPr id="484" name="n_1mainValue【一般廃棄物処理施設】&#10;一人当たり有形固定資産（償却資産）額">
          <a:extLst>
            <a:ext uri="{FF2B5EF4-FFF2-40B4-BE49-F238E27FC236}">
              <a16:creationId xmlns:a16="http://schemas.microsoft.com/office/drawing/2014/main" id="{FCF4D97A-7F04-4E49-A3CF-AE8101276919}"/>
            </a:ext>
          </a:extLst>
        </xdr:cNvPr>
        <xdr:cNvSpPr txBox="1"/>
      </xdr:nvSpPr>
      <xdr:spPr>
        <a:xfrm>
          <a:off x="21043411" y="728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87834</xdr:rowOff>
    </xdr:from>
    <xdr:ext cx="534377" cy="259045"/>
    <xdr:sp macro="" textlink="">
      <xdr:nvSpPr>
        <xdr:cNvPr id="485" name="n_2mainValue【一般廃棄物処理施設】&#10;一人当たり有形固定資産（償却資産）額">
          <a:extLst>
            <a:ext uri="{FF2B5EF4-FFF2-40B4-BE49-F238E27FC236}">
              <a16:creationId xmlns:a16="http://schemas.microsoft.com/office/drawing/2014/main" id="{02E5B871-F331-4DFB-B061-4BD14FCFD402}"/>
            </a:ext>
          </a:extLst>
        </xdr:cNvPr>
        <xdr:cNvSpPr txBox="1"/>
      </xdr:nvSpPr>
      <xdr:spPr>
        <a:xfrm>
          <a:off x="20167111" y="728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89971</xdr:rowOff>
    </xdr:from>
    <xdr:ext cx="534377" cy="259045"/>
    <xdr:sp macro="" textlink="">
      <xdr:nvSpPr>
        <xdr:cNvPr id="486" name="n_3mainValue【一般廃棄物処理施設】&#10;一人当たり有形固定資産（償却資産）額">
          <a:extLst>
            <a:ext uri="{FF2B5EF4-FFF2-40B4-BE49-F238E27FC236}">
              <a16:creationId xmlns:a16="http://schemas.microsoft.com/office/drawing/2014/main" id="{C6702FBE-043E-40BF-85B6-4937EC96E389}"/>
            </a:ext>
          </a:extLst>
        </xdr:cNvPr>
        <xdr:cNvSpPr txBox="1"/>
      </xdr:nvSpPr>
      <xdr:spPr>
        <a:xfrm>
          <a:off x="19278111" y="729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90812</xdr:rowOff>
    </xdr:from>
    <xdr:ext cx="534377" cy="259045"/>
    <xdr:sp macro="" textlink="">
      <xdr:nvSpPr>
        <xdr:cNvPr id="487" name="n_4mainValue【一般廃棄物処理施設】&#10;一人当たり有形固定資産（償却資産）額">
          <a:extLst>
            <a:ext uri="{FF2B5EF4-FFF2-40B4-BE49-F238E27FC236}">
              <a16:creationId xmlns:a16="http://schemas.microsoft.com/office/drawing/2014/main" id="{6C01C67A-5AB6-4801-B5AC-0D82B2319417}"/>
            </a:ext>
          </a:extLst>
        </xdr:cNvPr>
        <xdr:cNvSpPr txBox="1"/>
      </xdr:nvSpPr>
      <xdr:spPr>
        <a:xfrm>
          <a:off x="18389111" y="72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DBA57300-C3F4-4A10-B1D0-23716ECABE8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738B643D-CC39-49AC-AB0F-A67A4ADDE4C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A343E7C4-1BC8-4579-A1A6-014B70E6E8C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9ABFCC08-4D43-430D-98EE-98E997D72A5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76AAB9A2-321A-4518-AF87-0847D50E71E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C9F32353-C073-4A0F-BAFE-689866A8E92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2E5A245C-F725-4882-9B9E-6FC98BD7D8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78999941-6B14-45BC-A6A3-FD7F68C773A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1ACCF4DD-8A51-46BD-8F98-8500C402724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905833C7-C058-4584-879E-D427EA89FD2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15A686A7-6852-4236-BE39-F55905F3AB9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9" name="直線コネクタ 498">
          <a:extLst>
            <a:ext uri="{FF2B5EF4-FFF2-40B4-BE49-F238E27FC236}">
              <a16:creationId xmlns:a16="http://schemas.microsoft.com/office/drawing/2014/main" id="{AF432A2D-B1D5-482A-8270-2394F10398D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0" name="テキスト ボックス 499">
          <a:extLst>
            <a:ext uri="{FF2B5EF4-FFF2-40B4-BE49-F238E27FC236}">
              <a16:creationId xmlns:a16="http://schemas.microsoft.com/office/drawing/2014/main" id="{92B54331-7061-45E8-93CE-9E52A90129E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1" name="直線コネクタ 500">
          <a:extLst>
            <a:ext uri="{FF2B5EF4-FFF2-40B4-BE49-F238E27FC236}">
              <a16:creationId xmlns:a16="http://schemas.microsoft.com/office/drawing/2014/main" id="{38659723-B10C-4F60-859A-BD1FC91AA0C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2" name="テキスト ボックス 501">
          <a:extLst>
            <a:ext uri="{FF2B5EF4-FFF2-40B4-BE49-F238E27FC236}">
              <a16:creationId xmlns:a16="http://schemas.microsoft.com/office/drawing/2014/main" id="{9CE8A0B8-5DD5-41D1-9C37-C3CE8340620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3" name="直線コネクタ 502">
          <a:extLst>
            <a:ext uri="{FF2B5EF4-FFF2-40B4-BE49-F238E27FC236}">
              <a16:creationId xmlns:a16="http://schemas.microsoft.com/office/drawing/2014/main" id="{C1E7AF09-8FA5-47E3-AEF4-5E90A6E5B13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4" name="テキスト ボックス 503">
          <a:extLst>
            <a:ext uri="{FF2B5EF4-FFF2-40B4-BE49-F238E27FC236}">
              <a16:creationId xmlns:a16="http://schemas.microsoft.com/office/drawing/2014/main" id="{E095A566-8BFB-4E8B-A2BF-A3A740C137C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5" name="直線コネクタ 504">
          <a:extLst>
            <a:ext uri="{FF2B5EF4-FFF2-40B4-BE49-F238E27FC236}">
              <a16:creationId xmlns:a16="http://schemas.microsoft.com/office/drawing/2014/main" id="{903544F8-4854-4874-8332-EF579526DFE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6" name="テキスト ボックス 505">
          <a:extLst>
            <a:ext uri="{FF2B5EF4-FFF2-40B4-BE49-F238E27FC236}">
              <a16:creationId xmlns:a16="http://schemas.microsoft.com/office/drawing/2014/main" id="{BA878510-86AC-4666-BBC4-38B84E46BF8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7" name="直線コネクタ 506">
          <a:extLst>
            <a:ext uri="{FF2B5EF4-FFF2-40B4-BE49-F238E27FC236}">
              <a16:creationId xmlns:a16="http://schemas.microsoft.com/office/drawing/2014/main" id="{E6422C37-99A9-460D-90B2-3DC67F3E40D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8" name="テキスト ボックス 507">
          <a:extLst>
            <a:ext uri="{FF2B5EF4-FFF2-40B4-BE49-F238E27FC236}">
              <a16:creationId xmlns:a16="http://schemas.microsoft.com/office/drawing/2014/main" id="{5F2B04ED-2D11-4B67-A29C-392F09AE710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9" name="直線コネクタ 508">
          <a:extLst>
            <a:ext uri="{FF2B5EF4-FFF2-40B4-BE49-F238E27FC236}">
              <a16:creationId xmlns:a16="http://schemas.microsoft.com/office/drawing/2014/main" id="{5D27D193-84E2-4F8E-9278-18891D9DBB9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0" name="テキスト ボックス 509">
          <a:extLst>
            <a:ext uri="{FF2B5EF4-FFF2-40B4-BE49-F238E27FC236}">
              <a16:creationId xmlns:a16="http://schemas.microsoft.com/office/drawing/2014/main" id="{6DA3165A-DB4D-4FB1-BC9F-5CA0D960397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1" name="直線コネクタ 510">
          <a:extLst>
            <a:ext uri="{FF2B5EF4-FFF2-40B4-BE49-F238E27FC236}">
              <a16:creationId xmlns:a16="http://schemas.microsoft.com/office/drawing/2014/main" id="{9F9613F9-CB10-49F1-8DE0-66CE9A3AE9E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保健センター・保健所】&#10;有形固定資産減価償却率グラフ枠">
          <a:extLst>
            <a:ext uri="{FF2B5EF4-FFF2-40B4-BE49-F238E27FC236}">
              <a16:creationId xmlns:a16="http://schemas.microsoft.com/office/drawing/2014/main" id="{7B7685C6-4E49-4596-83D7-99164146558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513" name="直線コネクタ 512">
          <a:extLst>
            <a:ext uri="{FF2B5EF4-FFF2-40B4-BE49-F238E27FC236}">
              <a16:creationId xmlns:a16="http://schemas.microsoft.com/office/drawing/2014/main" id="{69780E64-1114-44F1-8901-3DD1E8920AB6}"/>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4" name="【保健センター・保健所】&#10;有形固定資産減価償却率最小値テキスト">
          <a:extLst>
            <a:ext uri="{FF2B5EF4-FFF2-40B4-BE49-F238E27FC236}">
              <a16:creationId xmlns:a16="http://schemas.microsoft.com/office/drawing/2014/main" id="{21E7C7CF-6628-4BDC-8D00-C0D55D7547C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5" name="直線コネクタ 514">
          <a:extLst>
            <a:ext uri="{FF2B5EF4-FFF2-40B4-BE49-F238E27FC236}">
              <a16:creationId xmlns:a16="http://schemas.microsoft.com/office/drawing/2014/main" id="{D00859C9-B983-4AA8-9491-5835EE3FD5F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516" name="【保健センター・保健所】&#10;有形固定資産減価償却率最大値テキスト">
          <a:extLst>
            <a:ext uri="{FF2B5EF4-FFF2-40B4-BE49-F238E27FC236}">
              <a16:creationId xmlns:a16="http://schemas.microsoft.com/office/drawing/2014/main" id="{D7D7DFA3-7BAA-45C8-9EBC-2B7196CD648F}"/>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517" name="直線コネクタ 516">
          <a:extLst>
            <a:ext uri="{FF2B5EF4-FFF2-40B4-BE49-F238E27FC236}">
              <a16:creationId xmlns:a16="http://schemas.microsoft.com/office/drawing/2014/main" id="{868478CC-E7F9-4442-94D2-123B4E220C6B}"/>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18" name="【保健センター・保健所】&#10;有形固定資産減価償却率平均値テキスト">
          <a:extLst>
            <a:ext uri="{FF2B5EF4-FFF2-40B4-BE49-F238E27FC236}">
              <a16:creationId xmlns:a16="http://schemas.microsoft.com/office/drawing/2014/main" id="{7FE87800-06BA-490A-AA50-7962DAE6D698}"/>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9" name="フローチャート: 判断 518">
          <a:extLst>
            <a:ext uri="{FF2B5EF4-FFF2-40B4-BE49-F238E27FC236}">
              <a16:creationId xmlns:a16="http://schemas.microsoft.com/office/drawing/2014/main" id="{1955C925-18C8-4A3B-8C27-6AD0A69C7F4F}"/>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20" name="フローチャート: 判断 519">
          <a:extLst>
            <a:ext uri="{FF2B5EF4-FFF2-40B4-BE49-F238E27FC236}">
              <a16:creationId xmlns:a16="http://schemas.microsoft.com/office/drawing/2014/main" id="{5C1E4178-03AD-4DFE-96AC-4B656AA90DFF}"/>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21" name="フローチャート: 判断 520">
          <a:extLst>
            <a:ext uri="{FF2B5EF4-FFF2-40B4-BE49-F238E27FC236}">
              <a16:creationId xmlns:a16="http://schemas.microsoft.com/office/drawing/2014/main" id="{E9049334-FD52-43BF-958E-40D483BF74FF}"/>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522" name="フローチャート: 判断 521">
          <a:extLst>
            <a:ext uri="{FF2B5EF4-FFF2-40B4-BE49-F238E27FC236}">
              <a16:creationId xmlns:a16="http://schemas.microsoft.com/office/drawing/2014/main" id="{C18A040C-C8B2-469A-8570-1570650325F0}"/>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523" name="フローチャート: 判断 522">
          <a:extLst>
            <a:ext uri="{FF2B5EF4-FFF2-40B4-BE49-F238E27FC236}">
              <a16:creationId xmlns:a16="http://schemas.microsoft.com/office/drawing/2014/main" id="{CB49797C-B019-42C2-AB86-259BEFDAAEB6}"/>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C38B8524-4F4C-440C-8C57-9401BE96E3B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B979BD23-74C0-46D0-B846-729ED1E0723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A1BDAAA2-DEED-48F4-9AF6-6CB13FE58D5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77387BA4-5BDA-4765-B157-188F1CC875E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BF9484E3-0797-4AF2-8A8F-D2653CB883F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24312</xdr:rowOff>
    </xdr:from>
    <xdr:to>
      <xdr:col>85</xdr:col>
      <xdr:colOff>177800</xdr:colOff>
      <xdr:row>62</xdr:row>
      <xdr:rowOff>125912</xdr:rowOff>
    </xdr:to>
    <xdr:sp macro="" textlink="">
      <xdr:nvSpPr>
        <xdr:cNvPr id="529" name="楕円 528">
          <a:extLst>
            <a:ext uri="{FF2B5EF4-FFF2-40B4-BE49-F238E27FC236}">
              <a16:creationId xmlns:a16="http://schemas.microsoft.com/office/drawing/2014/main" id="{6F9D9BEC-3C3B-45EC-89DE-A03A4431CC15}"/>
            </a:ext>
          </a:extLst>
        </xdr:cNvPr>
        <xdr:cNvSpPr/>
      </xdr:nvSpPr>
      <xdr:spPr>
        <a:xfrm>
          <a:off x="16268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2739</xdr:rowOff>
    </xdr:from>
    <xdr:ext cx="405111" cy="259045"/>
    <xdr:sp macro="" textlink="">
      <xdr:nvSpPr>
        <xdr:cNvPr id="530" name="【保健センター・保健所】&#10;有形固定資産減価償却率該当値テキスト">
          <a:extLst>
            <a:ext uri="{FF2B5EF4-FFF2-40B4-BE49-F238E27FC236}">
              <a16:creationId xmlns:a16="http://schemas.microsoft.com/office/drawing/2014/main" id="{BFBA4A90-D2E3-46BF-9239-87BC9EBEE760}"/>
            </a:ext>
          </a:extLst>
        </xdr:cNvPr>
        <xdr:cNvSpPr txBox="1"/>
      </xdr:nvSpPr>
      <xdr:spPr>
        <a:xfrm>
          <a:off x="16357600"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127181</xdr:rowOff>
    </xdr:from>
    <xdr:to>
      <xdr:col>81</xdr:col>
      <xdr:colOff>101600</xdr:colOff>
      <xdr:row>62</xdr:row>
      <xdr:rowOff>57331</xdr:rowOff>
    </xdr:to>
    <xdr:sp macro="" textlink="">
      <xdr:nvSpPr>
        <xdr:cNvPr id="531" name="楕円 530">
          <a:extLst>
            <a:ext uri="{FF2B5EF4-FFF2-40B4-BE49-F238E27FC236}">
              <a16:creationId xmlns:a16="http://schemas.microsoft.com/office/drawing/2014/main" id="{286AE604-6813-4445-9DAC-4EBE0732AD15}"/>
            </a:ext>
          </a:extLst>
        </xdr:cNvPr>
        <xdr:cNvSpPr/>
      </xdr:nvSpPr>
      <xdr:spPr>
        <a:xfrm>
          <a:off x="15430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6531</xdr:rowOff>
    </xdr:from>
    <xdr:to>
      <xdr:col>85</xdr:col>
      <xdr:colOff>127000</xdr:colOff>
      <xdr:row>62</xdr:row>
      <xdr:rowOff>75112</xdr:rowOff>
    </xdr:to>
    <xdr:cxnSp macro="">
      <xdr:nvCxnSpPr>
        <xdr:cNvPr id="532" name="直線コネクタ 531">
          <a:extLst>
            <a:ext uri="{FF2B5EF4-FFF2-40B4-BE49-F238E27FC236}">
              <a16:creationId xmlns:a16="http://schemas.microsoft.com/office/drawing/2014/main" id="{74A0AB89-EA87-4BCD-92DD-3E6205A4E7F1}"/>
            </a:ext>
          </a:extLst>
        </xdr:cNvPr>
        <xdr:cNvCxnSpPr/>
      </xdr:nvCxnSpPr>
      <xdr:spPr>
        <a:xfrm>
          <a:off x="15481300" y="1063643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58601</xdr:rowOff>
    </xdr:from>
    <xdr:to>
      <xdr:col>76</xdr:col>
      <xdr:colOff>165100</xdr:colOff>
      <xdr:row>61</xdr:row>
      <xdr:rowOff>160201</xdr:rowOff>
    </xdr:to>
    <xdr:sp macro="" textlink="">
      <xdr:nvSpPr>
        <xdr:cNvPr id="533" name="楕円 532">
          <a:extLst>
            <a:ext uri="{FF2B5EF4-FFF2-40B4-BE49-F238E27FC236}">
              <a16:creationId xmlns:a16="http://schemas.microsoft.com/office/drawing/2014/main" id="{542EB2AC-0C2B-4B74-BA47-378343C33DD2}"/>
            </a:ext>
          </a:extLst>
        </xdr:cNvPr>
        <xdr:cNvSpPr/>
      </xdr:nvSpPr>
      <xdr:spPr>
        <a:xfrm>
          <a:off x="14541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109401</xdr:rowOff>
    </xdr:from>
    <xdr:to>
      <xdr:col>81</xdr:col>
      <xdr:colOff>50800</xdr:colOff>
      <xdr:row>62</xdr:row>
      <xdr:rowOff>6531</xdr:rowOff>
    </xdr:to>
    <xdr:cxnSp macro="">
      <xdr:nvCxnSpPr>
        <xdr:cNvPr id="534" name="直線コネクタ 533">
          <a:extLst>
            <a:ext uri="{FF2B5EF4-FFF2-40B4-BE49-F238E27FC236}">
              <a16:creationId xmlns:a16="http://schemas.microsoft.com/office/drawing/2014/main" id="{1EB94B89-B28D-49FC-A13E-74ADD715B1EF}"/>
            </a:ext>
          </a:extLst>
        </xdr:cNvPr>
        <xdr:cNvCxnSpPr/>
      </xdr:nvCxnSpPr>
      <xdr:spPr>
        <a:xfrm>
          <a:off x="14592300" y="105678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161472</xdr:rowOff>
    </xdr:from>
    <xdr:to>
      <xdr:col>72</xdr:col>
      <xdr:colOff>38100</xdr:colOff>
      <xdr:row>61</xdr:row>
      <xdr:rowOff>91622</xdr:rowOff>
    </xdr:to>
    <xdr:sp macro="" textlink="">
      <xdr:nvSpPr>
        <xdr:cNvPr id="535" name="楕円 534">
          <a:extLst>
            <a:ext uri="{FF2B5EF4-FFF2-40B4-BE49-F238E27FC236}">
              <a16:creationId xmlns:a16="http://schemas.microsoft.com/office/drawing/2014/main" id="{DEF92307-50E3-4404-A206-84F19E09559B}"/>
            </a:ext>
          </a:extLst>
        </xdr:cNvPr>
        <xdr:cNvSpPr/>
      </xdr:nvSpPr>
      <xdr:spPr>
        <a:xfrm>
          <a:off x="13652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40822</xdr:rowOff>
    </xdr:from>
    <xdr:to>
      <xdr:col>76</xdr:col>
      <xdr:colOff>114300</xdr:colOff>
      <xdr:row>61</xdr:row>
      <xdr:rowOff>109401</xdr:rowOff>
    </xdr:to>
    <xdr:cxnSp macro="">
      <xdr:nvCxnSpPr>
        <xdr:cNvPr id="536" name="直線コネクタ 535">
          <a:extLst>
            <a:ext uri="{FF2B5EF4-FFF2-40B4-BE49-F238E27FC236}">
              <a16:creationId xmlns:a16="http://schemas.microsoft.com/office/drawing/2014/main" id="{9FBE161E-60BF-4982-B12D-BD4E35F5E73B}"/>
            </a:ext>
          </a:extLst>
        </xdr:cNvPr>
        <xdr:cNvCxnSpPr/>
      </xdr:nvCxnSpPr>
      <xdr:spPr>
        <a:xfrm>
          <a:off x="13703300" y="104992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92891</xdr:rowOff>
    </xdr:from>
    <xdr:to>
      <xdr:col>67</xdr:col>
      <xdr:colOff>101600</xdr:colOff>
      <xdr:row>61</xdr:row>
      <xdr:rowOff>23041</xdr:rowOff>
    </xdr:to>
    <xdr:sp macro="" textlink="">
      <xdr:nvSpPr>
        <xdr:cNvPr id="537" name="楕円 536">
          <a:extLst>
            <a:ext uri="{FF2B5EF4-FFF2-40B4-BE49-F238E27FC236}">
              <a16:creationId xmlns:a16="http://schemas.microsoft.com/office/drawing/2014/main" id="{A86CE6C3-581F-4E2A-ABF9-E635643E6110}"/>
            </a:ext>
          </a:extLst>
        </xdr:cNvPr>
        <xdr:cNvSpPr/>
      </xdr:nvSpPr>
      <xdr:spPr>
        <a:xfrm>
          <a:off x="12763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143691</xdr:rowOff>
    </xdr:from>
    <xdr:to>
      <xdr:col>71</xdr:col>
      <xdr:colOff>177800</xdr:colOff>
      <xdr:row>61</xdr:row>
      <xdr:rowOff>40822</xdr:rowOff>
    </xdr:to>
    <xdr:cxnSp macro="">
      <xdr:nvCxnSpPr>
        <xdr:cNvPr id="538" name="直線コネクタ 537">
          <a:extLst>
            <a:ext uri="{FF2B5EF4-FFF2-40B4-BE49-F238E27FC236}">
              <a16:creationId xmlns:a16="http://schemas.microsoft.com/office/drawing/2014/main" id="{7F422C4F-6419-4D3E-9182-868397ECAD20}"/>
            </a:ext>
          </a:extLst>
        </xdr:cNvPr>
        <xdr:cNvCxnSpPr/>
      </xdr:nvCxnSpPr>
      <xdr:spPr>
        <a:xfrm>
          <a:off x="12814300" y="104306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39" name="n_1aveValue【保健センター・保健所】&#10;有形固定資産減価償却率">
          <a:extLst>
            <a:ext uri="{FF2B5EF4-FFF2-40B4-BE49-F238E27FC236}">
              <a16:creationId xmlns:a16="http://schemas.microsoft.com/office/drawing/2014/main" id="{939FE25A-F038-477E-AB86-EBDFDBD24D9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40" name="n_2aveValue【保健センター・保健所】&#10;有形固定資産減価償却率">
          <a:extLst>
            <a:ext uri="{FF2B5EF4-FFF2-40B4-BE49-F238E27FC236}">
              <a16:creationId xmlns:a16="http://schemas.microsoft.com/office/drawing/2014/main" id="{FD3EFB7F-8D82-402E-A72A-F61E98BB1ACE}"/>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541" name="n_3aveValue【保健センター・保健所】&#10;有形固定資産減価償却率">
          <a:extLst>
            <a:ext uri="{FF2B5EF4-FFF2-40B4-BE49-F238E27FC236}">
              <a16:creationId xmlns:a16="http://schemas.microsoft.com/office/drawing/2014/main" id="{5390D569-33D9-4311-B203-7357AF78241C}"/>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542" name="n_4aveValue【保健センター・保健所】&#10;有形固定資産減価償却率">
          <a:extLst>
            <a:ext uri="{FF2B5EF4-FFF2-40B4-BE49-F238E27FC236}">
              <a16:creationId xmlns:a16="http://schemas.microsoft.com/office/drawing/2014/main" id="{BDBF23E4-FF23-4B06-A76B-35769F065818}"/>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48458</xdr:rowOff>
    </xdr:from>
    <xdr:ext cx="405111" cy="259045"/>
    <xdr:sp macro="" textlink="">
      <xdr:nvSpPr>
        <xdr:cNvPr id="543" name="n_1mainValue【保健センター・保健所】&#10;有形固定資産減価償却率">
          <a:extLst>
            <a:ext uri="{FF2B5EF4-FFF2-40B4-BE49-F238E27FC236}">
              <a16:creationId xmlns:a16="http://schemas.microsoft.com/office/drawing/2014/main" id="{EE9AF891-D506-4D57-B6A1-AC9D03A047D5}"/>
            </a:ext>
          </a:extLst>
        </xdr:cNvPr>
        <xdr:cNvSpPr txBox="1"/>
      </xdr:nvSpPr>
      <xdr:spPr>
        <a:xfrm>
          <a:off x="152660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151328</xdr:rowOff>
    </xdr:from>
    <xdr:ext cx="405111" cy="259045"/>
    <xdr:sp macro="" textlink="">
      <xdr:nvSpPr>
        <xdr:cNvPr id="544" name="n_2mainValue【保健センター・保健所】&#10;有形固定資産減価償却率">
          <a:extLst>
            <a:ext uri="{FF2B5EF4-FFF2-40B4-BE49-F238E27FC236}">
              <a16:creationId xmlns:a16="http://schemas.microsoft.com/office/drawing/2014/main" id="{59E8AEAE-A739-4C78-BD4A-4EE4EFC0A9D0}"/>
            </a:ext>
          </a:extLst>
        </xdr:cNvPr>
        <xdr:cNvSpPr txBox="1"/>
      </xdr:nvSpPr>
      <xdr:spPr>
        <a:xfrm>
          <a:off x="14389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82749</xdr:rowOff>
    </xdr:from>
    <xdr:ext cx="405111" cy="259045"/>
    <xdr:sp macro="" textlink="">
      <xdr:nvSpPr>
        <xdr:cNvPr id="545" name="n_3mainValue【保健センター・保健所】&#10;有形固定資産減価償却率">
          <a:extLst>
            <a:ext uri="{FF2B5EF4-FFF2-40B4-BE49-F238E27FC236}">
              <a16:creationId xmlns:a16="http://schemas.microsoft.com/office/drawing/2014/main" id="{B11ACA9D-B9AF-46C8-8C82-3DF979793159}"/>
            </a:ext>
          </a:extLst>
        </xdr:cNvPr>
        <xdr:cNvSpPr txBox="1"/>
      </xdr:nvSpPr>
      <xdr:spPr>
        <a:xfrm>
          <a:off x="13500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14168</xdr:rowOff>
    </xdr:from>
    <xdr:ext cx="405111" cy="259045"/>
    <xdr:sp macro="" textlink="">
      <xdr:nvSpPr>
        <xdr:cNvPr id="546" name="n_4mainValue【保健センター・保健所】&#10;有形固定資産減価償却率">
          <a:extLst>
            <a:ext uri="{FF2B5EF4-FFF2-40B4-BE49-F238E27FC236}">
              <a16:creationId xmlns:a16="http://schemas.microsoft.com/office/drawing/2014/main" id="{85FE586D-FFE4-46FD-8A96-35068AC95A3F}"/>
            </a:ext>
          </a:extLst>
        </xdr:cNvPr>
        <xdr:cNvSpPr txBox="1"/>
      </xdr:nvSpPr>
      <xdr:spPr>
        <a:xfrm>
          <a:off x="12611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a:extLst>
            <a:ext uri="{FF2B5EF4-FFF2-40B4-BE49-F238E27FC236}">
              <a16:creationId xmlns:a16="http://schemas.microsoft.com/office/drawing/2014/main" id="{E0400179-E817-4040-B5C5-99AADBA7B7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a:extLst>
            <a:ext uri="{FF2B5EF4-FFF2-40B4-BE49-F238E27FC236}">
              <a16:creationId xmlns:a16="http://schemas.microsoft.com/office/drawing/2014/main" id="{F973EC16-E4C5-4E8A-BEF2-D402EF8914B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a:extLst>
            <a:ext uri="{FF2B5EF4-FFF2-40B4-BE49-F238E27FC236}">
              <a16:creationId xmlns:a16="http://schemas.microsoft.com/office/drawing/2014/main" id="{D195E88F-86B7-47DB-8D24-C839901B6F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a:extLst>
            <a:ext uri="{FF2B5EF4-FFF2-40B4-BE49-F238E27FC236}">
              <a16:creationId xmlns:a16="http://schemas.microsoft.com/office/drawing/2014/main" id="{0D6E4C06-7E79-4663-A7C1-079791FD500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a:extLst>
            <a:ext uri="{FF2B5EF4-FFF2-40B4-BE49-F238E27FC236}">
              <a16:creationId xmlns:a16="http://schemas.microsoft.com/office/drawing/2014/main" id="{3340544E-0C1B-46EF-ACA3-1E65897936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a:extLst>
            <a:ext uri="{FF2B5EF4-FFF2-40B4-BE49-F238E27FC236}">
              <a16:creationId xmlns:a16="http://schemas.microsoft.com/office/drawing/2014/main" id="{948795F4-94C0-4184-93DF-7B0B3DF95BC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a:extLst>
            <a:ext uri="{FF2B5EF4-FFF2-40B4-BE49-F238E27FC236}">
              <a16:creationId xmlns:a16="http://schemas.microsoft.com/office/drawing/2014/main" id="{531EFBE5-C2B7-4030-BB92-4812FB30ABD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a:extLst>
            <a:ext uri="{FF2B5EF4-FFF2-40B4-BE49-F238E27FC236}">
              <a16:creationId xmlns:a16="http://schemas.microsoft.com/office/drawing/2014/main" id="{15A27F8D-1547-44BD-A396-6CC23626CBA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a:extLst>
            <a:ext uri="{FF2B5EF4-FFF2-40B4-BE49-F238E27FC236}">
              <a16:creationId xmlns:a16="http://schemas.microsoft.com/office/drawing/2014/main" id="{3CD18866-A485-4D24-8A94-B8C5A40E18A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a:extLst>
            <a:ext uri="{FF2B5EF4-FFF2-40B4-BE49-F238E27FC236}">
              <a16:creationId xmlns:a16="http://schemas.microsoft.com/office/drawing/2014/main" id="{AA794326-0F6F-4AFA-BFF3-B712B9CA8C0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57" name="直線コネクタ 556">
          <a:extLst>
            <a:ext uri="{FF2B5EF4-FFF2-40B4-BE49-F238E27FC236}">
              <a16:creationId xmlns:a16="http://schemas.microsoft.com/office/drawing/2014/main" id="{8142B454-9158-41E4-9019-A33DED650BD6}"/>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8" name="テキスト ボックス 557">
          <a:extLst>
            <a:ext uri="{FF2B5EF4-FFF2-40B4-BE49-F238E27FC236}">
              <a16:creationId xmlns:a16="http://schemas.microsoft.com/office/drawing/2014/main" id="{DE00182E-096B-4393-8920-AF15577C1B8D}"/>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a:extLst>
            <a:ext uri="{FF2B5EF4-FFF2-40B4-BE49-F238E27FC236}">
              <a16:creationId xmlns:a16="http://schemas.microsoft.com/office/drawing/2014/main" id="{12A2193C-CFA2-4932-9558-1EEDE6F7113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a:extLst>
            <a:ext uri="{FF2B5EF4-FFF2-40B4-BE49-F238E27FC236}">
              <a16:creationId xmlns:a16="http://schemas.microsoft.com/office/drawing/2014/main" id="{3971178A-D7DD-4878-B843-D2F5BA31CF2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1" name="直線コネクタ 560">
          <a:extLst>
            <a:ext uri="{FF2B5EF4-FFF2-40B4-BE49-F238E27FC236}">
              <a16:creationId xmlns:a16="http://schemas.microsoft.com/office/drawing/2014/main" id="{73EE7407-ECD1-405B-8C6F-361424590651}"/>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2" name="テキスト ボックス 561">
          <a:extLst>
            <a:ext uri="{FF2B5EF4-FFF2-40B4-BE49-F238E27FC236}">
              <a16:creationId xmlns:a16="http://schemas.microsoft.com/office/drawing/2014/main" id="{88B19224-AB24-415B-AA4E-2EC9200DE263}"/>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53CE852E-10B5-4468-B69C-C1B8867F7F2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a:extLst>
            <a:ext uri="{FF2B5EF4-FFF2-40B4-BE49-F238E27FC236}">
              <a16:creationId xmlns:a16="http://schemas.microsoft.com/office/drawing/2014/main" id="{F3483BA1-5BC7-45C1-9830-98914C60482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a:extLst>
            <a:ext uri="{FF2B5EF4-FFF2-40B4-BE49-F238E27FC236}">
              <a16:creationId xmlns:a16="http://schemas.microsoft.com/office/drawing/2014/main" id="{015E072A-467D-41BF-8EB8-2E2B315E36D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566" name="直線コネクタ 565">
          <a:extLst>
            <a:ext uri="{FF2B5EF4-FFF2-40B4-BE49-F238E27FC236}">
              <a16:creationId xmlns:a16="http://schemas.microsoft.com/office/drawing/2014/main" id="{C517FA9B-2B77-4787-86D1-B171A82C1B8D}"/>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567" name="【保健センター・保健所】&#10;一人当たり面積最小値テキスト">
          <a:extLst>
            <a:ext uri="{FF2B5EF4-FFF2-40B4-BE49-F238E27FC236}">
              <a16:creationId xmlns:a16="http://schemas.microsoft.com/office/drawing/2014/main" id="{50276377-F4D2-40AA-916D-EA410294FE35}"/>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568" name="直線コネクタ 567">
          <a:extLst>
            <a:ext uri="{FF2B5EF4-FFF2-40B4-BE49-F238E27FC236}">
              <a16:creationId xmlns:a16="http://schemas.microsoft.com/office/drawing/2014/main" id="{9737C585-4157-4A4A-8534-241826667780}"/>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569" name="【保健センター・保健所】&#10;一人当たり面積最大値テキスト">
          <a:extLst>
            <a:ext uri="{FF2B5EF4-FFF2-40B4-BE49-F238E27FC236}">
              <a16:creationId xmlns:a16="http://schemas.microsoft.com/office/drawing/2014/main" id="{77BDBC76-A770-4BCA-8E50-18320B2F7A35}"/>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570" name="直線コネクタ 569">
          <a:extLst>
            <a:ext uri="{FF2B5EF4-FFF2-40B4-BE49-F238E27FC236}">
              <a16:creationId xmlns:a16="http://schemas.microsoft.com/office/drawing/2014/main" id="{E744A639-9E64-425B-A0F2-72B7DEB210B2}"/>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571" name="【保健センター・保健所】&#10;一人当たり面積平均値テキスト">
          <a:extLst>
            <a:ext uri="{FF2B5EF4-FFF2-40B4-BE49-F238E27FC236}">
              <a16:creationId xmlns:a16="http://schemas.microsoft.com/office/drawing/2014/main" id="{2B7FDA84-7933-495E-92BA-3456D1C5F88A}"/>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72" name="フローチャート: 判断 571">
          <a:extLst>
            <a:ext uri="{FF2B5EF4-FFF2-40B4-BE49-F238E27FC236}">
              <a16:creationId xmlns:a16="http://schemas.microsoft.com/office/drawing/2014/main" id="{E190B9A1-34AB-4176-8BDB-7D4F2258E1B6}"/>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73" name="フローチャート: 判断 572">
          <a:extLst>
            <a:ext uri="{FF2B5EF4-FFF2-40B4-BE49-F238E27FC236}">
              <a16:creationId xmlns:a16="http://schemas.microsoft.com/office/drawing/2014/main" id="{7294C6AF-9F84-4002-B5C9-9BB8EBF24B65}"/>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74" name="フローチャート: 判断 573">
          <a:extLst>
            <a:ext uri="{FF2B5EF4-FFF2-40B4-BE49-F238E27FC236}">
              <a16:creationId xmlns:a16="http://schemas.microsoft.com/office/drawing/2014/main" id="{69CCF2CB-E4D7-4F45-9B51-518E266A85A5}"/>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75" name="フローチャート: 判断 574">
          <a:extLst>
            <a:ext uri="{FF2B5EF4-FFF2-40B4-BE49-F238E27FC236}">
              <a16:creationId xmlns:a16="http://schemas.microsoft.com/office/drawing/2014/main" id="{20547B14-3247-49D1-9E34-1B5EAFA514F1}"/>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76" name="フローチャート: 判断 575">
          <a:extLst>
            <a:ext uri="{FF2B5EF4-FFF2-40B4-BE49-F238E27FC236}">
              <a16:creationId xmlns:a16="http://schemas.microsoft.com/office/drawing/2014/main" id="{5D01C8EA-92CB-46B4-B052-D80635671F77}"/>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DD8308BE-92EF-4372-ACC9-14C019C15A4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C39FD3FF-320B-4BB9-8907-B387200DDDF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B3DA0785-4182-4237-BB04-58E5229EFEB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475E4E5E-C4BD-45D1-862B-EE0CAC03102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3EAAF962-A9F0-4DDF-8A7D-08A1571EFE3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52642</xdr:rowOff>
    </xdr:from>
    <xdr:to>
      <xdr:col>116</xdr:col>
      <xdr:colOff>114300</xdr:colOff>
      <xdr:row>62</xdr:row>
      <xdr:rowOff>154242</xdr:rowOff>
    </xdr:to>
    <xdr:sp macro="" textlink="">
      <xdr:nvSpPr>
        <xdr:cNvPr id="582" name="楕円 581">
          <a:extLst>
            <a:ext uri="{FF2B5EF4-FFF2-40B4-BE49-F238E27FC236}">
              <a16:creationId xmlns:a16="http://schemas.microsoft.com/office/drawing/2014/main" id="{E5F3882E-68AB-4E21-9537-07DC49DB9D9C}"/>
            </a:ext>
          </a:extLst>
        </xdr:cNvPr>
        <xdr:cNvSpPr/>
      </xdr:nvSpPr>
      <xdr:spPr>
        <a:xfrm>
          <a:off x="22110700" y="1068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139019</xdr:rowOff>
    </xdr:from>
    <xdr:ext cx="469744" cy="259045"/>
    <xdr:sp macro="" textlink="">
      <xdr:nvSpPr>
        <xdr:cNvPr id="583" name="【保健センター・保健所】&#10;一人当たり面積該当値テキスト">
          <a:extLst>
            <a:ext uri="{FF2B5EF4-FFF2-40B4-BE49-F238E27FC236}">
              <a16:creationId xmlns:a16="http://schemas.microsoft.com/office/drawing/2014/main" id="{E5EFBFC6-808C-4EA5-A1DB-32CB4A726797}"/>
            </a:ext>
          </a:extLst>
        </xdr:cNvPr>
        <xdr:cNvSpPr txBox="1"/>
      </xdr:nvSpPr>
      <xdr:spPr>
        <a:xfrm>
          <a:off x="22199600" y="1059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56642</xdr:rowOff>
    </xdr:from>
    <xdr:to>
      <xdr:col>112</xdr:col>
      <xdr:colOff>38100</xdr:colOff>
      <xdr:row>62</xdr:row>
      <xdr:rowOff>158242</xdr:rowOff>
    </xdr:to>
    <xdr:sp macro="" textlink="">
      <xdr:nvSpPr>
        <xdr:cNvPr id="584" name="楕円 583">
          <a:extLst>
            <a:ext uri="{FF2B5EF4-FFF2-40B4-BE49-F238E27FC236}">
              <a16:creationId xmlns:a16="http://schemas.microsoft.com/office/drawing/2014/main" id="{B96C5D40-0163-42FC-BD39-07953900FD45}"/>
            </a:ext>
          </a:extLst>
        </xdr:cNvPr>
        <xdr:cNvSpPr/>
      </xdr:nvSpPr>
      <xdr:spPr>
        <a:xfrm>
          <a:off x="21272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103442</xdr:rowOff>
    </xdr:from>
    <xdr:to>
      <xdr:col>116</xdr:col>
      <xdr:colOff>63500</xdr:colOff>
      <xdr:row>62</xdr:row>
      <xdr:rowOff>107442</xdr:rowOff>
    </xdr:to>
    <xdr:cxnSp macro="">
      <xdr:nvCxnSpPr>
        <xdr:cNvPr id="585" name="直線コネクタ 584">
          <a:extLst>
            <a:ext uri="{FF2B5EF4-FFF2-40B4-BE49-F238E27FC236}">
              <a16:creationId xmlns:a16="http://schemas.microsoft.com/office/drawing/2014/main" id="{81B6C860-3FF8-4A35-A852-4E32A289093E}"/>
            </a:ext>
          </a:extLst>
        </xdr:cNvPr>
        <xdr:cNvCxnSpPr/>
      </xdr:nvCxnSpPr>
      <xdr:spPr>
        <a:xfrm flipV="1">
          <a:off x="21323300" y="10733342"/>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60071</xdr:rowOff>
    </xdr:from>
    <xdr:to>
      <xdr:col>107</xdr:col>
      <xdr:colOff>101600</xdr:colOff>
      <xdr:row>62</xdr:row>
      <xdr:rowOff>161671</xdr:rowOff>
    </xdr:to>
    <xdr:sp macro="" textlink="">
      <xdr:nvSpPr>
        <xdr:cNvPr id="586" name="楕円 585">
          <a:extLst>
            <a:ext uri="{FF2B5EF4-FFF2-40B4-BE49-F238E27FC236}">
              <a16:creationId xmlns:a16="http://schemas.microsoft.com/office/drawing/2014/main" id="{32ABAB6A-AB1F-46A0-8CC4-616267CC2A1B}"/>
            </a:ext>
          </a:extLst>
        </xdr:cNvPr>
        <xdr:cNvSpPr/>
      </xdr:nvSpPr>
      <xdr:spPr>
        <a:xfrm>
          <a:off x="20383500" y="106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107442</xdr:rowOff>
    </xdr:from>
    <xdr:to>
      <xdr:col>111</xdr:col>
      <xdr:colOff>177800</xdr:colOff>
      <xdr:row>62</xdr:row>
      <xdr:rowOff>110871</xdr:rowOff>
    </xdr:to>
    <xdr:cxnSp macro="">
      <xdr:nvCxnSpPr>
        <xdr:cNvPr id="587" name="直線コネクタ 586">
          <a:extLst>
            <a:ext uri="{FF2B5EF4-FFF2-40B4-BE49-F238E27FC236}">
              <a16:creationId xmlns:a16="http://schemas.microsoft.com/office/drawing/2014/main" id="{53D34259-3E90-4BE8-9473-F0AD58E412FE}"/>
            </a:ext>
          </a:extLst>
        </xdr:cNvPr>
        <xdr:cNvCxnSpPr/>
      </xdr:nvCxnSpPr>
      <xdr:spPr>
        <a:xfrm flipV="1">
          <a:off x="20434300" y="1073734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62357</xdr:rowOff>
    </xdr:from>
    <xdr:to>
      <xdr:col>102</xdr:col>
      <xdr:colOff>165100</xdr:colOff>
      <xdr:row>62</xdr:row>
      <xdr:rowOff>163957</xdr:rowOff>
    </xdr:to>
    <xdr:sp macro="" textlink="">
      <xdr:nvSpPr>
        <xdr:cNvPr id="588" name="楕円 587">
          <a:extLst>
            <a:ext uri="{FF2B5EF4-FFF2-40B4-BE49-F238E27FC236}">
              <a16:creationId xmlns:a16="http://schemas.microsoft.com/office/drawing/2014/main" id="{0CA3BDAB-21BE-4928-802F-71AFCCC4D73A}"/>
            </a:ext>
          </a:extLst>
        </xdr:cNvPr>
        <xdr:cNvSpPr/>
      </xdr:nvSpPr>
      <xdr:spPr>
        <a:xfrm>
          <a:off x="19494500" y="106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110871</xdr:rowOff>
    </xdr:from>
    <xdr:to>
      <xdr:col>107</xdr:col>
      <xdr:colOff>50800</xdr:colOff>
      <xdr:row>62</xdr:row>
      <xdr:rowOff>113157</xdr:rowOff>
    </xdr:to>
    <xdr:cxnSp macro="">
      <xdr:nvCxnSpPr>
        <xdr:cNvPr id="589" name="直線コネクタ 588">
          <a:extLst>
            <a:ext uri="{FF2B5EF4-FFF2-40B4-BE49-F238E27FC236}">
              <a16:creationId xmlns:a16="http://schemas.microsoft.com/office/drawing/2014/main" id="{2ED1DD5F-2FE0-4006-B562-1A8B684E8B3C}"/>
            </a:ext>
          </a:extLst>
        </xdr:cNvPr>
        <xdr:cNvCxnSpPr/>
      </xdr:nvCxnSpPr>
      <xdr:spPr>
        <a:xfrm flipV="1">
          <a:off x="19545300" y="1074077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64643</xdr:rowOff>
    </xdr:from>
    <xdr:to>
      <xdr:col>98</xdr:col>
      <xdr:colOff>38100</xdr:colOff>
      <xdr:row>62</xdr:row>
      <xdr:rowOff>166243</xdr:rowOff>
    </xdr:to>
    <xdr:sp macro="" textlink="">
      <xdr:nvSpPr>
        <xdr:cNvPr id="590" name="楕円 589">
          <a:extLst>
            <a:ext uri="{FF2B5EF4-FFF2-40B4-BE49-F238E27FC236}">
              <a16:creationId xmlns:a16="http://schemas.microsoft.com/office/drawing/2014/main" id="{0A26CF43-7D5A-42C0-B070-3099DAC58903}"/>
            </a:ext>
          </a:extLst>
        </xdr:cNvPr>
        <xdr:cNvSpPr/>
      </xdr:nvSpPr>
      <xdr:spPr>
        <a:xfrm>
          <a:off x="18605500" y="106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113157</xdr:rowOff>
    </xdr:from>
    <xdr:to>
      <xdr:col>102</xdr:col>
      <xdr:colOff>114300</xdr:colOff>
      <xdr:row>62</xdr:row>
      <xdr:rowOff>115443</xdr:rowOff>
    </xdr:to>
    <xdr:cxnSp macro="">
      <xdr:nvCxnSpPr>
        <xdr:cNvPr id="591" name="直線コネクタ 590">
          <a:extLst>
            <a:ext uri="{FF2B5EF4-FFF2-40B4-BE49-F238E27FC236}">
              <a16:creationId xmlns:a16="http://schemas.microsoft.com/office/drawing/2014/main" id="{3C06BCEA-D426-4BFD-A811-F1F2B80BA3E4}"/>
            </a:ext>
          </a:extLst>
        </xdr:cNvPr>
        <xdr:cNvCxnSpPr/>
      </xdr:nvCxnSpPr>
      <xdr:spPr>
        <a:xfrm flipV="1">
          <a:off x="18656300" y="1074305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592" name="n_1aveValue【保健センター・保健所】&#10;一人当たり面積">
          <a:extLst>
            <a:ext uri="{FF2B5EF4-FFF2-40B4-BE49-F238E27FC236}">
              <a16:creationId xmlns:a16="http://schemas.microsoft.com/office/drawing/2014/main" id="{EA83D0BB-858A-4CDE-8DF4-09AFA86CF096}"/>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593" name="n_2aveValue【保健センター・保健所】&#10;一人当たり面積">
          <a:extLst>
            <a:ext uri="{FF2B5EF4-FFF2-40B4-BE49-F238E27FC236}">
              <a16:creationId xmlns:a16="http://schemas.microsoft.com/office/drawing/2014/main" id="{9139CAA2-F475-4353-876B-DEDB985BEA41}"/>
            </a:ext>
          </a:extLst>
        </xdr:cNvPr>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94" name="n_3aveValue【保健センター・保健所】&#10;一人当たり面積">
          <a:extLst>
            <a:ext uri="{FF2B5EF4-FFF2-40B4-BE49-F238E27FC236}">
              <a16:creationId xmlns:a16="http://schemas.microsoft.com/office/drawing/2014/main" id="{09A55D54-D2E9-4385-9736-84666E971C06}"/>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595" name="n_4aveValue【保健センター・保健所】&#10;一人当たり面積">
          <a:extLst>
            <a:ext uri="{FF2B5EF4-FFF2-40B4-BE49-F238E27FC236}">
              <a16:creationId xmlns:a16="http://schemas.microsoft.com/office/drawing/2014/main" id="{1A45B50E-7524-410D-B451-E35D5B9C0B72}"/>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149369</xdr:rowOff>
    </xdr:from>
    <xdr:ext cx="469744" cy="259045"/>
    <xdr:sp macro="" textlink="">
      <xdr:nvSpPr>
        <xdr:cNvPr id="596" name="n_1mainValue【保健センター・保健所】&#10;一人当たり面積">
          <a:extLst>
            <a:ext uri="{FF2B5EF4-FFF2-40B4-BE49-F238E27FC236}">
              <a16:creationId xmlns:a16="http://schemas.microsoft.com/office/drawing/2014/main" id="{C8B60F0B-598D-48E2-990B-BEA93841C63D}"/>
            </a:ext>
          </a:extLst>
        </xdr:cNvPr>
        <xdr:cNvSpPr txBox="1"/>
      </xdr:nvSpPr>
      <xdr:spPr>
        <a:xfrm>
          <a:off x="21075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152798</xdr:rowOff>
    </xdr:from>
    <xdr:ext cx="469744" cy="259045"/>
    <xdr:sp macro="" textlink="">
      <xdr:nvSpPr>
        <xdr:cNvPr id="597" name="n_2mainValue【保健センター・保健所】&#10;一人当たり面積">
          <a:extLst>
            <a:ext uri="{FF2B5EF4-FFF2-40B4-BE49-F238E27FC236}">
              <a16:creationId xmlns:a16="http://schemas.microsoft.com/office/drawing/2014/main" id="{A5FCF08E-87F4-4C2A-BEE4-D6923523CCD7}"/>
            </a:ext>
          </a:extLst>
        </xdr:cNvPr>
        <xdr:cNvSpPr txBox="1"/>
      </xdr:nvSpPr>
      <xdr:spPr>
        <a:xfrm>
          <a:off x="20199427" y="1078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155084</xdr:rowOff>
    </xdr:from>
    <xdr:ext cx="469744" cy="259045"/>
    <xdr:sp macro="" textlink="">
      <xdr:nvSpPr>
        <xdr:cNvPr id="598" name="n_3mainValue【保健センター・保健所】&#10;一人当たり面積">
          <a:extLst>
            <a:ext uri="{FF2B5EF4-FFF2-40B4-BE49-F238E27FC236}">
              <a16:creationId xmlns:a16="http://schemas.microsoft.com/office/drawing/2014/main" id="{FB8BB188-D05B-496A-8420-C568D7CA8B47}"/>
            </a:ext>
          </a:extLst>
        </xdr:cNvPr>
        <xdr:cNvSpPr txBox="1"/>
      </xdr:nvSpPr>
      <xdr:spPr>
        <a:xfrm>
          <a:off x="19310427" y="107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157370</xdr:rowOff>
    </xdr:from>
    <xdr:ext cx="469744" cy="259045"/>
    <xdr:sp macro="" textlink="">
      <xdr:nvSpPr>
        <xdr:cNvPr id="599" name="n_4mainValue【保健センター・保健所】&#10;一人当たり面積">
          <a:extLst>
            <a:ext uri="{FF2B5EF4-FFF2-40B4-BE49-F238E27FC236}">
              <a16:creationId xmlns:a16="http://schemas.microsoft.com/office/drawing/2014/main" id="{8C13E441-357B-47F9-8AFC-C406102991B9}"/>
            </a:ext>
          </a:extLst>
        </xdr:cNvPr>
        <xdr:cNvSpPr txBox="1"/>
      </xdr:nvSpPr>
      <xdr:spPr>
        <a:xfrm>
          <a:off x="18421427" y="107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a:extLst>
            <a:ext uri="{FF2B5EF4-FFF2-40B4-BE49-F238E27FC236}">
              <a16:creationId xmlns:a16="http://schemas.microsoft.com/office/drawing/2014/main" id="{643E522D-7973-4B19-BEDB-56DC003DD1D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a:extLst>
            <a:ext uri="{FF2B5EF4-FFF2-40B4-BE49-F238E27FC236}">
              <a16:creationId xmlns:a16="http://schemas.microsoft.com/office/drawing/2014/main" id="{A37F192F-34FF-4DA2-A76C-F3DB3343013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a:extLst>
            <a:ext uri="{FF2B5EF4-FFF2-40B4-BE49-F238E27FC236}">
              <a16:creationId xmlns:a16="http://schemas.microsoft.com/office/drawing/2014/main" id="{24486578-BEF5-4116-B70C-FDED89ADCA5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a:extLst>
            <a:ext uri="{FF2B5EF4-FFF2-40B4-BE49-F238E27FC236}">
              <a16:creationId xmlns:a16="http://schemas.microsoft.com/office/drawing/2014/main" id="{C2C4276A-4291-465B-9B73-884B9861C81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a:extLst>
            <a:ext uri="{FF2B5EF4-FFF2-40B4-BE49-F238E27FC236}">
              <a16:creationId xmlns:a16="http://schemas.microsoft.com/office/drawing/2014/main" id="{B4330EE9-BA6B-457E-843B-543AE3D0B5D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a:extLst>
            <a:ext uri="{FF2B5EF4-FFF2-40B4-BE49-F238E27FC236}">
              <a16:creationId xmlns:a16="http://schemas.microsoft.com/office/drawing/2014/main" id="{EE70B233-4DEB-4BBF-9B61-2F7DC92C7F5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a:extLst>
            <a:ext uri="{FF2B5EF4-FFF2-40B4-BE49-F238E27FC236}">
              <a16:creationId xmlns:a16="http://schemas.microsoft.com/office/drawing/2014/main" id="{088D3E20-6813-4B68-B303-58374A66657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a:extLst>
            <a:ext uri="{FF2B5EF4-FFF2-40B4-BE49-F238E27FC236}">
              <a16:creationId xmlns:a16="http://schemas.microsoft.com/office/drawing/2014/main" id="{C11417F6-C300-4391-8B26-F292F10FCD1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a:extLst>
            <a:ext uri="{FF2B5EF4-FFF2-40B4-BE49-F238E27FC236}">
              <a16:creationId xmlns:a16="http://schemas.microsoft.com/office/drawing/2014/main" id="{4083B7CB-1194-4A59-876C-97A95429085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a:extLst>
            <a:ext uri="{FF2B5EF4-FFF2-40B4-BE49-F238E27FC236}">
              <a16:creationId xmlns:a16="http://schemas.microsoft.com/office/drawing/2014/main" id="{03F3E331-A983-4871-BCB3-A1C38665EA3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0" name="テキスト ボックス 609">
          <a:extLst>
            <a:ext uri="{FF2B5EF4-FFF2-40B4-BE49-F238E27FC236}">
              <a16:creationId xmlns:a16="http://schemas.microsoft.com/office/drawing/2014/main" id="{59462F1E-DC02-4FE6-8527-068040511C1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1" name="直線コネクタ 610">
          <a:extLst>
            <a:ext uri="{FF2B5EF4-FFF2-40B4-BE49-F238E27FC236}">
              <a16:creationId xmlns:a16="http://schemas.microsoft.com/office/drawing/2014/main" id="{C1655AD1-BF67-440E-9AB8-8F2B1E1A092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2" name="テキスト ボックス 611">
          <a:extLst>
            <a:ext uri="{FF2B5EF4-FFF2-40B4-BE49-F238E27FC236}">
              <a16:creationId xmlns:a16="http://schemas.microsoft.com/office/drawing/2014/main" id="{B97F6075-5568-433A-AA76-9ABBB5BB4C0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3" name="直線コネクタ 612">
          <a:extLst>
            <a:ext uri="{FF2B5EF4-FFF2-40B4-BE49-F238E27FC236}">
              <a16:creationId xmlns:a16="http://schemas.microsoft.com/office/drawing/2014/main" id="{44858C27-3202-4D8B-B266-E00CDA261DA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4" name="テキスト ボックス 613">
          <a:extLst>
            <a:ext uri="{FF2B5EF4-FFF2-40B4-BE49-F238E27FC236}">
              <a16:creationId xmlns:a16="http://schemas.microsoft.com/office/drawing/2014/main" id="{61B32A72-90C2-4150-90E2-4563C4BC977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5" name="直線コネクタ 614">
          <a:extLst>
            <a:ext uri="{FF2B5EF4-FFF2-40B4-BE49-F238E27FC236}">
              <a16:creationId xmlns:a16="http://schemas.microsoft.com/office/drawing/2014/main" id="{CCDB5F74-E145-42BF-BE66-E49229AC8E7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6" name="テキスト ボックス 615">
          <a:extLst>
            <a:ext uri="{FF2B5EF4-FFF2-40B4-BE49-F238E27FC236}">
              <a16:creationId xmlns:a16="http://schemas.microsoft.com/office/drawing/2014/main" id="{F9690964-0273-4B81-B7AA-438990109B4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7" name="直線コネクタ 616">
          <a:extLst>
            <a:ext uri="{FF2B5EF4-FFF2-40B4-BE49-F238E27FC236}">
              <a16:creationId xmlns:a16="http://schemas.microsoft.com/office/drawing/2014/main" id="{A755D977-57F7-479A-9B69-3EC64FC896A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8" name="テキスト ボックス 617">
          <a:extLst>
            <a:ext uri="{FF2B5EF4-FFF2-40B4-BE49-F238E27FC236}">
              <a16:creationId xmlns:a16="http://schemas.microsoft.com/office/drawing/2014/main" id="{6DB551B5-92B0-4A13-A630-2846C6D9412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9" name="直線コネクタ 618">
          <a:extLst>
            <a:ext uri="{FF2B5EF4-FFF2-40B4-BE49-F238E27FC236}">
              <a16:creationId xmlns:a16="http://schemas.microsoft.com/office/drawing/2014/main" id="{DB6D1CB0-E8F4-4E26-AA0B-E214B40397B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20" name="テキスト ボックス 619">
          <a:extLst>
            <a:ext uri="{FF2B5EF4-FFF2-40B4-BE49-F238E27FC236}">
              <a16:creationId xmlns:a16="http://schemas.microsoft.com/office/drawing/2014/main" id="{90D28798-19B6-41B7-9C6C-BF0F6C0DC827}"/>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a:extLst>
            <a:ext uri="{FF2B5EF4-FFF2-40B4-BE49-F238E27FC236}">
              <a16:creationId xmlns:a16="http://schemas.microsoft.com/office/drawing/2014/main" id="{779ED166-1EE0-4FBC-A24B-4728CFD44C3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a:extLst>
            <a:ext uri="{FF2B5EF4-FFF2-40B4-BE49-F238E27FC236}">
              <a16:creationId xmlns:a16="http://schemas.microsoft.com/office/drawing/2014/main" id="{91C833E3-49EB-4AC5-BF12-10E6DF837CC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23" name="直線コネクタ 622">
          <a:extLst>
            <a:ext uri="{FF2B5EF4-FFF2-40B4-BE49-F238E27FC236}">
              <a16:creationId xmlns:a16="http://schemas.microsoft.com/office/drawing/2014/main" id="{A0E3160F-B7E7-4B55-BBE9-EF599BE88F95}"/>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24" name="【消防施設】&#10;有形固定資産減価償却率最小値テキスト">
          <a:extLst>
            <a:ext uri="{FF2B5EF4-FFF2-40B4-BE49-F238E27FC236}">
              <a16:creationId xmlns:a16="http://schemas.microsoft.com/office/drawing/2014/main" id="{A13AEE59-6DC9-4221-B028-08D95706CD4C}"/>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25" name="直線コネクタ 624">
          <a:extLst>
            <a:ext uri="{FF2B5EF4-FFF2-40B4-BE49-F238E27FC236}">
              <a16:creationId xmlns:a16="http://schemas.microsoft.com/office/drawing/2014/main" id="{F22423F0-5F23-4892-B61F-E193F0E423CB}"/>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26" name="【消防施設】&#10;有形固定資産減価償却率最大値テキスト">
          <a:extLst>
            <a:ext uri="{FF2B5EF4-FFF2-40B4-BE49-F238E27FC236}">
              <a16:creationId xmlns:a16="http://schemas.microsoft.com/office/drawing/2014/main" id="{28F9A824-DB63-4F45-BF0C-6E0F79021C65}"/>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7" name="直線コネクタ 626">
          <a:extLst>
            <a:ext uri="{FF2B5EF4-FFF2-40B4-BE49-F238E27FC236}">
              <a16:creationId xmlns:a16="http://schemas.microsoft.com/office/drawing/2014/main" id="{5C6EF209-7C6D-4DBB-8817-BB6107B09D0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628" name="【消防施設】&#10;有形固定資産減価償却率平均値テキスト">
          <a:extLst>
            <a:ext uri="{FF2B5EF4-FFF2-40B4-BE49-F238E27FC236}">
              <a16:creationId xmlns:a16="http://schemas.microsoft.com/office/drawing/2014/main" id="{85258D58-1CFC-4156-9AE0-019F67929003}"/>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629" name="フローチャート: 判断 628">
          <a:extLst>
            <a:ext uri="{FF2B5EF4-FFF2-40B4-BE49-F238E27FC236}">
              <a16:creationId xmlns:a16="http://schemas.microsoft.com/office/drawing/2014/main" id="{860C20BE-B4DA-4069-B002-9DC1154757C1}"/>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30" name="フローチャート: 判断 629">
          <a:extLst>
            <a:ext uri="{FF2B5EF4-FFF2-40B4-BE49-F238E27FC236}">
              <a16:creationId xmlns:a16="http://schemas.microsoft.com/office/drawing/2014/main" id="{EDD71244-B94A-4385-BD42-D4AF7213B821}"/>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631" name="フローチャート: 判断 630">
          <a:extLst>
            <a:ext uri="{FF2B5EF4-FFF2-40B4-BE49-F238E27FC236}">
              <a16:creationId xmlns:a16="http://schemas.microsoft.com/office/drawing/2014/main" id="{74013DF6-90BC-4DDD-90F2-441E265107B2}"/>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632" name="フローチャート: 判断 631">
          <a:extLst>
            <a:ext uri="{FF2B5EF4-FFF2-40B4-BE49-F238E27FC236}">
              <a16:creationId xmlns:a16="http://schemas.microsoft.com/office/drawing/2014/main" id="{8C968EBF-56D2-40EB-B705-BE7809C8085A}"/>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633" name="フローチャート: 判断 632">
          <a:extLst>
            <a:ext uri="{FF2B5EF4-FFF2-40B4-BE49-F238E27FC236}">
              <a16:creationId xmlns:a16="http://schemas.microsoft.com/office/drawing/2014/main" id="{3E856EE1-8730-49A1-9013-6DC6EDFA01C9}"/>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5FBB3574-FE4D-4677-8053-0BFDE0D20FA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FF1914EE-8CA5-4881-9ADE-85A7F53642A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5E8D165F-2D82-49E9-8C41-0FF69AAC104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AE6DE8C2-8C3A-49C0-8429-DBF50E29D38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6737755F-851D-4EB8-8A9E-C3FBBD43DD6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125730</xdr:rowOff>
    </xdr:from>
    <xdr:to>
      <xdr:col>85</xdr:col>
      <xdr:colOff>177800</xdr:colOff>
      <xdr:row>79</xdr:row>
      <xdr:rowOff>55880</xdr:rowOff>
    </xdr:to>
    <xdr:sp macro="" textlink="">
      <xdr:nvSpPr>
        <xdr:cNvPr id="639" name="楕円 638">
          <a:extLst>
            <a:ext uri="{FF2B5EF4-FFF2-40B4-BE49-F238E27FC236}">
              <a16:creationId xmlns:a16="http://schemas.microsoft.com/office/drawing/2014/main" id="{0B62A40B-230B-47F6-A9B8-2CAA7190F392}"/>
            </a:ext>
          </a:extLst>
        </xdr:cNvPr>
        <xdr:cNvSpPr/>
      </xdr:nvSpPr>
      <xdr:spPr>
        <a:xfrm>
          <a:off x="162687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148607</xdr:rowOff>
    </xdr:from>
    <xdr:ext cx="405111" cy="259045"/>
    <xdr:sp macro="" textlink="">
      <xdr:nvSpPr>
        <xdr:cNvPr id="640" name="【消防施設】&#10;有形固定資産減価償却率該当値テキスト">
          <a:extLst>
            <a:ext uri="{FF2B5EF4-FFF2-40B4-BE49-F238E27FC236}">
              <a16:creationId xmlns:a16="http://schemas.microsoft.com/office/drawing/2014/main" id="{2696E720-1327-428E-A4D7-5F782B543FBC}"/>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29211</xdr:rowOff>
    </xdr:from>
    <xdr:to>
      <xdr:col>81</xdr:col>
      <xdr:colOff>101600</xdr:colOff>
      <xdr:row>78</xdr:row>
      <xdr:rowOff>130811</xdr:rowOff>
    </xdr:to>
    <xdr:sp macro="" textlink="">
      <xdr:nvSpPr>
        <xdr:cNvPr id="641" name="楕円 640">
          <a:extLst>
            <a:ext uri="{FF2B5EF4-FFF2-40B4-BE49-F238E27FC236}">
              <a16:creationId xmlns:a16="http://schemas.microsoft.com/office/drawing/2014/main" id="{8389AD80-D2DA-4688-9D0A-EB4E54739518}"/>
            </a:ext>
          </a:extLst>
        </xdr:cNvPr>
        <xdr:cNvSpPr/>
      </xdr:nvSpPr>
      <xdr:spPr>
        <a:xfrm>
          <a:off x="15430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80011</xdr:rowOff>
    </xdr:from>
    <xdr:to>
      <xdr:col>85</xdr:col>
      <xdr:colOff>127000</xdr:colOff>
      <xdr:row>79</xdr:row>
      <xdr:rowOff>5080</xdr:rowOff>
    </xdr:to>
    <xdr:cxnSp macro="">
      <xdr:nvCxnSpPr>
        <xdr:cNvPr id="642" name="直線コネクタ 641">
          <a:extLst>
            <a:ext uri="{FF2B5EF4-FFF2-40B4-BE49-F238E27FC236}">
              <a16:creationId xmlns:a16="http://schemas.microsoft.com/office/drawing/2014/main" id="{44544592-2FB0-457D-BC1C-56601E08A3B6}"/>
            </a:ext>
          </a:extLst>
        </xdr:cNvPr>
        <xdr:cNvCxnSpPr/>
      </xdr:nvCxnSpPr>
      <xdr:spPr>
        <a:xfrm>
          <a:off x="15481300" y="13453111"/>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62230</xdr:rowOff>
    </xdr:from>
    <xdr:to>
      <xdr:col>76</xdr:col>
      <xdr:colOff>165100</xdr:colOff>
      <xdr:row>79</xdr:row>
      <xdr:rowOff>163830</xdr:rowOff>
    </xdr:to>
    <xdr:sp macro="" textlink="">
      <xdr:nvSpPr>
        <xdr:cNvPr id="643" name="楕円 642">
          <a:extLst>
            <a:ext uri="{FF2B5EF4-FFF2-40B4-BE49-F238E27FC236}">
              <a16:creationId xmlns:a16="http://schemas.microsoft.com/office/drawing/2014/main" id="{E1722246-0078-41D4-ADAC-DF86A058540B}"/>
            </a:ext>
          </a:extLst>
        </xdr:cNvPr>
        <xdr:cNvSpPr/>
      </xdr:nvSpPr>
      <xdr:spPr>
        <a:xfrm>
          <a:off x="14541500" y="136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80011</xdr:rowOff>
    </xdr:from>
    <xdr:to>
      <xdr:col>81</xdr:col>
      <xdr:colOff>50800</xdr:colOff>
      <xdr:row>79</xdr:row>
      <xdr:rowOff>113030</xdr:rowOff>
    </xdr:to>
    <xdr:cxnSp macro="">
      <xdr:nvCxnSpPr>
        <xdr:cNvPr id="644" name="直線コネクタ 643">
          <a:extLst>
            <a:ext uri="{FF2B5EF4-FFF2-40B4-BE49-F238E27FC236}">
              <a16:creationId xmlns:a16="http://schemas.microsoft.com/office/drawing/2014/main" id="{246397C3-9B87-4314-8E47-120BD2C4B351}"/>
            </a:ext>
          </a:extLst>
        </xdr:cNvPr>
        <xdr:cNvCxnSpPr/>
      </xdr:nvCxnSpPr>
      <xdr:spPr>
        <a:xfrm flipV="1">
          <a:off x="14592300" y="13453111"/>
          <a:ext cx="889000" cy="20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26670</xdr:rowOff>
    </xdr:from>
    <xdr:to>
      <xdr:col>72</xdr:col>
      <xdr:colOff>38100</xdr:colOff>
      <xdr:row>79</xdr:row>
      <xdr:rowOff>128270</xdr:rowOff>
    </xdr:to>
    <xdr:sp macro="" textlink="">
      <xdr:nvSpPr>
        <xdr:cNvPr id="645" name="楕円 644">
          <a:extLst>
            <a:ext uri="{FF2B5EF4-FFF2-40B4-BE49-F238E27FC236}">
              <a16:creationId xmlns:a16="http://schemas.microsoft.com/office/drawing/2014/main" id="{63129F5F-72DA-4DBD-9ABA-83613B58A336}"/>
            </a:ext>
          </a:extLst>
        </xdr:cNvPr>
        <xdr:cNvSpPr/>
      </xdr:nvSpPr>
      <xdr:spPr>
        <a:xfrm>
          <a:off x="136525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77470</xdr:rowOff>
    </xdr:from>
    <xdr:to>
      <xdr:col>76</xdr:col>
      <xdr:colOff>114300</xdr:colOff>
      <xdr:row>79</xdr:row>
      <xdr:rowOff>113030</xdr:rowOff>
    </xdr:to>
    <xdr:cxnSp macro="">
      <xdr:nvCxnSpPr>
        <xdr:cNvPr id="646" name="直線コネクタ 645">
          <a:extLst>
            <a:ext uri="{FF2B5EF4-FFF2-40B4-BE49-F238E27FC236}">
              <a16:creationId xmlns:a16="http://schemas.microsoft.com/office/drawing/2014/main" id="{821A27EF-8C9E-4707-A02B-22B6FA30418C}"/>
            </a:ext>
          </a:extLst>
        </xdr:cNvPr>
        <xdr:cNvCxnSpPr/>
      </xdr:nvCxnSpPr>
      <xdr:spPr>
        <a:xfrm>
          <a:off x="13703300" y="1362202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162561</xdr:rowOff>
    </xdr:from>
    <xdr:to>
      <xdr:col>67</xdr:col>
      <xdr:colOff>101600</xdr:colOff>
      <xdr:row>79</xdr:row>
      <xdr:rowOff>92711</xdr:rowOff>
    </xdr:to>
    <xdr:sp macro="" textlink="">
      <xdr:nvSpPr>
        <xdr:cNvPr id="647" name="楕円 646">
          <a:extLst>
            <a:ext uri="{FF2B5EF4-FFF2-40B4-BE49-F238E27FC236}">
              <a16:creationId xmlns:a16="http://schemas.microsoft.com/office/drawing/2014/main" id="{7DA2D7F6-4F41-494D-AA5C-35609F145C77}"/>
            </a:ext>
          </a:extLst>
        </xdr:cNvPr>
        <xdr:cNvSpPr/>
      </xdr:nvSpPr>
      <xdr:spPr>
        <a:xfrm>
          <a:off x="12763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41911</xdr:rowOff>
    </xdr:from>
    <xdr:to>
      <xdr:col>71</xdr:col>
      <xdr:colOff>177800</xdr:colOff>
      <xdr:row>79</xdr:row>
      <xdr:rowOff>77470</xdr:rowOff>
    </xdr:to>
    <xdr:cxnSp macro="">
      <xdr:nvCxnSpPr>
        <xdr:cNvPr id="648" name="直線コネクタ 647">
          <a:extLst>
            <a:ext uri="{FF2B5EF4-FFF2-40B4-BE49-F238E27FC236}">
              <a16:creationId xmlns:a16="http://schemas.microsoft.com/office/drawing/2014/main" id="{43E43405-3CD8-42A1-89E5-0BF1BC468D4A}"/>
            </a:ext>
          </a:extLst>
        </xdr:cNvPr>
        <xdr:cNvCxnSpPr/>
      </xdr:nvCxnSpPr>
      <xdr:spPr>
        <a:xfrm>
          <a:off x="12814300" y="13586461"/>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49" name="n_1aveValue【消防施設】&#10;有形固定資産減価償却率">
          <a:extLst>
            <a:ext uri="{FF2B5EF4-FFF2-40B4-BE49-F238E27FC236}">
              <a16:creationId xmlns:a16="http://schemas.microsoft.com/office/drawing/2014/main" id="{0EB5675D-C69A-477F-AA8A-9AF8CD2B2FCE}"/>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650" name="n_2aveValue【消防施設】&#10;有形固定資産減価償却率">
          <a:extLst>
            <a:ext uri="{FF2B5EF4-FFF2-40B4-BE49-F238E27FC236}">
              <a16:creationId xmlns:a16="http://schemas.microsoft.com/office/drawing/2014/main" id="{71916D1D-C91D-4061-9EC1-882FEEF66B0F}"/>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651" name="n_3aveValue【消防施設】&#10;有形固定資産減価償却率">
          <a:extLst>
            <a:ext uri="{FF2B5EF4-FFF2-40B4-BE49-F238E27FC236}">
              <a16:creationId xmlns:a16="http://schemas.microsoft.com/office/drawing/2014/main" id="{046567A2-46C7-43D7-8189-A410D2018CF6}"/>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652" name="n_4aveValue【消防施設】&#10;有形固定資産減価償却率">
          <a:extLst>
            <a:ext uri="{FF2B5EF4-FFF2-40B4-BE49-F238E27FC236}">
              <a16:creationId xmlns:a16="http://schemas.microsoft.com/office/drawing/2014/main" id="{A3EF5C38-ABDA-4840-B05D-7CDFA7A51890}"/>
            </a:ext>
          </a:extLst>
        </xdr:cNvPr>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147338</xdr:rowOff>
    </xdr:from>
    <xdr:ext cx="340478" cy="259045"/>
    <xdr:sp macro="" textlink="">
      <xdr:nvSpPr>
        <xdr:cNvPr id="653" name="n_1mainValue【消防施設】&#10;有形固定資産減価償却率">
          <a:extLst>
            <a:ext uri="{FF2B5EF4-FFF2-40B4-BE49-F238E27FC236}">
              <a16:creationId xmlns:a16="http://schemas.microsoft.com/office/drawing/2014/main" id="{5FA1322D-9675-4054-9CF0-11FF4803C824}"/>
            </a:ext>
          </a:extLst>
        </xdr:cNvPr>
        <xdr:cNvSpPr txBox="1"/>
      </xdr:nvSpPr>
      <xdr:spPr>
        <a:xfrm>
          <a:off x="15298361" y="131775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8907</xdr:rowOff>
    </xdr:from>
    <xdr:ext cx="405111" cy="259045"/>
    <xdr:sp macro="" textlink="">
      <xdr:nvSpPr>
        <xdr:cNvPr id="654" name="n_2mainValue【消防施設】&#10;有形固定資産減価償却率">
          <a:extLst>
            <a:ext uri="{FF2B5EF4-FFF2-40B4-BE49-F238E27FC236}">
              <a16:creationId xmlns:a16="http://schemas.microsoft.com/office/drawing/2014/main" id="{EC7D48D1-48E1-4DBF-BC24-87505AB7D08D}"/>
            </a:ext>
          </a:extLst>
        </xdr:cNvPr>
        <xdr:cNvSpPr txBox="1"/>
      </xdr:nvSpPr>
      <xdr:spPr>
        <a:xfrm>
          <a:off x="1438974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144797</xdr:rowOff>
    </xdr:from>
    <xdr:ext cx="405111" cy="259045"/>
    <xdr:sp macro="" textlink="">
      <xdr:nvSpPr>
        <xdr:cNvPr id="655" name="n_3mainValue【消防施設】&#10;有形固定資産減価償却率">
          <a:extLst>
            <a:ext uri="{FF2B5EF4-FFF2-40B4-BE49-F238E27FC236}">
              <a16:creationId xmlns:a16="http://schemas.microsoft.com/office/drawing/2014/main" id="{346FDCA5-C279-4045-B601-731A9B8171C2}"/>
            </a:ext>
          </a:extLst>
        </xdr:cNvPr>
        <xdr:cNvSpPr txBox="1"/>
      </xdr:nvSpPr>
      <xdr:spPr>
        <a:xfrm>
          <a:off x="13500744" y="1334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109238</xdr:rowOff>
    </xdr:from>
    <xdr:ext cx="405111" cy="259045"/>
    <xdr:sp macro="" textlink="">
      <xdr:nvSpPr>
        <xdr:cNvPr id="656" name="n_4mainValue【消防施設】&#10;有形固定資産減価償却率">
          <a:extLst>
            <a:ext uri="{FF2B5EF4-FFF2-40B4-BE49-F238E27FC236}">
              <a16:creationId xmlns:a16="http://schemas.microsoft.com/office/drawing/2014/main" id="{7232EC83-7903-4A83-9979-CD07B374D499}"/>
            </a:ext>
          </a:extLst>
        </xdr:cNvPr>
        <xdr:cNvSpPr txBox="1"/>
      </xdr:nvSpPr>
      <xdr:spPr>
        <a:xfrm>
          <a:off x="12611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a:extLst>
            <a:ext uri="{FF2B5EF4-FFF2-40B4-BE49-F238E27FC236}">
              <a16:creationId xmlns:a16="http://schemas.microsoft.com/office/drawing/2014/main" id="{9DA991D9-3A19-43E7-BC21-DB00F2E3D69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a:extLst>
            <a:ext uri="{FF2B5EF4-FFF2-40B4-BE49-F238E27FC236}">
              <a16:creationId xmlns:a16="http://schemas.microsoft.com/office/drawing/2014/main" id="{D6E45C56-E0F8-49B5-81D2-7715D83C135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a:extLst>
            <a:ext uri="{FF2B5EF4-FFF2-40B4-BE49-F238E27FC236}">
              <a16:creationId xmlns:a16="http://schemas.microsoft.com/office/drawing/2014/main" id="{750E103A-CD39-49D1-82EF-3532528AB9A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a:extLst>
            <a:ext uri="{FF2B5EF4-FFF2-40B4-BE49-F238E27FC236}">
              <a16:creationId xmlns:a16="http://schemas.microsoft.com/office/drawing/2014/main" id="{C409F8CC-8CEE-40E5-BB1D-3FB64C73227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a:extLst>
            <a:ext uri="{FF2B5EF4-FFF2-40B4-BE49-F238E27FC236}">
              <a16:creationId xmlns:a16="http://schemas.microsoft.com/office/drawing/2014/main" id="{C65D2F32-9053-4FE7-9C94-3D1A57C784C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a:extLst>
            <a:ext uri="{FF2B5EF4-FFF2-40B4-BE49-F238E27FC236}">
              <a16:creationId xmlns:a16="http://schemas.microsoft.com/office/drawing/2014/main" id="{43DF338F-A1A9-44A3-8DB0-01E9E3B324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a:extLst>
            <a:ext uri="{FF2B5EF4-FFF2-40B4-BE49-F238E27FC236}">
              <a16:creationId xmlns:a16="http://schemas.microsoft.com/office/drawing/2014/main" id="{AC03FA77-1CC2-489B-98E5-68E76A964EE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a:extLst>
            <a:ext uri="{FF2B5EF4-FFF2-40B4-BE49-F238E27FC236}">
              <a16:creationId xmlns:a16="http://schemas.microsoft.com/office/drawing/2014/main" id="{305F6BFE-2995-44AB-B491-64F5EB2F5A5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a:extLst>
            <a:ext uri="{FF2B5EF4-FFF2-40B4-BE49-F238E27FC236}">
              <a16:creationId xmlns:a16="http://schemas.microsoft.com/office/drawing/2014/main" id="{C52DF52D-04A4-4415-8169-7F4746129AD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a:extLst>
            <a:ext uri="{FF2B5EF4-FFF2-40B4-BE49-F238E27FC236}">
              <a16:creationId xmlns:a16="http://schemas.microsoft.com/office/drawing/2014/main" id="{6AA80706-64B8-48E7-A4C2-959D0E537BD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7" name="直線コネクタ 666">
          <a:extLst>
            <a:ext uri="{FF2B5EF4-FFF2-40B4-BE49-F238E27FC236}">
              <a16:creationId xmlns:a16="http://schemas.microsoft.com/office/drawing/2014/main" id="{732F58A6-1978-48D9-A67E-3ED60A0E599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8" name="テキスト ボックス 667">
          <a:extLst>
            <a:ext uri="{FF2B5EF4-FFF2-40B4-BE49-F238E27FC236}">
              <a16:creationId xmlns:a16="http://schemas.microsoft.com/office/drawing/2014/main" id="{8BDF9974-1586-4D4A-8BDB-D2378467650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9" name="直線コネクタ 668">
          <a:extLst>
            <a:ext uri="{FF2B5EF4-FFF2-40B4-BE49-F238E27FC236}">
              <a16:creationId xmlns:a16="http://schemas.microsoft.com/office/drawing/2014/main" id="{89D576F7-EC29-4559-A598-7CE44232B58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0" name="テキスト ボックス 669">
          <a:extLst>
            <a:ext uri="{FF2B5EF4-FFF2-40B4-BE49-F238E27FC236}">
              <a16:creationId xmlns:a16="http://schemas.microsoft.com/office/drawing/2014/main" id="{BE923932-6739-41D1-9BE6-C96846A9BD5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1" name="直線コネクタ 670">
          <a:extLst>
            <a:ext uri="{FF2B5EF4-FFF2-40B4-BE49-F238E27FC236}">
              <a16:creationId xmlns:a16="http://schemas.microsoft.com/office/drawing/2014/main" id="{1CDD023E-A859-4354-B81D-37CFE6F99BA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2" name="テキスト ボックス 671">
          <a:extLst>
            <a:ext uri="{FF2B5EF4-FFF2-40B4-BE49-F238E27FC236}">
              <a16:creationId xmlns:a16="http://schemas.microsoft.com/office/drawing/2014/main" id="{5B27FF8E-783B-4BA9-83F1-90415F8D331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3" name="直線コネクタ 672">
          <a:extLst>
            <a:ext uri="{FF2B5EF4-FFF2-40B4-BE49-F238E27FC236}">
              <a16:creationId xmlns:a16="http://schemas.microsoft.com/office/drawing/2014/main" id="{D4CB7F90-A755-4A7A-9F7B-AAF3BC495A0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4" name="テキスト ボックス 673">
          <a:extLst>
            <a:ext uri="{FF2B5EF4-FFF2-40B4-BE49-F238E27FC236}">
              <a16:creationId xmlns:a16="http://schemas.microsoft.com/office/drawing/2014/main" id="{7544642A-F7B8-43F0-ABA5-9F09CADBA5B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5" name="直線コネクタ 674">
          <a:extLst>
            <a:ext uri="{FF2B5EF4-FFF2-40B4-BE49-F238E27FC236}">
              <a16:creationId xmlns:a16="http://schemas.microsoft.com/office/drawing/2014/main" id="{95341A85-1792-414B-9F9C-A627C1124B4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6" name="テキスト ボックス 675">
          <a:extLst>
            <a:ext uri="{FF2B5EF4-FFF2-40B4-BE49-F238E27FC236}">
              <a16:creationId xmlns:a16="http://schemas.microsoft.com/office/drawing/2014/main" id="{F5C4131B-6109-46CD-BA49-29CD2861A86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a:extLst>
            <a:ext uri="{FF2B5EF4-FFF2-40B4-BE49-F238E27FC236}">
              <a16:creationId xmlns:a16="http://schemas.microsoft.com/office/drawing/2014/main" id="{D0B8730D-5E63-42CD-8A13-943B5DFB154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a:extLst>
            <a:ext uri="{FF2B5EF4-FFF2-40B4-BE49-F238E27FC236}">
              <a16:creationId xmlns:a16="http://schemas.microsoft.com/office/drawing/2014/main" id="{7F546656-A856-4FCA-95F1-9E1372A7C1B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消防施設】&#10;一人当たり面積グラフ枠">
          <a:extLst>
            <a:ext uri="{FF2B5EF4-FFF2-40B4-BE49-F238E27FC236}">
              <a16:creationId xmlns:a16="http://schemas.microsoft.com/office/drawing/2014/main" id="{9D80D64C-78F5-4AA5-B7B5-A4DA4D252E8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80" name="直線コネクタ 679">
          <a:extLst>
            <a:ext uri="{FF2B5EF4-FFF2-40B4-BE49-F238E27FC236}">
              <a16:creationId xmlns:a16="http://schemas.microsoft.com/office/drawing/2014/main" id="{FC24A641-C42A-4126-B2ED-4F98C40F03E5}"/>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81" name="【消防施設】&#10;一人当たり面積最小値テキスト">
          <a:extLst>
            <a:ext uri="{FF2B5EF4-FFF2-40B4-BE49-F238E27FC236}">
              <a16:creationId xmlns:a16="http://schemas.microsoft.com/office/drawing/2014/main" id="{8275BC44-B74C-4889-AC3A-246551505292}"/>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82" name="直線コネクタ 681">
          <a:extLst>
            <a:ext uri="{FF2B5EF4-FFF2-40B4-BE49-F238E27FC236}">
              <a16:creationId xmlns:a16="http://schemas.microsoft.com/office/drawing/2014/main" id="{2281085D-8A28-45B8-B25F-BA4A30219959}"/>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83" name="【消防施設】&#10;一人当たり面積最大値テキスト">
          <a:extLst>
            <a:ext uri="{FF2B5EF4-FFF2-40B4-BE49-F238E27FC236}">
              <a16:creationId xmlns:a16="http://schemas.microsoft.com/office/drawing/2014/main" id="{7D0466BD-82F8-492E-A26B-6994D1E348C9}"/>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84" name="直線コネクタ 683">
          <a:extLst>
            <a:ext uri="{FF2B5EF4-FFF2-40B4-BE49-F238E27FC236}">
              <a16:creationId xmlns:a16="http://schemas.microsoft.com/office/drawing/2014/main" id="{38EC85D7-91EB-41FC-8D56-6904103A0EFF}"/>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85" name="【消防施設】&#10;一人当たり面積平均値テキスト">
          <a:extLst>
            <a:ext uri="{FF2B5EF4-FFF2-40B4-BE49-F238E27FC236}">
              <a16:creationId xmlns:a16="http://schemas.microsoft.com/office/drawing/2014/main" id="{E63CB7FD-C172-4CD2-8A00-32E789B71FEB}"/>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86" name="フローチャート: 判断 685">
          <a:extLst>
            <a:ext uri="{FF2B5EF4-FFF2-40B4-BE49-F238E27FC236}">
              <a16:creationId xmlns:a16="http://schemas.microsoft.com/office/drawing/2014/main" id="{46BA45BD-F3FD-4A1B-9E43-ED994A4156A4}"/>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87" name="フローチャート: 判断 686">
          <a:extLst>
            <a:ext uri="{FF2B5EF4-FFF2-40B4-BE49-F238E27FC236}">
              <a16:creationId xmlns:a16="http://schemas.microsoft.com/office/drawing/2014/main" id="{6851CB36-1EF8-4BB2-9DF9-0A2FB5E6BB78}"/>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88" name="フローチャート: 判断 687">
          <a:extLst>
            <a:ext uri="{FF2B5EF4-FFF2-40B4-BE49-F238E27FC236}">
              <a16:creationId xmlns:a16="http://schemas.microsoft.com/office/drawing/2014/main" id="{644EE303-39E5-44D8-AFC4-F9925DF5F7BA}"/>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89" name="フローチャート: 判断 688">
          <a:extLst>
            <a:ext uri="{FF2B5EF4-FFF2-40B4-BE49-F238E27FC236}">
              <a16:creationId xmlns:a16="http://schemas.microsoft.com/office/drawing/2014/main" id="{A26A4BF7-4303-46CE-82D5-A47C91406B45}"/>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90" name="フローチャート: 判断 689">
          <a:extLst>
            <a:ext uri="{FF2B5EF4-FFF2-40B4-BE49-F238E27FC236}">
              <a16:creationId xmlns:a16="http://schemas.microsoft.com/office/drawing/2014/main" id="{23451458-CDDD-402D-A576-36AA7C4E6119}"/>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204D8DC-CA4E-4CC6-9EF6-D38F6F75F65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D3E4EDD1-C742-48E6-9445-D6E7BA9117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276B0B99-B5F5-43F4-886F-01B457B93B2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E0A2AE1F-9923-4532-A316-A8399ABA040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38772655-C966-4443-8315-7BF476A1B4E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57404</xdr:rowOff>
    </xdr:from>
    <xdr:to>
      <xdr:col>116</xdr:col>
      <xdr:colOff>114300</xdr:colOff>
      <xdr:row>85</xdr:row>
      <xdr:rowOff>159004</xdr:rowOff>
    </xdr:to>
    <xdr:sp macro="" textlink="">
      <xdr:nvSpPr>
        <xdr:cNvPr id="696" name="楕円 695">
          <a:extLst>
            <a:ext uri="{FF2B5EF4-FFF2-40B4-BE49-F238E27FC236}">
              <a16:creationId xmlns:a16="http://schemas.microsoft.com/office/drawing/2014/main" id="{7C0005F1-4CAC-4608-A56A-DC7A3CC1CD1C}"/>
            </a:ext>
          </a:extLst>
        </xdr:cNvPr>
        <xdr:cNvSpPr/>
      </xdr:nvSpPr>
      <xdr:spPr>
        <a:xfrm>
          <a:off x="22110700" y="146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35831</xdr:rowOff>
    </xdr:from>
    <xdr:ext cx="469744" cy="259045"/>
    <xdr:sp macro="" textlink="">
      <xdr:nvSpPr>
        <xdr:cNvPr id="697" name="【消防施設】&#10;一人当たり面積該当値テキスト">
          <a:extLst>
            <a:ext uri="{FF2B5EF4-FFF2-40B4-BE49-F238E27FC236}">
              <a16:creationId xmlns:a16="http://schemas.microsoft.com/office/drawing/2014/main" id="{FE00C665-2932-4259-9E76-38BEEA784B9F}"/>
            </a:ext>
          </a:extLst>
        </xdr:cNvPr>
        <xdr:cNvSpPr txBox="1"/>
      </xdr:nvSpPr>
      <xdr:spPr>
        <a:xfrm>
          <a:off x="22199600" y="1460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61213</xdr:rowOff>
    </xdr:from>
    <xdr:to>
      <xdr:col>112</xdr:col>
      <xdr:colOff>38100</xdr:colOff>
      <xdr:row>85</xdr:row>
      <xdr:rowOff>162813</xdr:rowOff>
    </xdr:to>
    <xdr:sp macro="" textlink="">
      <xdr:nvSpPr>
        <xdr:cNvPr id="698" name="楕円 697">
          <a:extLst>
            <a:ext uri="{FF2B5EF4-FFF2-40B4-BE49-F238E27FC236}">
              <a16:creationId xmlns:a16="http://schemas.microsoft.com/office/drawing/2014/main" id="{3217C820-8073-420B-9FAC-5B20752C3F78}"/>
            </a:ext>
          </a:extLst>
        </xdr:cNvPr>
        <xdr:cNvSpPr/>
      </xdr:nvSpPr>
      <xdr:spPr>
        <a:xfrm>
          <a:off x="21272500" y="1463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108204</xdr:rowOff>
    </xdr:from>
    <xdr:to>
      <xdr:col>116</xdr:col>
      <xdr:colOff>63500</xdr:colOff>
      <xdr:row>85</xdr:row>
      <xdr:rowOff>112013</xdr:rowOff>
    </xdr:to>
    <xdr:cxnSp macro="">
      <xdr:nvCxnSpPr>
        <xdr:cNvPr id="699" name="直線コネクタ 698">
          <a:extLst>
            <a:ext uri="{FF2B5EF4-FFF2-40B4-BE49-F238E27FC236}">
              <a16:creationId xmlns:a16="http://schemas.microsoft.com/office/drawing/2014/main" id="{8351B2EC-4A4B-4968-B1EB-962C351BDDDB}"/>
            </a:ext>
          </a:extLst>
        </xdr:cNvPr>
        <xdr:cNvCxnSpPr/>
      </xdr:nvCxnSpPr>
      <xdr:spPr>
        <a:xfrm flipV="1">
          <a:off x="21323300" y="14681454"/>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00" name="楕円 699">
          <a:extLst>
            <a:ext uri="{FF2B5EF4-FFF2-40B4-BE49-F238E27FC236}">
              <a16:creationId xmlns:a16="http://schemas.microsoft.com/office/drawing/2014/main" id="{096EFCD3-DF05-4743-81E9-FA73F7AB02B9}"/>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112013</xdr:rowOff>
    </xdr:from>
    <xdr:to>
      <xdr:col>111</xdr:col>
      <xdr:colOff>177800</xdr:colOff>
      <xdr:row>85</xdr:row>
      <xdr:rowOff>118111</xdr:rowOff>
    </xdr:to>
    <xdr:cxnSp macro="">
      <xdr:nvCxnSpPr>
        <xdr:cNvPr id="701" name="直線コネクタ 700">
          <a:extLst>
            <a:ext uri="{FF2B5EF4-FFF2-40B4-BE49-F238E27FC236}">
              <a16:creationId xmlns:a16="http://schemas.microsoft.com/office/drawing/2014/main" id="{5BB3B64A-C61A-4C9B-B5E2-BC71334C12D4}"/>
            </a:ext>
          </a:extLst>
        </xdr:cNvPr>
        <xdr:cNvCxnSpPr/>
      </xdr:nvCxnSpPr>
      <xdr:spPr>
        <a:xfrm flipV="1">
          <a:off x="20434300" y="14685263"/>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70358</xdr:rowOff>
    </xdr:from>
    <xdr:to>
      <xdr:col>102</xdr:col>
      <xdr:colOff>165100</xdr:colOff>
      <xdr:row>86</xdr:row>
      <xdr:rowOff>508</xdr:rowOff>
    </xdr:to>
    <xdr:sp macro="" textlink="">
      <xdr:nvSpPr>
        <xdr:cNvPr id="702" name="楕円 701">
          <a:extLst>
            <a:ext uri="{FF2B5EF4-FFF2-40B4-BE49-F238E27FC236}">
              <a16:creationId xmlns:a16="http://schemas.microsoft.com/office/drawing/2014/main" id="{6F6EFA1C-CB80-4A6B-AE83-9B08C7C2993F}"/>
            </a:ext>
          </a:extLst>
        </xdr:cNvPr>
        <xdr:cNvSpPr/>
      </xdr:nvSpPr>
      <xdr:spPr>
        <a:xfrm>
          <a:off x="19494500" y="146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121158</xdr:rowOff>
    </xdr:to>
    <xdr:cxnSp macro="">
      <xdr:nvCxnSpPr>
        <xdr:cNvPr id="703" name="直線コネクタ 702">
          <a:extLst>
            <a:ext uri="{FF2B5EF4-FFF2-40B4-BE49-F238E27FC236}">
              <a16:creationId xmlns:a16="http://schemas.microsoft.com/office/drawing/2014/main" id="{9E6598DA-734D-4F78-8AC6-5E6548F36F9D}"/>
            </a:ext>
          </a:extLst>
        </xdr:cNvPr>
        <xdr:cNvCxnSpPr/>
      </xdr:nvCxnSpPr>
      <xdr:spPr>
        <a:xfrm flipV="1">
          <a:off x="19545300" y="1469136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73406</xdr:rowOff>
    </xdr:from>
    <xdr:to>
      <xdr:col>98</xdr:col>
      <xdr:colOff>38100</xdr:colOff>
      <xdr:row>86</xdr:row>
      <xdr:rowOff>3556</xdr:rowOff>
    </xdr:to>
    <xdr:sp macro="" textlink="">
      <xdr:nvSpPr>
        <xdr:cNvPr id="704" name="楕円 703">
          <a:extLst>
            <a:ext uri="{FF2B5EF4-FFF2-40B4-BE49-F238E27FC236}">
              <a16:creationId xmlns:a16="http://schemas.microsoft.com/office/drawing/2014/main" id="{BF6F6FD1-8CA5-4089-A68E-328BB6903E37}"/>
            </a:ext>
          </a:extLst>
        </xdr:cNvPr>
        <xdr:cNvSpPr/>
      </xdr:nvSpPr>
      <xdr:spPr>
        <a:xfrm>
          <a:off x="186055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121158</xdr:rowOff>
    </xdr:from>
    <xdr:to>
      <xdr:col>102</xdr:col>
      <xdr:colOff>114300</xdr:colOff>
      <xdr:row>85</xdr:row>
      <xdr:rowOff>124206</xdr:rowOff>
    </xdr:to>
    <xdr:cxnSp macro="">
      <xdr:nvCxnSpPr>
        <xdr:cNvPr id="705" name="直線コネクタ 704">
          <a:extLst>
            <a:ext uri="{FF2B5EF4-FFF2-40B4-BE49-F238E27FC236}">
              <a16:creationId xmlns:a16="http://schemas.microsoft.com/office/drawing/2014/main" id="{37F8F6AB-352B-4E76-B2B0-BFCBE96DF535}"/>
            </a:ext>
          </a:extLst>
        </xdr:cNvPr>
        <xdr:cNvCxnSpPr/>
      </xdr:nvCxnSpPr>
      <xdr:spPr>
        <a:xfrm flipV="1">
          <a:off x="18656300" y="1469440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706" name="n_1aveValue【消防施設】&#10;一人当たり面積">
          <a:extLst>
            <a:ext uri="{FF2B5EF4-FFF2-40B4-BE49-F238E27FC236}">
              <a16:creationId xmlns:a16="http://schemas.microsoft.com/office/drawing/2014/main" id="{AB943020-48AF-4292-BD8A-1484BA9C8C8C}"/>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707" name="n_2aveValue【消防施設】&#10;一人当たり面積">
          <a:extLst>
            <a:ext uri="{FF2B5EF4-FFF2-40B4-BE49-F238E27FC236}">
              <a16:creationId xmlns:a16="http://schemas.microsoft.com/office/drawing/2014/main" id="{26D96BEA-F2A4-401D-B2BF-756E1E548294}"/>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708" name="n_3aveValue【消防施設】&#10;一人当たり面積">
          <a:extLst>
            <a:ext uri="{FF2B5EF4-FFF2-40B4-BE49-F238E27FC236}">
              <a16:creationId xmlns:a16="http://schemas.microsoft.com/office/drawing/2014/main" id="{D78D8FAF-B21F-4CEF-9800-40B9621BCA5F}"/>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709" name="n_4aveValue【消防施設】&#10;一人当たり面積">
          <a:extLst>
            <a:ext uri="{FF2B5EF4-FFF2-40B4-BE49-F238E27FC236}">
              <a16:creationId xmlns:a16="http://schemas.microsoft.com/office/drawing/2014/main" id="{49063C28-0310-47E3-B02E-A9A5EA94D1E0}"/>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153940</xdr:rowOff>
    </xdr:from>
    <xdr:ext cx="469744" cy="259045"/>
    <xdr:sp macro="" textlink="">
      <xdr:nvSpPr>
        <xdr:cNvPr id="710" name="n_1mainValue【消防施設】&#10;一人当たり面積">
          <a:extLst>
            <a:ext uri="{FF2B5EF4-FFF2-40B4-BE49-F238E27FC236}">
              <a16:creationId xmlns:a16="http://schemas.microsoft.com/office/drawing/2014/main" id="{7F950F2E-E584-41F4-A03C-6E5EB19CF5D4}"/>
            </a:ext>
          </a:extLst>
        </xdr:cNvPr>
        <xdr:cNvSpPr txBox="1"/>
      </xdr:nvSpPr>
      <xdr:spPr>
        <a:xfrm>
          <a:off x="21075727" y="1472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11" name="n_2mainValue【消防施設】&#10;一人当たり面積">
          <a:extLst>
            <a:ext uri="{FF2B5EF4-FFF2-40B4-BE49-F238E27FC236}">
              <a16:creationId xmlns:a16="http://schemas.microsoft.com/office/drawing/2014/main" id="{1D9E066C-C9E5-4559-84B6-B115A813B883}"/>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163085</xdr:rowOff>
    </xdr:from>
    <xdr:ext cx="469744" cy="259045"/>
    <xdr:sp macro="" textlink="">
      <xdr:nvSpPr>
        <xdr:cNvPr id="712" name="n_3mainValue【消防施設】&#10;一人当たり面積">
          <a:extLst>
            <a:ext uri="{FF2B5EF4-FFF2-40B4-BE49-F238E27FC236}">
              <a16:creationId xmlns:a16="http://schemas.microsoft.com/office/drawing/2014/main" id="{294324DC-560A-49FA-9A6C-E77FA4C9846C}"/>
            </a:ext>
          </a:extLst>
        </xdr:cNvPr>
        <xdr:cNvSpPr txBox="1"/>
      </xdr:nvSpPr>
      <xdr:spPr>
        <a:xfrm>
          <a:off x="19310427"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166133</xdr:rowOff>
    </xdr:from>
    <xdr:ext cx="469744" cy="259045"/>
    <xdr:sp macro="" textlink="">
      <xdr:nvSpPr>
        <xdr:cNvPr id="713" name="n_4mainValue【消防施設】&#10;一人当たり面積">
          <a:extLst>
            <a:ext uri="{FF2B5EF4-FFF2-40B4-BE49-F238E27FC236}">
              <a16:creationId xmlns:a16="http://schemas.microsoft.com/office/drawing/2014/main" id="{C1CEB7B4-3F67-402B-BE33-7C0FACD7FCCC}"/>
            </a:ext>
          </a:extLst>
        </xdr:cNvPr>
        <xdr:cNvSpPr txBox="1"/>
      </xdr:nvSpPr>
      <xdr:spPr>
        <a:xfrm>
          <a:off x="18421427" y="147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a:extLst>
            <a:ext uri="{FF2B5EF4-FFF2-40B4-BE49-F238E27FC236}">
              <a16:creationId xmlns:a16="http://schemas.microsoft.com/office/drawing/2014/main" id="{B2787CA8-F78A-4732-9C66-49F9C968C28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a:extLst>
            <a:ext uri="{FF2B5EF4-FFF2-40B4-BE49-F238E27FC236}">
              <a16:creationId xmlns:a16="http://schemas.microsoft.com/office/drawing/2014/main" id="{F9E417CA-BA78-42AA-8356-C0CEFE33507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a:extLst>
            <a:ext uri="{FF2B5EF4-FFF2-40B4-BE49-F238E27FC236}">
              <a16:creationId xmlns:a16="http://schemas.microsoft.com/office/drawing/2014/main" id="{ED4C373D-C18F-4564-B386-DCC277CD46E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a:extLst>
            <a:ext uri="{FF2B5EF4-FFF2-40B4-BE49-F238E27FC236}">
              <a16:creationId xmlns:a16="http://schemas.microsoft.com/office/drawing/2014/main" id="{51C8BC28-7AEE-47B4-A19A-516EC2457A3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a:extLst>
            <a:ext uri="{FF2B5EF4-FFF2-40B4-BE49-F238E27FC236}">
              <a16:creationId xmlns:a16="http://schemas.microsoft.com/office/drawing/2014/main" id="{2B64C0BF-9B71-4E92-8960-3E6F96CCB94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a:extLst>
            <a:ext uri="{FF2B5EF4-FFF2-40B4-BE49-F238E27FC236}">
              <a16:creationId xmlns:a16="http://schemas.microsoft.com/office/drawing/2014/main" id="{3136FF1C-EC20-4AD3-A86B-1025A5325BE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a:extLst>
            <a:ext uri="{FF2B5EF4-FFF2-40B4-BE49-F238E27FC236}">
              <a16:creationId xmlns:a16="http://schemas.microsoft.com/office/drawing/2014/main" id="{00BB93AF-DEDE-4F38-AAD6-BDCF58B8CBC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a:extLst>
            <a:ext uri="{FF2B5EF4-FFF2-40B4-BE49-F238E27FC236}">
              <a16:creationId xmlns:a16="http://schemas.microsoft.com/office/drawing/2014/main" id="{3FC18908-9CA4-4944-8245-154E707067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a:extLst>
            <a:ext uri="{FF2B5EF4-FFF2-40B4-BE49-F238E27FC236}">
              <a16:creationId xmlns:a16="http://schemas.microsoft.com/office/drawing/2014/main" id="{9863CCBC-D39C-4C80-B0D0-4620CCF9440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a:extLst>
            <a:ext uri="{FF2B5EF4-FFF2-40B4-BE49-F238E27FC236}">
              <a16:creationId xmlns:a16="http://schemas.microsoft.com/office/drawing/2014/main" id="{60F25A61-D1B6-48A3-A653-EB5687931A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a:extLst>
            <a:ext uri="{FF2B5EF4-FFF2-40B4-BE49-F238E27FC236}">
              <a16:creationId xmlns:a16="http://schemas.microsoft.com/office/drawing/2014/main" id="{E0A5B385-0B7C-486F-9232-AD12957C1D4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5" name="直線コネクタ 724">
          <a:extLst>
            <a:ext uri="{FF2B5EF4-FFF2-40B4-BE49-F238E27FC236}">
              <a16:creationId xmlns:a16="http://schemas.microsoft.com/office/drawing/2014/main" id="{3E4A417C-0D2B-4226-A0F6-5ABE7385767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6" name="テキスト ボックス 725">
          <a:extLst>
            <a:ext uri="{FF2B5EF4-FFF2-40B4-BE49-F238E27FC236}">
              <a16:creationId xmlns:a16="http://schemas.microsoft.com/office/drawing/2014/main" id="{CA5F09C6-08B5-4268-B27F-C711B9FBB19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7" name="直線コネクタ 726">
          <a:extLst>
            <a:ext uri="{FF2B5EF4-FFF2-40B4-BE49-F238E27FC236}">
              <a16:creationId xmlns:a16="http://schemas.microsoft.com/office/drawing/2014/main" id="{0A36E435-5B44-4300-BC9B-753CCF34B0E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8" name="テキスト ボックス 727">
          <a:extLst>
            <a:ext uri="{FF2B5EF4-FFF2-40B4-BE49-F238E27FC236}">
              <a16:creationId xmlns:a16="http://schemas.microsoft.com/office/drawing/2014/main" id="{4AFA54CE-C11B-44E2-8F96-49892FA89E7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9" name="直線コネクタ 728">
          <a:extLst>
            <a:ext uri="{FF2B5EF4-FFF2-40B4-BE49-F238E27FC236}">
              <a16:creationId xmlns:a16="http://schemas.microsoft.com/office/drawing/2014/main" id="{DEC4411B-7361-47C6-A8C6-455E81CCB02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0" name="テキスト ボックス 729">
          <a:extLst>
            <a:ext uri="{FF2B5EF4-FFF2-40B4-BE49-F238E27FC236}">
              <a16:creationId xmlns:a16="http://schemas.microsoft.com/office/drawing/2014/main" id="{4B6CEC09-C7A4-4191-9F13-7A497C0EBE1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1" name="直線コネクタ 730">
          <a:extLst>
            <a:ext uri="{FF2B5EF4-FFF2-40B4-BE49-F238E27FC236}">
              <a16:creationId xmlns:a16="http://schemas.microsoft.com/office/drawing/2014/main" id="{AE4FC8AD-5B2F-4C6C-AAC4-25DF78DC6EE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2" name="テキスト ボックス 731">
          <a:extLst>
            <a:ext uri="{FF2B5EF4-FFF2-40B4-BE49-F238E27FC236}">
              <a16:creationId xmlns:a16="http://schemas.microsoft.com/office/drawing/2014/main" id="{9E40EC79-55F1-4D17-9C6E-D4CFBC234EB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3" name="直線コネクタ 732">
          <a:extLst>
            <a:ext uri="{FF2B5EF4-FFF2-40B4-BE49-F238E27FC236}">
              <a16:creationId xmlns:a16="http://schemas.microsoft.com/office/drawing/2014/main" id="{AF5156A2-A36C-4039-8268-57AC183AF0C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4" name="テキスト ボックス 733">
          <a:extLst>
            <a:ext uri="{FF2B5EF4-FFF2-40B4-BE49-F238E27FC236}">
              <a16:creationId xmlns:a16="http://schemas.microsoft.com/office/drawing/2014/main" id="{C38C1BE4-F6B3-41A6-A705-165697E414F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5" name="直線コネクタ 734">
          <a:extLst>
            <a:ext uri="{FF2B5EF4-FFF2-40B4-BE49-F238E27FC236}">
              <a16:creationId xmlns:a16="http://schemas.microsoft.com/office/drawing/2014/main" id="{865B6142-7F9F-4010-B93C-A7DE2F7FC51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6" name="テキスト ボックス 735">
          <a:extLst>
            <a:ext uri="{FF2B5EF4-FFF2-40B4-BE49-F238E27FC236}">
              <a16:creationId xmlns:a16="http://schemas.microsoft.com/office/drawing/2014/main" id="{65A5B1EF-F9D7-4657-BC70-7F61D30BC14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7" name="直線コネクタ 736">
          <a:extLst>
            <a:ext uri="{FF2B5EF4-FFF2-40B4-BE49-F238E27FC236}">
              <a16:creationId xmlns:a16="http://schemas.microsoft.com/office/drawing/2014/main" id="{FCAB9C38-C6EE-40B2-9024-CB00D713EA7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庁舎】&#10;有形固定資産減価償却率グラフ枠">
          <a:extLst>
            <a:ext uri="{FF2B5EF4-FFF2-40B4-BE49-F238E27FC236}">
              <a16:creationId xmlns:a16="http://schemas.microsoft.com/office/drawing/2014/main" id="{8014C9F0-DB69-432F-8455-D0A1CEB5929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39" name="直線コネクタ 738">
          <a:extLst>
            <a:ext uri="{FF2B5EF4-FFF2-40B4-BE49-F238E27FC236}">
              <a16:creationId xmlns:a16="http://schemas.microsoft.com/office/drawing/2014/main" id="{04FC394F-F939-4468-8FE7-074E239FFAEA}"/>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0" name="【庁舎】&#10;有形固定資産減価償却率最小値テキスト">
          <a:extLst>
            <a:ext uri="{FF2B5EF4-FFF2-40B4-BE49-F238E27FC236}">
              <a16:creationId xmlns:a16="http://schemas.microsoft.com/office/drawing/2014/main" id="{4F1778FE-059A-4750-95AE-F197D483C4E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1" name="直線コネクタ 740">
          <a:extLst>
            <a:ext uri="{FF2B5EF4-FFF2-40B4-BE49-F238E27FC236}">
              <a16:creationId xmlns:a16="http://schemas.microsoft.com/office/drawing/2014/main" id="{CA47EC11-1B58-4373-8E71-152C9F6D339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42" name="【庁舎】&#10;有形固定資産減価償却率最大値テキスト">
          <a:extLst>
            <a:ext uri="{FF2B5EF4-FFF2-40B4-BE49-F238E27FC236}">
              <a16:creationId xmlns:a16="http://schemas.microsoft.com/office/drawing/2014/main" id="{37C729B2-6A81-4F14-84AF-7D399CAD31BA}"/>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43" name="直線コネクタ 742">
          <a:extLst>
            <a:ext uri="{FF2B5EF4-FFF2-40B4-BE49-F238E27FC236}">
              <a16:creationId xmlns:a16="http://schemas.microsoft.com/office/drawing/2014/main" id="{A35D91FB-C7EB-4683-BC4D-BD69FEB70814}"/>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744" name="【庁舎】&#10;有形固定資産減価償却率平均値テキスト">
          <a:extLst>
            <a:ext uri="{FF2B5EF4-FFF2-40B4-BE49-F238E27FC236}">
              <a16:creationId xmlns:a16="http://schemas.microsoft.com/office/drawing/2014/main" id="{F95E9804-270A-4839-A1EA-113B4686EEBB}"/>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45" name="フローチャート: 判断 744">
          <a:extLst>
            <a:ext uri="{FF2B5EF4-FFF2-40B4-BE49-F238E27FC236}">
              <a16:creationId xmlns:a16="http://schemas.microsoft.com/office/drawing/2014/main" id="{17A5F908-8D20-4694-96EF-86E1A861E2F6}"/>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46" name="フローチャート: 判断 745">
          <a:extLst>
            <a:ext uri="{FF2B5EF4-FFF2-40B4-BE49-F238E27FC236}">
              <a16:creationId xmlns:a16="http://schemas.microsoft.com/office/drawing/2014/main" id="{02D2444D-1500-43E1-BD19-1B8ECE4175D2}"/>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47" name="フローチャート: 判断 746">
          <a:extLst>
            <a:ext uri="{FF2B5EF4-FFF2-40B4-BE49-F238E27FC236}">
              <a16:creationId xmlns:a16="http://schemas.microsoft.com/office/drawing/2014/main" id="{EC870651-F454-421E-941F-36A666382EA9}"/>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48" name="フローチャート: 判断 747">
          <a:extLst>
            <a:ext uri="{FF2B5EF4-FFF2-40B4-BE49-F238E27FC236}">
              <a16:creationId xmlns:a16="http://schemas.microsoft.com/office/drawing/2014/main" id="{D07ACECD-9C0F-4A23-A4D4-57AB3FFC5B37}"/>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49" name="フローチャート: 判断 748">
          <a:extLst>
            <a:ext uri="{FF2B5EF4-FFF2-40B4-BE49-F238E27FC236}">
              <a16:creationId xmlns:a16="http://schemas.microsoft.com/office/drawing/2014/main" id="{FBFEBEE1-E4FB-484D-B066-60756C58F85B}"/>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AAC1E16E-64EA-4CBF-BB72-E36F402E194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C5C66B49-BE69-44CE-9810-4AF69B4AADF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423F841D-DFD6-41BF-A665-FF73F626140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87DE75EB-268A-43C3-9F8D-98118A332AB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FC92AEFE-F63B-4BC4-A096-4690154E06C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98879</xdr:rowOff>
    </xdr:from>
    <xdr:to>
      <xdr:col>85</xdr:col>
      <xdr:colOff>177800</xdr:colOff>
      <xdr:row>100</xdr:row>
      <xdr:rowOff>29029</xdr:rowOff>
    </xdr:to>
    <xdr:sp macro="" textlink="">
      <xdr:nvSpPr>
        <xdr:cNvPr id="755" name="楕円 754">
          <a:extLst>
            <a:ext uri="{FF2B5EF4-FFF2-40B4-BE49-F238E27FC236}">
              <a16:creationId xmlns:a16="http://schemas.microsoft.com/office/drawing/2014/main" id="{D6916EBF-2F83-4234-88F0-8353E52AC8CC}"/>
            </a:ext>
          </a:extLst>
        </xdr:cNvPr>
        <xdr:cNvSpPr/>
      </xdr:nvSpPr>
      <xdr:spPr>
        <a:xfrm>
          <a:off x="162687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51906</xdr:rowOff>
    </xdr:from>
    <xdr:ext cx="340478" cy="259045"/>
    <xdr:sp macro="" textlink="">
      <xdr:nvSpPr>
        <xdr:cNvPr id="756" name="【庁舎】&#10;有形固定資産減価償却率該当値テキスト">
          <a:extLst>
            <a:ext uri="{FF2B5EF4-FFF2-40B4-BE49-F238E27FC236}">
              <a16:creationId xmlns:a16="http://schemas.microsoft.com/office/drawing/2014/main" id="{B0856E24-F4E4-4C67-AC8E-1CCCCC214E3B}"/>
            </a:ext>
          </a:extLst>
        </xdr:cNvPr>
        <xdr:cNvSpPr txBox="1"/>
      </xdr:nvSpPr>
      <xdr:spPr>
        <a:xfrm>
          <a:off x="16357600" y="17025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71120</xdr:rowOff>
    </xdr:from>
    <xdr:to>
      <xdr:col>81</xdr:col>
      <xdr:colOff>101600</xdr:colOff>
      <xdr:row>109</xdr:row>
      <xdr:rowOff>1270</xdr:rowOff>
    </xdr:to>
    <xdr:sp macro="" textlink="">
      <xdr:nvSpPr>
        <xdr:cNvPr id="757" name="楕円 756">
          <a:extLst>
            <a:ext uri="{FF2B5EF4-FFF2-40B4-BE49-F238E27FC236}">
              <a16:creationId xmlns:a16="http://schemas.microsoft.com/office/drawing/2014/main" id="{98230567-2FB9-4C36-BE34-4A270907D9F6}"/>
            </a:ext>
          </a:extLst>
        </xdr:cNvPr>
        <xdr:cNvSpPr/>
      </xdr:nvSpPr>
      <xdr:spPr>
        <a:xfrm>
          <a:off x="15430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149679</xdr:rowOff>
    </xdr:from>
    <xdr:to>
      <xdr:col>85</xdr:col>
      <xdr:colOff>127000</xdr:colOff>
      <xdr:row>108</xdr:row>
      <xdr:rowOff>121920</xdr:rowOff>
    </xdr:to>
    <xdr:cxnSp macro="">
      <xdr:nvCxnSpPr>
        <xdr:cNvPr id="758" name="直線コネクタ 757">
          <a:extLst>
            <a:ext uri="{FF2B5EF4-FFF2-40B4-BE49-F238E27FC236}">
              <a16:creationId xmlns:a16="http://schemas.microsoft.com/office/drawing/2014/main" id="{3A8EE878-062D-424C-8714-A1B3F082414A}"/>
            </a:ext>
          </a:extLst>
        </xdr:cNvPr>
        <xdr:cNvCxnSpPr/>
      </xdr:nvCxnSpPr>
      <xdr:spPr>
        <a:xfrm flipV="1">
          <a:off x="15481300" y="17123229"/>
          <a:ext cx="838200" cy="15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61323</xdr:rowOff>
    </xdr:from>
    <xdr:to>
      <xdr:col>76</xdr:col>
      <xdr:colOff>165100</xdr:colOff>
      <xdr:row>108</xdr:row>
      <xdr:rowOff>162923</xdr:rowOff>
    </xdr:to>
    <xdr:sp macro="" textlink="">
      <xdr:nvSpPr>
        <xdr:cNvPr id="759" name="楕円 758">
          <a:extLst>
            <a:ext uri="{FF2B5EF4-FFF2-40B4-BE49-F238E27FC236}">
              <a16:creationId xmlns:a16="http://schemas.microsoft.com/office/drawing/2014/main" id="{E25BC6E9-0B00-473B-9733-F0544E34FB1B}"/>
            </a:ext>
          </a:extLst>
        </xdr:cNvPr>
        <xdr:cNvSpPr/>
      </xdr:nvSpPr>
      <xdr:spPr>
        <a:xfrm>
          <a:off x="14541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112123</xdr:rowOff>
    </xdr:from>
    <xdr:to>
      <xdr:col>81</xdr:col>
      <xdr:colOff>50800</xdr:colOff>
      <xdr:row>108</xdr:row>
      <xdr:rowOff>121920</xdr:rowOff>
    </xdr:to>
    <xdr:cxnSp macro="">
      <xdr:nvCxnSpPr>
        <xdr:cNvPr id="760" name="直線コネクタ 759">
          <a:extLst>
            <a:ext uri="{FF2B5EF4-FFF2-40B4-BE49-F238E27FC236}">
              <a16:creationId xmlns:a16="http://schemas.microsoft.com/office/drawing/2014/main" id="{AF6AE87D-911D-410A-874C-A528BF86211E}"/>
            </a:ext>
          </a:extLst>
        </xdr:cNvPr>
        <xdr:cNvCxnSpPr/>
      </xdr:nvCxnSpPr>
      <xdr:spPr>
        <a:xfrm>
          <a:off x="14592300" y="186287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51526</xdr:rowOff>
    </xdr:from>
    <xdr:to>
      <xdr:col>72</xdr:col>
      <xdr:colOff>38100</xdr:colOff>
      <xdr:row>108</xdr:row>
      <xdr:rowOff>153126</xdr:rowOff>
    </xdr:to>
    <xdr:sp macro="" textlink="">
      <xdr:nvSpPr>
        <xdr:cNvPr id="761" name="楕円 760">
          <a:extLst>
            <a:ext uri="{FF2B5EF4-FFF2-40B4-BE49-F238E27FC236}">
              <a16:creationId xmlns:a16="http://schemas.microsoft.com/office/drawing/2014/main" id="{23EC0C76-8859-47AA-9C5C-AA163445973D}"/>
            </a:ext>
          </a:extLst>
        </xdr:cNvPr>
        <xdr:cNvSpPr/>
      </xdr:nvSpPr>
      <xdr:spPr>
        <a:xfrm>
          <a:off x="13652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102326</xdr:rowOff>
    </xdr:from>
    <xdr:to>
      <xdr:col>76</xdr:col>
      <xdr:colOff>114300</xdr:colOff>
      <xdr:row>108</xdr:row>
      <xdr:rowOff>112123</xdr:rowOff>
    </xdr:to>
    <xdr:cxnSp macro="">
      <xdr:nvCxnSpPr>
        <xdr:cNvPr id="762" name="直線コネクタ 761">
          <a:extLst>
            <a:ext uri="{FF2B5EF4-FFF2-40B4-BE49-F238E27FC236}">
              <a16:creationId xmlns:a16="http://schemas.microsoft.com/office/drawing/2014/main" id="{90ECD713-07A9-41A7-BDFF-C09CCA360D1F}"/>
            </a:ext>
          </a:extLst>
        </xdr:cNvPr>
        <xdr:cNvCxnSpPr/>
      </xdr:nvCxnSpPr>
      <xdr:spPr>
        <a:xfrm>
          <a:off x="13703300" y="186189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41729</xdr:rowOff>
    </xdr:from>
    <xdr:to>
      <xdr:col>67</xdr:col>
      <xdr:colOff>101600</xdr:colOff>
      <xdr:row>108</xdr:row>
      <xdr:rowOff>143329</xdr:rowOff>
    </xdr:to>
    <xdr:sp macro="" textlink="">
      <xdr:nvSpPr>
        <xdr:cNvPr id="763" name="楕円 762">
          <a:extLst>
            <a:ext uri="{FF2B5EF4-FFF2-40B4-BE49-F238E27FC236}">
              <a16:creationId xmlns:a16="http://schemas.microsoft.com/office/drawing/2014/main" id="{180D3B1B-2BE8-4899-9D99-EA2B44BEADEF}"/>
            </a:ext>
          </a:extLst>
        </xdr:cNvPr>
        <xdr:cNvSpPr/>
      </xdr:nvSpPr>
      <xdr:spPr>
        <a:xfrm>
          <a:off x="12763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92529</xdr:rowOff>
    </xdr:from>
    <xdr:to>
      <xdr:col>71</xdr:col>
      <xdr:colOff>177800</xdr:colOff>
      <xdr:row>108</xdr:row>
      <xdr:rowOff>102326</xdr:rowOff>
    </xdr:to>
    <xdr:cxnSp macro="">
      <xdr:nvCxnSpPr>
        <xdr:cNvPr id="764" name="直線コネクタ 763">
          <a:extLst>
            <a:ext uri="{FF2B5EF4-FFF2-40B4-BE49-F238E27FC236}">
              <a16:creationId xmlns:a16="http://schemas.microsoft.com/office/drawing/2014/main" id="{1255C424-1BAF-4114-9FDD-EA01D3181B67}"/>
            </a:ext>
          </a:extLst>
        </xdr:cNvPr>
        <xdr:cNvCxnSpPr/>
      </xdr:nvCxnSpPr>
      <xdr:spPr>
        <a:xfrm>
          <a:off x="12814300" y="1860912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765" name="n_1aveValue【庁舎】&#10;有形固定資産減価償却率">
          <a:extLst>
            <a:ext uri="{FF2B5EF4-FFF2-40B4-BE49-F238E27FC236}">
              <a16:creationId xmlns:a16="http://schemas.microsoft.com/office/drawing/2014/main" id="{5F1D89FA-0278-4A6E-ABEB-A612B12AF049}"/>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66" name="n_2aveValue【庁舎】&#10;有形固定資産減価償却率">
          <a:extLst>
            <a:ext uri="{FF2B5EF4-FFF2-40B4-BE49-F238E27FC236}">
              <a16:creationId xmlns:a16="http://schemas.microsoft.com/office/drawing/2014/main" id="{9812969E-C458-486E-BAE9-0E5CE8C4D334}"/>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67" name="n_3aveValue【庁舎】&#10;有形固定資産減価償却率">
          <a:extLst>
            <a:ext uri="{FF2B5EF4-FFF2-40B4-BE49-F238E27FC236}">
              <a16:creationId xmlns:a16="http://schemas.microsoft.com/office/drawing/2014/main" id="{D0448CE8-1696-41BA-AC1D-56A46E346973}"/>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768" name="n_4aveValue【庁舎】&#10;有形固定資産減価償却率">
          <a:extLst>
            <a:ext uri="{FF2B5EF4-FFF2-40B4-BE49-F238E27FC236}">
              <a16:creationId xmlns:a16="http://schemas.microsoft.com/office/drawing/2014/main" id="{D05D6496-43C9-4EC4-84BA-8CCBACC88406}"/>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163847</xdr:rowOff>
    </xdr:from>
    <xdr:ext cx="405111" cy="259045"/>
    <xdr:sp macro="" textlink="">
      <xdr:nvSpPr>
        <xdr:cNvPr id="769" name="n_1mainValue【庁舎】&#10;有形固定資産減価償却率">
          <a:extLst>
            <a:ext uri="{FF2B5EF4-FFF2-40B4-BE49-F238E27FC236}">
              <a16:creationId xmlns:a16="http://schemas.microsoft.com/office/drawing/2014/main" id="{69165E70-D0B5-4480-8A51-9B94A53C7750}"/>
            </a:ext>
          </a:extLst>
        </xdr:cNvPr>
        <xdr:cNvSpPr txBox="1"/>
      </xdr:nvSpPr>
      <xdr:spPr>
        <a:xfrm>
          <a:off x="152660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154050</xdr:rowOff>
    </xdr:from>
    <xdr:ext cx="405111" cy="259045"/>
    <xdr:sp macro="" textlink="">
      <xdr:nvSpPr>
        <xdr:cNvPr id="770" name="n_2mainValue【庁舎】&#10;有形固定資産減価償却率">
          <a:extLst>
            <a:ext uri="{FF2B5EF4-FFF2-40B4-BE49-F238E27FC236}">
              <a16:creationId xmlns:a16="http://schemas.microsoft.com/office/drawing/2014/main" id="{E52D165D-5077-4074-894B-81894AE8DE28}"/>
            </a:ext>
          </a:extLst>
        </xdr:cNvPr>
        <xdr:cNvSpPr txBox="1"/>
      </xdr:nvSpPr>
      <xdr:spPr>
        <a:xfrm>
          <a:off x="14389744" y="186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144253</xdr:rowOff>
    </xdr:from>
    <xdr:ext cx="405111" cy="259045"/>
    <xdr:sp macro="" textlink="">
      <xdr:nvSpPr>
        <xdr:cNvPr id="771" name="n_3mainValue【庁舎】&#10;有形固定資産減価償却率">
          <a:extLst>
            <a:ext uri="{FF2B5EF4-FFF2-40B4-BE49-F238E27FC236}">
              <a16:creationId xmlns:a16="http://schemas.microsoft.com/office/drawing/2014/main" id="{30154E25-4154-46EF-8697-3A8019F4E64C}"/>
            </a:ext>
          </a:extLst>
        </xdr:cNvPr>
        <xdr:cNvSpPr txBox="1"/>
      </xdr:nvSpPr>
      <xdr:spPr>
        <a:xfrm>
          <a:off x="13500744" y="186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134456</xdr:rowOff>
    </xdr:from>
    <xdr:ext cx="405111" cy="259045"/>
    <xdr:sp macro="" textlink="">
      <xdr:nvSpPr>
        <xdr:cNvPr id="772" name="n_4mainValue【庁舎】&#10;有形固定資産減価償却率">
          <a:extLst>
            <a:ext uri="{FF2B5EF4-FFF2-40B4-BE49-F238E27FC236}">
              <a16:creationId xmlns:a16="http://schemas.microsoft.com/office/drawing/2014/main" id="{0893389E-C645-47AD-9659-2A04579271A8}"/>
            </a:ext>
          </a:extLst>
        </xdr:cNvPr>
        <xdr:cNvSpPr txBox="1"/>
      </xdr:nvSpPr>
      <xdr:spPr>
        <a:xfrm>
          <a:off x="12611744" y="1865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a:extLst>
            <a:ext uri="{FF2B5EF4-FFF2-40B4-BE49-F238E27FC236}">
              <a16:creationId xmlns:a16="http://schemas.microsoft.com/office/drawing/2014/main" id="{30739002-12AB-4CF9-9074-5E3B2F06525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a:extLst>
            <a:ext uri="{FF2B5EF4-FFF2-40B4-BE49-F238E27FC236}">
              <a16:creationId xmlns:a16="http://schemas.microsoft.com/office/drawing/2014/main" id="{84AEF907-0666-4F28-A706-5333D0C1755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a:extLst>
            <a:ext uri="{FF2B5EF4-FFF2-40B4-BE49-F238E27FC236}">
              <a16:creationId xmlns:a16="http://schemas.microsoft.com/office/drawing/2014/main" id="{0E6A0DE1-E651-4D5D-8F7F-964D8090FFE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a:extLst>
            <a:ext uri="{FF2B5EF4-FFF2-40B4-BE49-F238E27FC236}">
              <a16:creationId xmlns:a16="http://schemas.microsoft.com/office/drawing/2014/main" id="{3B820DFC-1223-4898-98FE-BB2CCD4FA9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a:extLst>
            <a:ext uri="{FF2B5EF4-FFF2-40B4-BE49-F238E27FC236}">
              <a16:creationId xmlns:a16="http://schemas.microsoft.com/office/drawing/2014/main" id="{082FA044-6941-449C-BB32-39CD0CC15D3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a:extLst>
            <a:ext uri="{FF2B5EF4-FFF2-40B4-BE49-F238E27FC236}">
              <a16:creationId xmlns:a16="http://schemas.microsoft.com/office/drawing/2014/main" id="{FAB7A59A-8AF8-4D17-8871-2F82714655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a:extLst>
            <a:ext uri="{FF2B5EF4-FFF2-40B4-BE49-F238E27FC236}">
              <a16:creationId xmlns:a16="http://schemas.microsoft.com/office/drawing/2014/main" id="{7CDBFA5C-EDB4-438C-9B3E-A8786982293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a:extLst>
            <a:ext uri="{FF2B5EF4-FFF2-40B4-BE49-F238E27FC236}">
              <a16:creationId xmlns:a16="http://schemas.microsoft.com/office/drawing/2014/main" id="{ECAEAC69-6AC7-4902-A253-DFB639A6548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a:extLst>
            <a:ext uri="{FF2B5EF4-FFF2-40B4-BE49-F238E27FC236}">
              <a16:creationId xmlns:a16="http://schemas.microsoft.com/office/drawing/2014/main" id="{E46B679D-6A25-4E9D-9579-A398D5509E5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a:extLst>
            <a:ext uri="{FF2B5EF4-FFF2-40B4-BE49-F238E27FC236}">
              <a16:creationId xmlns:a16="http://schemas.microsoft.com/office/drawing/2014/main" id="{0E063F2A-A89C-41DD-BE07-94B89F6D28D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a:extLst>
            <a:ext uri="{FF2B5EF4-FFF2-40B4-BE49-F238E27FC236}">
              <a16:creationId xmlns:a16="http://schemas.microsoft.com/office/drawing/2014/main" id="{36C259F8-417D-482A-B464-E7CF227D601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a:extLst>
            <a:ext uri="{FF2B5EF4-FFF2-40B4-BE49-F238E27FC236}">
              <a16:creationId xmlns:a16="http://schemas.microsoft.com/office/drawing/2014/main" id="{60F9A1B7-B8B7-41B2-8A78-E23CDE95918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a:extLst>
            <a:ext uri="{FF2B5EF4-FFF2-40B4-BE49-F238E27FC236}">
              <a16:creationId xmlns:a16="http://schemas.microsoft.com/office/drawing/2014/main" id="{846D4E2E-3793-4984-914E-4A837D9C1B1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a:extLst>
            <a:ext uri="{FF2B5EF4-FFF2-40B4-BE49-F238E27FC236}">
              <a16:creationId xmlns:a16="http://schemas.microsoft.com/office/drawing/2014/main" id="{7D64584B-792A-46A0-8A6E-843D897A4C6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a:extLst>
            <a:ext uri="{FF2B5EF4-FFF2-40B4-BE49-F238E27FC236}">
              <a16:creationId xmlns:a16="http://schemas.microsoft.com/office/drawing/2014/main" id="{5C8A3601-E956-47B4-9E0A-05320605176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a:extLst>
            <a:ext uri="{FF2B5EF4-FFF2-40B4-BE49-F238E27FC236}">
              <a16:creationId xmlns:a16="http://schemas.microsoft.com/office/drawing/2014/main" id="{1C85E6F9-27A5-428E-8E6E-9A0025750E9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a:extLst>
            <a:ext uri="{FF2B5EF4-FFF2-40B4-BE49-F238E27FC236}">
              <a16:creationId xmlns:a16="http://schemas.microsoft.com/office/drawing/2014/main" id="{E1C53792-4432-40C1-9970-FFC93E7DDF4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a:extLst>
            <a:ext uri="{FF2B5EF4-FFF2-40B4-BE49-F238E27FC236}">
              <a16:creationId xmlns:a16="http://schemas.microsoft.com/office/drawing/2014/main" id="{416BDFAF-77D9-49CC-8207-DC51BFCDE7A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a:extLst>
            <a:ext uri="{FF2B5EF4-FFF2-40B4-BE49-F238E27FC236}">
              <a16:creationId xmlns:a16="http://schemas.microsoft.com/office/drawing/2014/main" id="{14518AE2-1444-4A55-8C41-46CD3CA591A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a:extLst>
            <a:ext uri="{FF2B5EF4-FFF2-40B4-BE49-F238E27FC236}">
              <a16:creationId xmlns:a16="http://schemas.microsoft.com/office/drawing/2014/main" id="{801FFCAF-06F2-41B6-8DBC-F9FD0D354FF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a:extLst>
            <a:ext uri="{FF2B5EF4-FFF2-40B4-BE49-F238E27FC236}">
              <a16:creationId xmlns:a16="http://schemas.microsoft.com/office/drawing/2014/main" id="{66E50A60-8ECB-4257-9048-431343F7375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64E42F6D-764D-49A7-8EF8-6B42BC35B17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a:extLst>
            <a:ext uri="{FF2B5EF4-FFF2-40B4-BE49-F238E27FC236}">
              <a16:creationId xmlns:a16="http://schemas.microsoft.com/office/drawing/2014/main" id="{F27F7C42-942A-4C35-A2D6-78D850CBA63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96" name="直線コネクタ 795">
          <a:extLst>
            <a:ext uri="{FF2B5EF4-FFF2-40B4-BE49-F238E27FC236}">
              <a16:creationId xmlns:a16="http://schemas.microsoft.com/office/drawing/2014/main" id="{0B2CCDAE-E463-425D-8314-71DCB93D9A1C}"/>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97" name="【庁舎】&#10;一人当たり面積最小値テキスト">
          <a:extLst>
            <a:ext uri="{FF2B5EF4-FFF2-40B4-BE49-F238E27FC236}">
              <a16:creationId xmlns:a16="http://schemas.microsoft.com/office/drawing/2014/main" id="{A35B4110-AB4B-4D1C-A764-98A894E5AA4E}"/>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98" name="直線コネクタ 797">
          <a:extLst>
            <a:ext uri="{FF2B5EF4-FFF2-40B4-BE49-F238E27FC236}">
              <a16:creationId xmlns:a16="http://schemas.microsoft.com/office/drawing/2014/main" id="{DB72BA4B-EBA1-42F7-8FD2-56BF9D3575D8}"/>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99" name="【庁舎】&#10;一人当たり面積最大値テキスト">
          <a:extLst>
            <a:ext uri="{FF2B5EF4-FFF2-40B4-BE49-F238E27FC236}">
              <a16:creationId xmlns:a16="http://schemas.microsoft.com/office/drawing/2014/main" id="{73ED9902-AF6E-45E8-8FDE-F93426DBD5D1}"/>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800" name="直線コネクタ 799">
          <a:extLst>
            <a:ext uri="{FF2B5EF4-FFF2-40B4-BE49-F238E27FC236}">
              <a16:creationId xmlns:a16="http://schemas.microsoft.com/office/drawing/2014/main" id="{3D909C66-02ED-4985-90D8-82ED0E847C41}"/>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801" name="【庁舎】&#10;一人当たり面積平均値テキスト">
          <a:extLst>
            <a:ext uri="{FF2B5EF4-FFF2-40B4-BE49-F238E27FC236}">
              <a16:creationId xmlns:a16="http://schemas.microsoft.com/office/drawing/2014/main" id="{6CDE587C-6EFD-440F-B826-B8F1BC9568B7}"/>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802" name="フローチャート: 判断 801">
          <a:extLst>
            <a:ext uri="{FF2B5EF4-FFF2-40B4-BE49-F238E27FC236}">
              <a16:creationId xmlns:a16="http://schemas.microsoft.com/office/drawing/2014/main" id="{680A94E1-FE6B-4CAC-B23A-8C5239C92EE9}"/>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803" name="フローチャート: 判断 802">
          <a:extLst>
            <a:ext uri="{FF2B5EF4-FFF2-40B4-BE49-F238E27FC236}">
              <a16:creationId xmlns:a16="http://schemas.microsoft.com/office/drawing/2014/main" id="{5DCD1F20-27B4-44F6-B90B-BB6B974D79AA}"/>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804" name="フローチャート: 判断 803">
          <a:extLst>
            <a:ext uri="{FF2B5EF4-FFF2-40B4-BE49-F238E27FC236}">
              <a16:creationId xmlns:a16="http://schemas.microsoft.com/office/drawing/2014/main" id="{0C13FE25-B91D-462D-B73C-96CDD2B8E5E5}"/>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805" name="フローチャート: 判断 804">
          <a:extLst>
            <a:ext uri="{FF2B5EF4-FFF2-40B4-BE49-F238E27FC236}">
              <a16:creationId xmlns:a16="http://schemas.microsoft.com/office/drawing/2014/main" id="{14FD05D2-8E41-4E3E-B75C-7FA3136721B9}"/>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806" name="フローチャート: 判断 805">
          <a:extLst>
            <a:ext uri="{FF2B5EF4-FFF2-40B4-BE49-F238E27FC236}">
              <a16:creationId xmlns:a16="http://schemas.microsoft.com/office/drawing/2014/main" id="{0C5B7449-259B-470F-A30F-132B99985276}"/>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C5D42A62-7499-4347-B64A-65E6A7DB5CB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A6D8C1F7-814F-47F1-967C-F80CBA1CA3B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C74B1AB1-E062-4AF4-9022-175F0E7ACD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2C9AE4FF-63ED-4374-9004-A37BB60816A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F37434FE-C4BD-4030-9734-1F35D66EDBC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107696</xdr:rowOff>
    </xdr:from>
    <xdr:to>
      <xdr:col>116</xdr:col>
      <xdr:colOff>114300</xdr:colOff>
      <xdr:row>107</xdr:row>
      <xdr:rowOff>37846</xdr:rowOff>
    </xdr:to>
    <xdr:sp macro="" textlink="">
      <xdr:nvSpPr>
        <xdr:cNvPr id="812" name="楕円 811">
          <a:extLst>
            <a:ext uri="{FF2B5EF4-FFF2-40B4-BE49-F238E27FC236}">
              <a16:creationId xmlns:a16="http://schemas.microsoft.com/office/drawing/2014/main" id="{4AD804A6-5BC4-48CA-8958-9DD97277EFD7}"/>
            </a:ext>
          </a:extLst>
        </xdr:cNvPr>
        <xdr:cNvSpPr/>
      </xdr:nvSpPr>
      <xdr:spPr>
        <a:xfrm>
          <a:off x="221107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86123</xdr:rowOff>
    </xdr:from>
    <xdr:ext cx="469744" cy="259045"/>
    <xdr:sp macro="" textlink="">
      <xdr:nvSpPr>
        <xdr:cNvPr id="813" name="【庁舎】&#10;一人当たり面積該当値テキスト">
          <a:extLst>
            <a:ext uri="{FF2B5EF4-FFF2-40B4-BE49-F238E27FC236}">
              <a16:creationId xmlns:a16="http://schemas.microsoft.com/office/drawing/2014/main" id="{1FC58FDE-0497-41FA-98A8-D6805471427E}"/>
            </a:ext>
          </a:extLst>
        </xdr:cNvPr>
        <xdr:cNvSpPr txBox="1"/>
      </xdr:nvSpPr>
      <xdr:spPr>
        <a:xfrm>
          <a:off x="22199600"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57023</xdr:rowOff>
    </xdr:from>
    <xdr:to>
      <xdr:col>112</xdr:col>
      <xdr:colOff>38100</xdr:colOff>
      <xdr:row>107</xdr:row>
      <xdr:rowOff>158623</xdr:rowOff>
    </xdr:to>
    <xdr:sp macro="" textlink="">
      <xdr:nvSpPr>
        <xdr:cNvPr id="814" name="楕円 813">
          <a:extLst>
            <a:ext uri="{FF2B5EF4-FFF2-40B4-BE49-F238E27FC236}">
              <a16:creationId xmlns:a16="http://schemas.microsoft.com/office/drawing/2014/main" id="{40421D35-5A5A-48B4-BE12-5F1757AABC0C}"/>
            </a:ext>
          </a:extLst>
        </xdr:cNvPr>
        <xdr:cNvSpPr/>
      </xdr:nvSpPr>
      <xdr:spPr>
        <a:xfrm>
          <a:off x="21272500" y="184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158496</xdr:rowOff>
    </xdr:from>
    <xdr:to>
      <xdr:col>116</xdr:col>
      <xdr:colOff>63500</xdr:colOff>
      <xdr:row>107</xdr:row>
      <xdr:rowOff>107823</xdr:rowOff>
    </xdr:to>
    <xdr:cxnSp macro="">
      <xdr:nvCxnSpPr>
        <xdr:cNvPr id="815" name="直線コネクタ 814">
          <a:extLst>
            <a:ext uri="{FF2B5EF4-FFF2-40B4-BE49-F238E27FC236}">
              <a16:creationId xmlns:a16="http://schemas.microsoft.com/office/drawing/2014/main" id="{E69DD75A-57AF-4427-8BAD-B317C0A87642}"/>
            </a:ext>
          </a:extLst>
        </xdr:cNvPr>
        <xdr:cNvCxnSpPr/>
      </xdr:nvCxnSpPr>
      <xdr:spPr>
        <a:xfrm flipV="1">
          <a:off x="21323300" y="18332196"/>
          <a:ext cx="8382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63119</xdr:rowOff>
    </xdr:from>
    <xdr:to>
      <xdr:col>107</xdr:col>
      <xdr:colOff>101600</xdr:colOff>
      <xdr:row>107</xdr:row>
      <xdr:rowOff>164719</xdr:rowOff>
    </xdr:to>
    <xdr:sp macro="" textlink="">
      <xdr:nvSpPr>
        <xdr:cNvPr id="816" name="楕円 815">
          <a:extLst>
            <a:ext uri="{FF2B5EF4-FFF2-40B4-BE49-F238E27FC236}">
              <a16:creationId xmlns:a16="http://schemas.microsoft.com/office/drawing/2014/main" id="{33B2F36D-B109-47EA-B161-209D0F913DA5}"/>
            </a:ext>
          </a:extLst>
        </xdr:cNvPr>
        <xdr:cNvSpPr/>
      </xdr:nvSpPr>
      <xdr:spPr>
        <a:xfrm>
          <a:off x="20383500" y="184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107823</xdr:rowOff>
    </xdr:from>
    <xdr:to>
      <xdr:col>111</xdr:col>
      <xdr:colOff>177800</xdr:colOff>
      <xdr:row>107</xdr:row>
      <xdr:rowOff>113919</xdr:rowOff>
    </xdr:to>
    <xdr:cxnSp macro="">
      <xdr:nvCxnSpPr>
        <xdr:cNvPr id="817" name="直線コネクタ 816">
          <a:extLst>
            <a:ext uri="{FF2B5EF4-FFF2-40B4-BE49-F238E27FC236}">
              <a16:creationId xmlns:a16="http://schemas.microsoft.com/office/drawing/2014/main" id="{613C36E6-2271-40E9-8526-8F968FB62B2A}"/>
            </a:ext>
          </a:extLst>
        </xdr:cNvPr>
        <xdr:cNvCxnSpPr/>
      </xdr:nvCxnSpPr>
      <xdr:spPr>
        <a:xfrm flipV="1">
          <a:off x="20434300" y="1845297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67690</xdr:rowOff>
    </xdr:from>
    <xdr:to>
      <xdr:col>102</xdr:col>
      <xdr:colOff>165100</xdr:colOff>
      <xdr:row>107</xdr:row>
      <xdr:rowOff>169290</xdr:rowOff>
    </xdr:to>
    <xdr:sp macro="" textlink="">
      <xdr:nvSpPr>
        <xdr:cNvPr id="818" name="楕円 817">
          <a:extLst>
            <a:ext uri="{FF2B5EF4-FFF2-40B4-BE49-F238E27FC236}">
              <a16:creationId xmlns:a16="http://schemas.microsoft.com/office/drawing/2014/main" id="{A409525A-09A0-47B0-B02D-AC2D1A339B4D}"/>
            </a:ext>
          </a:extLst>
        </xdr:cNvPr>
        <xdr:cNvSpPr/>
      </xdr:nvSpPr>
      <xdr:spPr>
        <a:xfrm>
          <a:off x="19494500" y="184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113919</xdr:rowOff>
    </xdr:from>
    <xdr:to>
      <xdr:col>107</xdr:col>
      <xdr:colOff>50800</xdr:colOff>
      <xdr:row>107</xdr:row>
      <xdr:rowOff>118490</xdr:rowOff>
    </xdr:to>
    <xdr:cxnSp macro="">
      <xdr:nvCxnSpPr>
        <xdr:cNvPr id="819" name="直線コネクタ 818">
          <a:extLst>
            <a:ext uri="{FF2B5EF4-FFF2-40B4-BE49-F238E27FC236}">
              <a16:creationId xmlns:a16="http://schemas.microsoft.com/office/drawing/2014/main" id="{0179CC8D-DDDB-4F61-BD9C-61383A3FF6D9}"/>
            </a:ext>
          </a:extLst>
        </xdr:cNvPr>
        <xdr:cNvCxnSpPr/>
      </xdr:nvCxnSpPr>
      <xdr:spPr>
        <a:xfrm flipV="1">
          <a:off x="19545300" y="18459069"/>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71501</xdr:rowOff>
    </xdr:from>
    <xdr:to>
      <xdr:col>98</xdr:col>
      <xdr:colOff>38100</xdr:colOff>
      <xdr:row>108</xdr:row>
      <xdr:rowOff>1651</xdr:rowOff>
    </xdr:to>
    <xdr:sp macro="" textlink="">
      <xdr:nvSpPr>
        <xdr:cNvPr id="820" name="楕円 819">
          <a:extLst>
            <a:ext uri="{FF2B5EF4-FFF2-40B4-BE49-F238E27FC236}">
              <a16:creationId xmlns:a16="http://schemas.microsoft.com/office/drawing/2014/main" id="{99C55E2F-CA52-4DAD-A61E-44B163E77F1D}"/>
            </a:ext>
          </a:extLst>
        </xdr:cNvPr>
        <xdr:cNvSpPr/>
      </xdr:nvSpPr>
      <xdr:spPr>
        <a:xfrm>
          <a:off x="18605500" y="184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118490</xdr:rowOff>
    </xdr:from>
    <xdr:to>
      <xdr:col>102</xdr:col>
      <xdr:colOff>114300</xdr:colOff>
      <xdr:row>107</xdr:row>
      <xdr:rowOff>122301</xdr:rowOff>
    </xdr:to>
    <xdr:cxnSp macro="">
      <xdr:nvCxnSpPr>
        <xdr:cNvPr id="821" name="直線コネクタ 820">
          <a:extLst>
            <a:ext uri="{FF2B5EF4-FFF2-40B4-BE49-F238E27FC236}">
              <a16:creationId xmlns:a16="http://schemas.microsoft.com/office/drawing/2014/main" id="{392B88A0-8B49-4377-92F3-448A1E1A17DB}"/>
            </a:ext>
          </a:extLst>
        </xdr:cNvPr>
        <xdr:cNvCxnSpPr/>
      </xdr:nvCxnSpPr>
      <xdr:spPr>
        <a:xfrm flipV="1">
          <a:off x="18656300" y="1846364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822" name="n_1aveValue【庁舎】&#10;一人当たり面積">
          <a:extLst>
            <a:ext uri="{FF2B5EF4-FFF2-40B4-BE49-F238E27FC236}">
              <a16:creationId xmlns:a16="http://schemas.microsoft.com/office/drawing/2014/main" id="{7A2707C0-5F21-42AB-88CF-A57574648EDC}"/>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823" name="n_2aveValue【庁舎】&#10;一人当たり面積">
          <a:extLst>
            <a:ext uri="{FF2B5EF4-FFF2-40B4-BE49-F238E27FC236}">
              <a16:creationId xmlns:a16="http://schemas.microsoft.com/office/drawing/2014/main" id="{FF0EC0DB-D321-4C86-8949-9BBC90BA4ADD}"/>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824" name="n_3aveValue【庁舎】&#10;一人当たり面積">
          <a:extLst>
            <a:ext uri="{FF2B5EF4-FFF2-40B4-BE49-F238E27FC236}">
              <a16:creationId xmlns:a16="http://schemas.microsoft.com/office/drawing/2014/main" id="{527B54F2-974D-475D-9452-942A7B30926D}"/>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825" name="n_4aveValue【庁舎】&#10;一人当たり面積">
          <a:extLst>
            <a:ext uri="{FF2B5EF4-FFF2-40B4-BE49-F238E27FC236}">
              <a16:creationId xmlns:a16="http://schemas.microsoft.com/office/drawing/2014/main" id="{F81760E3-8448-47A8-BCC9-FEDCE0D726DB}"/>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149750</xdr:rowOff>
    </xdr:from>
    <xdr:ext cx="469744" cy="259045"/>
    <xdr:sp macro="" textlink="">
      <xdr:nvSpPr>
        <xdr:cNvPr id="826" name="n_1mainValue【庁舎】&#10;一人当たり面積">
          <a:extLst>
            <a:ext uri="{FF2B5EF4-FFF2-40B4-BE49-F238E27FC236}">
              <a16:creationId xmlns:a16="http://schemas.microsoft.com/office/drawing/2014/main" id="{48E4012D-11CF-444B-A109-904922C9620D}"/>
            </a:ext>
          </a:extLst>
        </xdr:cNvPr>
        <xdr:cNvSpPr txBox="1"/>
      </xdr:nvSpPr>
      <xdr:spPr>
        <a:xfrm>
          <a:off x="21075727" y="184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155846</xdr:rowOff>
    </xdr:from>
    <xdr:ext cx="469744" cy="259045"/>
    <xdr:sp macro="" textlink="">
      <xdr:nvSpPr>
        <xdr:cNvPr id="827" name="n_2mainValue【庁舎】&#10;一人当たり面積">
          <a:extLst>
            <a:ext uri="{FF2B5EF4-FFF2-40B4-BE49-F238E27FC236}">
              <a16:creationId xmlns:a16="http://schemas.microsoft.com/office/drawing/2014/main" id="{28121E5C-A30D-4196-87FF-93F0913D3F39}"/>
            </a:ext>
          </a:extLst>
        </xdr:cNvPr>
        <xdr:cNvSpPr txBox="1"/>
      </xdr:nvSpPr>
      <xdr:spPr>
        <a:xfrm>
          <a:off x="20199427" y="1850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160417</xdr:rowOff>
    </xdr:from>
    <xdr:ext cx="469744" cy="259045"/>
    <xdr:sp macro="" textlink="">
      <xdr:nvSpPr>
        <xdr:cNvPr id="828" name="n_3mainValue【庁舎】&#10;一人当たり面積">
          <a:extLst>
            <a:ext uri="{FF2B5EF4-FFF2-40B4-BE49-F238E27FC236}">
              <a16:creationId xmlns:a16="http://schemas.microsoft.com/office/drawing/2014/main" id="{7908AC22-3798-47B5-AF69-D6D816BC5DF2}"/>
            </a:ext>
          </a:extLst>
        </xdr:cNvPr>
        <xdr:cNvSpPr txBox="1"/>
      </xdr:nvSpPr>
      <xdr:spPr>
        <a:xfrm>
          <a:off x="19310427" y="185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164228</xdr:rowOff>
    </xdr:from>
    <xdr:ext cx="469744" cy="259045"/>
    <xdr:sp macro="" textlink="">
      <xdr:nvSpPr>
        <xdr:cNvPr id="829" name="n_4mainValue【庁舎】&#10;一人当たり面積">
          <a:extLst>
            <a:ext uri="{FF2B5EF4-FFF2-40B4-BE49-F238E27FC236}">
              <a16:creationId xmlns:a16="http://schemas.microsoft.com/office/drawing/2014/main" id="{2FF10517-8C99-4547-801A-5388C4E89AC2}"/>
            </a:ext>
          </a:extLst>
        </xdr:cNvPr>
        <xdr:cNvSpPr txBox="1"/>
      </xdr:nvSpPr>
      <xdr:spPr>
        <a:xfrm>
          <a:off x="18421427" y="1850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a:extLst>
            <a:ext uri="{FF2B5EF4-FFF2-40B4-BE49-F238E27FC236}">
              <a16:creationId xmlns:a16="http://schemas.microsoft.com/office/drawing/2014/main" id="{33FD6752-0858-45D4-92F6-4614D59384F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a:extLst>
            <a:ext uri="{FF2B5EF4-FFF2-40B4-BE49-F238E27FC236}">
              <a16:creationId xmlns:a16="http://schemas.microsoft.com/office/drawing/2014/main" id="{F18A0C17-1D16-41F7-AD3A-F0E687827FC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a:extLst>
            <a:ext uri="{FF2B5EF4-FFF2-40B4-BE49-F238E27FC236}">
              <a16:creationId xmlns:a16="http://schemas.microsoft.com/office/drawing/2014/main" id="{43C0D328-2834-4F74-93D5-4CF6C342CC1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有形固定資産減価償却率は、消防施設及び建て替えの完了した庁舎、庁舎の複合施設として整備した図書館以外の全ての施設において類似団体平均値を上回っている。</a:t>
          </a:r>
          <a:endParaRPr lang="ja-JP" altLang="ja-JP" sz="1400">
            <a:effectLst/>
          </a:endParaRPr>
        </a:p>
        <a:p>
          <a:r>
            <a:rPr kumimoji="1" lang="ja-JP" altLang="ja-JP" sz="1100">
              <a:solidFill>
                <a:schemeClr val="dk1"/>
              </a:solidFill>
              <a:effectLst/>
              <a:latin typeface="+mn-lt"/>
              <a:ea typeface="+mn-ea"/>
              <a:cs typeface="+mn-cs"/>
            </a:rPr>
            <a:t>特に保健センターについては、類似団体平均値を大きく上回っており、老朽化が進んでいる。</a:t>
          </a:r>
          <a:endParaRPr lang="ja-JP" altLang="ja-JP" sz="1400">
            <a:effectLst/>
          </a:endParaRPr>
        </a:p>
        <a:p>
          <a:r>
            <a:rPr kumimoji="1" lang="ja-JP" altLang="ja-JP" sz="1100">
              <a:solidFill>
                <a:schemeClr val="dk1"/>
              </a:solidFill>
              <a:effectLst/>
              <a:latin typeface="+mn-lt"/>
              <a:ea typeface="+mn-ea"/>
              <a:cs typeface="+mn-cs"/>
            </a:rPr>
            <a:t>消防施設については、防災無線デジタル化工事が令和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年度に完了したため、有形固定資産減価償却率が類似団体平均値を下回っている。</a:t>
          </a:r>
          <a:endParaRPr lang="ja-JP" altLang="ja-JP" sz="1400">
            <a:effectLst/>
          </a:endParaRPr>
        </a:p>
        <a:p>
          <a:r>
            <a:rPr kumimoji="1" lang="ja-JP" altLang="ja-JP" sz="1100">
              <a:solidFill>
                <a:schemeClr val="dk1"/>
              </a:solidFill>
              <a:effectLst/>
              <a:latin typeface="+mn-lt"/>
              <a:ea typeface="+mn-ea"/>
              <a:cs typeface="+mn-cs"/>
            </a:rPr>
            <a:t>福祉施設についても類似団体平均値を上回っており、令和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年度に策定した個別施設計画の下、適正管理の取組を進めていく。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
3,721
277.67
5,722,390
5,550,481
51,956
3,177,677
7,208,217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人口減少や少子高齢化の進行にに加え、町内に中心となる産業がないこと等により、税収が少なく財政基盤が弱いため、類似団体平均値を下回っている。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これまでに、小・中学校の統廃合や保育所・老人ホームの民家、退職者不補充による定員管理の適正化、議員定数の削減、小学校給食調理の一元化等、行財政改革を推進してきた。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9978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102705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年度は、分子である物件費や維持補修費、公債費等が増加したが、分母である普通交付税等の経常一般財源等の増加も大きかったため、比率は低下した。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今後とも経常経費の抑制と経常一般財源等の収入確保、経常経費に充当する特定財源の確保を図り、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比率の低下に努める。</a:t>
          </a:r>
          <a:endParaRPr kumimoji="1" lang="ja-JP" altLang="en-US" sz="1300" strike="sngStrike" baseline="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64</xdr:row>
      <xdr:rowOff>23283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5478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151977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9608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65</xdr:row>
      <xdr:rowOff>8679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2477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119804</xdr:rowOff>
    </xdr:from>
    <xdr:to>
      <xdr:col>11</xdr:col>
      <xdr:colOff>31750</xdr:colOff>
      <xdr:row>65</xdr:row>
      <xdr:rowOff>8679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9260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129329</xdr:rowOff>
    </xdr:from>
    <xdr:to>
      <xdr:col>11</xdr:col>
      <xdr:colOff>82550</xdr:colOff>
      <xdr:row>65</xdr:row>
      <xdr:rowOff>59479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44256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[422,910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人口減少に伴い、毎年度類似団体平均値を下回っている。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年度は、前年度より物件費は減少したものの、退職手当負担金等の増により人件費が増加したため、人口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今後とも、最重要課題である人口減少対策に力をいれるとともに、適正な給与制度の運用、職員配置の適正化及び事務事業の見直し等に努め、経費節減を図っていく。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146348</xdr:rowOff>
    </xdr:from>
    <xdr:to>
      <xdr:col>23</xdr:col>
      <xdr:colOff>133350</xdr:colOff>
      <xdr:row>80</xdr:row>
      <xdr:rowOff>168444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62348"/>
          <a:ext cx="838200" cy="2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98165</xdr:rowOff>
    </xdr:from>
    <xdr:to>
      <xdr:col>19</xdr:col>
      <xdr:colOff>133350</xdr:colOff>
      <xdr:row>80</xdr:row>
      <xdr:rowOff>146348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14165"/>
          <a:ext cx="889000" cy="4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98165</xdr:rowOff>
    </xdr:from>
    <xdr:to>
      <xdr:col>15</xdr:col>
      <xdr:colOff>82550</xdr:colOff>
      <xdr:row>80</xdr:row>
      <xdr:rowOff>102296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814165"/>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73978</xdr:rowOff>
    </xdr:from>
    <xdr:to>
      <xdr:col>11</xdr:col>
      <xdr:colOff>31750</xdr:colOff>
      <xdr:row>80</xdr:row>
      <xdr:rowOff>102296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89978"/>
          <a:ext cx="889000" cy="2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117644</xdr:rowOff>
    </xdr:from>
    <xdr:to>
      <xdr:col>23</xdr:col>
      <xdr:colOff>184150</xdr:colOff>
      <xdr:row>81</xdr:row>
      <xdr:rowOff>47794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134171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7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95548</xdr:rowOff>
    </xdr:from>
    <xdr:to>
      <xdr:col>19</xdr:col>
      <xdr:colOff>184150</xdr:colOff>
      <xdr:row>81</xdr:row>
      <xdr:rowOff>25698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35875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80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47365</xdr:rowOff>
    </xdr:from>
    <xdr:to>
      <xdr:col>15</xdr:col>
      <xdr:colOff>133350</xdr:colOff>
      <xdr:row>80</xdr:row>
      <xdr:rowOff>148965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159142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3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51496</xdr:rowOff>
    </xdr:from>
    <xdr:to>
      <xdr:col>11</xdr:col>
      <xdr:colOff>82550</xdr:colOff>
      <xdr:row>80</xdr:row>
      <xdr:rowOff>153096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6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163273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3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23178</xdr:rowOff>
    </xdr:from>
    <xdr:to>
      <xdr:col>7</xdr:col>
      <xdr:colOff>31750</xdr:colOff>
      <xdr:row>80</xdr:row>
      <xdr:rowOff>124778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3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134955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0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未満で、類似団体平均値と同値であり、今後も適正な給与制度の運用に努める。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32702</xdr:rowOff>
    </xdr:from>
    <xdr:to>
      <xdr:col>81</xdr:col>
      <xdr:colOff>44450</xdr:colOff>
      <xdr:row>87</xdr:row>
      <xdr:rowOff>32702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488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20638</xdr:rowOff>
    </xdr:from>
    <xdr:to>
      <xdr:col>77</xdr:col>
      <xdr:colOff>44450</xdr:colOff>
      <xdr:row>87</xdr:row>
      <xdr:rowOff>32702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3678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87</xdr:row>
      <xdr:rowOff>20638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87043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14605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8704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125429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8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153352</xdr:rowOff>
    </xdr:from>
    <xdr:to>
      <xdr:col>77</xdr:col>
      <xdr:colOff>95250</xdr:colOff>
      <xdr:row>87</xdr:row>
      <xdr:rowOff>83502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68279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98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141288</xdr:rowOff>
    </xdr:from>
    <xdr:to>
      <xdr:col>73</xdr:col>
      <xdr:colOff>44450</xdr:colOff>
      <xdr:row>87</xdr:row>
      <xdr:rowOff>71438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81615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15257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135255</xdr:rowOff>
    </xdr:from>
    <xdr:to>
      <xdr:col>64</xdr:col>
      <xdr:colOff>152400</xdr:colOff>
      <xdr:row>87</xdr:row>
      <xdr:rowOff>65405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75582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本町は面積が広大で、集落が広範囲にわたり点在していることから、人口規模に比べて事業量が多いのが実情である。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今後も住民サービスの質の低下を招かないよう留意しながら、職員配置の適正化に努める。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45738</xdr:rowOff>
    </xdr:from>
    <xdr:to>
      <xdr:col>81</xdr:col>
      <xdr:colOff>44450</xdr:colOff>
      <xdr:row>60</xdr:row>
      <xdr:rowOff>69524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32738"/>
          <a:ext cx="838200" cy="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24711</xdr:rowOff>
    </xdr:from>
    <xdr:to>
      <xdr:col>77</xdr:col>
      <xdr:colOff>44450</xdr:colOff>
      <xdr:row>60</xdr:row>
      <xdr:rowOff>45738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11711"/>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17816</xdr:rowOff>
    </xdr:from>
    <xdr:to>
      <xdr:col>72</xdr:col>
      <xdr:colOff>203200</xdr:colOff>
      <xdr:row>60</xdr:row>
      <xdr:rowOff>24711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0481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17816</xdr:rowOff>
    </xdr:from>
    <xdr:to>
      <xdr:col>68</xdr:col>
      <xdr:colOff>152400</xdr:colOff>
      <xdr:row>60</xdr:row>
      <xdr:rowOff>29192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304816"/>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18724</xdr:rowOff>
    </xdr:from>
    <xdr:to>
      <xdr:col>81</xdr:col>
      <xdr:colOff>95250</xdr:colOff>
      <xdr:row>60</xdr:row>
      <xdr:rowOff>120324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35251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5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166388</xdr:rowOff>
    </xdr:from>
    <xdr:to>
      <xdr:col>77</xdr:col>
      <xdr:colOff>95250</xdr:colOff>
      <xdr:row>60</xdr:row>
      <xdr:rowOff>96538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106715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50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145361</xdr:rowOff>
    </xdr:from>
    <xdr:to>
      <xdr:col>73</xdr:col>
      <xdr:colOff>44450</xdr:colOff>
      <xdr:row>60</xdr:row>
      <xdr:rowOff>75511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85688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2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138466</xdr:rowOff>
    </xdr:from>
    <xdr:to>
      <xdr:col>68</xdr:col>
      <xdr:colOff>203200</xdr:colOff>
      <xdr:row>60</xdr:row>
      <xdr:rowOff>68616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78793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2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149842</xdr:rowOff>
    </xdr:from>
    <xdr:to>
      <xdr:col>64</xdr:col>
      <xdr:colOff>152400</xdr:colOff>
      <xdr:row>60</xdr:row>
      <xdr:rowOff>79992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90169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比率は類似団体平均値を下回っているものの、過去に発行した庁舎建設事業等の起債が順次開始されたため、上昇傾向にある。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今後、大型事業の起債発行に伴う元利償還等に伴い、比率は上昇する見込みであり、既存事業の縮小・廃止、基金の有効利活用等を図り、適正な起債管理に努める。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60113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493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19896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332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3810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60113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332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将来負担額である地方債現在高が減少し、充当可能財源である基金現在高等が増加したことにより、マイナス算定となっている。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予定されている大型事業実施により発行する起債の現在高が増加する見込みであるため、比率は上昇する見込みであるが、他の事業の整理・縮小及び基金の有効活用を図るなどして、適正な起債の発行に努め、財政健全化に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20683</xdr:rowOff>
    </xdr:from>
    <xdr:to>
      <xdr:col>77</xdr:col>
      <xdr:colOff>95250</xdr:colOff>
      <xdr:row>14</xdr:row>
      <xdr:rowOff>122283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4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107060</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507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
3,721
277.67
5,722,390
5,550,481
51,956
3,177,677
7,208,217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再任用職員も含め、一般会計負担職員、退職手当負担金、会計年度任用職員の増に伴い人件費は増加したが、経常一般財源等の増加が上回ったため、比率は低下している。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今後も適正な職員配置及び給与制度の運営に取り組んでいる。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122428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580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54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これまで、小・中学校の統廃合や保育所・老人ホームの民営化、小学校給食調理の一元化等を進めてきた結果、類似団体平均値より低く推移しており、比率は低下傾向にある。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今後とも、経費節減を図り、物件費の抑制に努める。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85852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19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16</xdr:row>
      <xdr:rowOff>136144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29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16</xdr:row>
      <xdr:rowOff>136144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74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131572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47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85344</xdr:rowOff>
    </xdr:from>
    <xdr:to>
      <xdr:col>74</xdr:col>
      <xdr:colOff>31750</xdr:colOff>
      <xdr:row>17</xdr:row>
      <xdr:rowOff>15494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25671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21099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老人ホーム保護費等の減により減少しているが、障害者自立支援事業費の増等により、依然として類似団体平均値を大きく上回っている。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高齢化率の高い本町においては、高齢者福祉事業や介護予防事業等を積極的に推進し、扶助費の上昇を抑えるよう努める。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118835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935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118835</xdr:rowOff>
    </xdr:from>
    <xdr:to>
      <xdr:col>19</xdr:col>
      <xdr:colOff>187325</xdr:colOff>
      <xdr:row>57</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91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07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73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113592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年度は、庁舎移転</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a:t>
          </a:r>
          <a:r>
            <a:rPr kumimoji="1" lang="ja-JP" altLang="en-US" sz="1300">
              <a:latin typeface="ＭＳ Ｐゴシック" panose="020B0600070205080204" pitchFamily="50" charset="-128"/>
              <a:ea typeface="ＭＳ Ｐゴシック" panose="020B0600070205080204" pitchFamily="50" charset="-128"/>
            </a:rPr>
            <a:t>よる保守費用等の維持補修費は増加したものの、簡易水道事業繰出金等の減少により、比率は低下した。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今後も、緊急性や必要性などを十分に勘案し、事業を執行していく。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124714</xdr:rowOff>
    </xdr:from>
    <xdr:to>
      <xdr:col>82</xdr:col>
      <xdr:colOff>107950</xdr:colOff>
      <xdr:row>55</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544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152146</xdr:rowOff>
    </xdr:from>
    <xdr:to>
      <xdr:col>78</xdr:col>
      <xdr:colOff>69850</xdr:colOff>
      <xdr:row>55</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81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124714</xdr:rowOff>
    </xdr:from>
    <xdr:to>
      <xdr:col>73</xdr:col>
      <xdr:colOff>180975</xdr:colOff>
      <xdr:row>55</xdr:row>
      <xdr:rowOff>152146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54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124714</xdr:rowOff>
    </xdr:from>
    <xdr:to>
      <xdr:col>69</xdr:col>
      <xdr:colOff>92075</xdr:colOff>
      <xdr:row>55</xdr:row>
      <xdr:rowOff>170434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5544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73914</xdr:rowOff>
    </xdr:from>
    <xdr:to>
      <xdr:col>82</xdr:col>
      <xdr:colOff>158750</xdr:colOff>
      <xdr:row>56</xdr:row>
      <xdr:rowOff>4064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90441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4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101346</xdr:rowOff>
    </xdr:from>
    <xdr:to>
      <xdr:col>74</xdr:col>
      <xdr:colOff>31750</xdr:colOff>
      <xdr:row>56</xdr:row>
      <xdr:rowOff>31496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41673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73914</xdr:rowOff>
    </xdr:from>
    <xdr:to>
      <xdr:col>69</xdr:col>
      <xdr:colOff>142875</xdr:colOff>
      <xdr:row>56</xdr:row>
      <xdr:rowOff>4064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14241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119634</xdr:rowOff>
    </xdr:from>
    <xdr:to>
      <xdr:col>65</xdr:col>
      <xdr:colOff>53975</xdr:colOff>
      <xdr:row>56</xdr:row>
      <xdr:rowOff>49784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59961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年度は、病院繰出金等の減少に伴い、比率は低下している。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各種団体等に対する町単独補助金については、毎年度審査会を実施しており、補助金の適正化に取り組んでいる。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今後も各種団体への補助金については、事業効果等を十分に検証し、目的を達成した事業の縮減・廃止を図るなど適正な支出に努めていく。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161290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7692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504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523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38</xdr:row>
      <xdr:rowOff>8128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463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庁舎建設等の大型事業の起債償還が順次開始されたため、公債費が増加したものの、普通交付税等の経常一般財源等が増となったことから、比率は低下している。</a:t>
          </a:r>
        </a:p>
        <a:p>
          <a:r>
            <a:rPr kumimoji="1" lang="ja-JP" altLang="en-US" sz="1300">
              <a:latin typeface="ＭＳ Ｐゴシック" panose="020B0600070205080204" pitchFamily="50" charset="-128"/>
              <a:ea typeface="ＭＳ Ｐゴシック" panose="020B0600070205080204" pitchFamily="50" charset="-128"/>
            </a:rPr>
            <a:t>　今後、役場跡地活用事業等の大型事業が予定されており、起債発行額が増加することが見込まれるため、他事業との調整や既存事業の縮小・廃止及び基金の有効活用等を図り、適正な起債発行に努める。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39370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105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43180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41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43180</xdr:rowOff>
    </xdr:from>
    <xdr:to>
      <xdr:col>15</xdr:col>
      <xdr:colOff>98425</xdr:colOff>
      <xdr:row>77</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44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73661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562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101616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74947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163830</xdr:rowOff>
    </xdr:from>
    <xdr:to>
      <xdr:col>15</xdr:col>
      <xdr:colOff>149225</xdr:colOff>
      <xdr:row>77</xdr:row>
      <xdr:rowOff>93980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78757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109238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決算額において、人件費、扶助費は増となったものの、補助費等で減となっている上、普通交付税等の経常一般財源等が増となったことから、比率は低下している。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今後も経常経費の縮減に努め、比率の上昇を抑制していく。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119380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94361"/>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119380</xdr:rowOff>
    </xdr:from>
    <xdr:to>
      <xdr:col>78</xdr:col>
      <xdr:colOff>69850</xdr:colOff>
      <xdr:row>79</xdr:row>
      <xdr:rowOff>66039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924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66039</xdr:rowOff>
    </xdr:from>
    <xdr:to>
      <xdr:col>73</xdr:col>
      <xdr:colOff>180975</xdr:colOff>
      <xdr:row>79</xdr:row>
      <xdr:rowOff>81280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105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xdr:rowOff>
    </xdr:from>
    <xdr:to>
      <xdr:col>69</xdr:col>
      <xdr:colOff>92075</xdr:colOff>
      <xdr:row>79</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496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68580</xdr:rowOff>
    </xdr:from>
    <xdr:to>
      <xdr:col>78</xdr:col>
      <xdr:colOff>120650</xdr:colOff>
      <xdr:row>78</xdr:row>
      <xdr:rowOff>170180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8907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1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15239</xdr:rowOff>
    </xdr:from>
    <xdr:to>
      <xdr:col>74</xdr:col>
      <xdr:colOff>31750</xdr:colOff>
      <xdr:row>79</xdr:row>
      <xdr:rowOff>116839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101616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30480</xdr:rowOff>
    </xdr:from>
    <xdr:to>
      <xdr:col>69</xdr:col>
      <xdr:colOff>142875</xdr:colOff>
      <xdr:row>79</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116857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125730</xdr:rowOff>
    </xdr:from>
    <xdr:to>
      <xdr:col>65</xdr:col>
      <xdr:colOff>53975</xdr:colOff>
      <xdr:row>79</xdr:row>
      <xdr:rowOff>55880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40657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143631</xdr:rowOff>
    </xdr:from>
    <xdr:to>
      <xdr:col>29</xdr:col>
      <xdr:colOff>127000</xdr:colOff>
      <xdr:row>18</xdr:row>
      <xdr:rowOff>2135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05906"/>
          <a:ext cx="647700" cy="29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2135</xdr:rowOff>
    </xdr:from>
    <xdr:to>
      <xdr:col>26</xdr:col>
      <xdr:colOff>50800</xdr:colOff>
      <xdr:row>18</xdr:row>
      <xdr:rowOff>2542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35860"/>
          <a:ext cx="698500" cy="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170411</xdr:rowOff>
    </xdr:from>
    <xdr:to>
      <xdr:col>22</xdr:col>
      <xdr:colOff>114300</xdr:colOff>
      <xdr:row>18</xdr:row>
      <xdr:rowOff>2542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32686"/>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170411</xdr:rowOff>
    </xdr:from>
    <xdr:to>
      <xdr:col>18</xdr:col>
      <xdr:colOff>177800</xdr:colOff>
      <xdr:row>18</xdr:row>
      <xdr:rowOff>7692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32686"/>
          <a:ext cx="698500" cy="8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92831</xdr:rowOff>
    </xdr:from>
    <xdr:to>
      <xdr:col>29</xdr:col>
      <xdr:colOff>177800</xdr:colOff>
      <xdr:row>18</xdr:row>
      <xdr:rowOff>22981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55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64908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122785</xdr:rowOff>
    </xdr:from>
    <xdr:to>
      <xdr:col>26</xdr:col>
      <xdr:colOff>101600</xdr:colOff>
      <xdr:row>18</xdr:row>
      <xdr:rowOff>52935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37712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7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123192</xdr:rowOff>
    </xdr:from>
    <xdr:to>
      <xdr:col>22</xdr:col>
      <xdr:colOff>165100</xdr:colOff>
      <xdr:row>18</xdr:row>
      <xdr:rowOff>53342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5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38119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7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119611</xdr:rowOff>
    </xdr:from>
    <xdr:to>
      <xdr:col>19</xdr:col>
      <xdr:colOff>38100</xdr:colOff>
      <xdr:row>18</xdr:row>
      <xdr:rowOff>49761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1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34538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6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128342</xdr:rowOff>
    </xdr:from>
    <xdr:to>
      <xdr:col>15</xdr:col>
      <xdr:colOff>101600</xdr:colOff>
      <xdr:row>18</xdr:row>
      <xdr:rowOff>58492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90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43269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7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190473</xdr:rowOff>
    </xdr:from>
    <xdr:to>
      <xdr:col>29</xdr:col>
      <xdr:colOff>127000</xdr:colOff>
      <xdr:row>35</xdr:row>
      <xdr:rowOff>222724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00823"/>
          <a:ext cx="647700" cy="3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222724</xdr:rowOff>
    </xdr:from>
    <xdr:to>
      <xdr:col>26</xdr:col>
      <xdr:colOff>50800</xdr:colOff>
      <xdr:row>35</xdr:row>
      <xdr:rowOff>253512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33074"/>
          <a:ext cx="698500" cy="30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253512</xdr:rowOff>
    </xdr:from>
    <xdr:to>
      <xdr:col>22</xdr:col>
      <xdr:colOff>114300</xdr:colOff>
      <xdr:row>35</xdr:row>
      <xdr:rowOff>271210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63862"/>
          <a:ext cx="698500" cy="17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258582</xdr:rowOff>
    </xdr:from>
    <xdr:to>
      <xdr:col>18</xdr:col>
      <xdr:colOff>177800</xdr:colOff>
      <xdr:row>35</xdr:row>
      <xdr:rowOff>271210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68932"/>
          <a:ext cx="698500" cy="12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139673</xdr:rowOff>
    </xdr:from>
    <xdr:to>
      <xdr:col>29</xdr:col>
      <xdr:colOff>177800</xdr:colOff>
      <xdr:row>35</xdr:row>
      <xdr:rowOff>241273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50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111750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171924</xdr:rowOff>
    </xdr:from>
    <xdr:to>
      <xdr:col>26</xdr:col>
      <xdr:colOff>101600</xdr:colOff>
      <xdr:row>35</xdr:row>
      <xdr:rowOff>273524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82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258301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68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202712</xdr:rowOff>
    </xdr:from>
    <xdr:to>
      <xdr:col>22</xdr:col>
      <xdr:colOff>165100</xdr:colOff>
      <xdr:row>35</xdr:row>
      <xdr:rowOff>304312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1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289089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9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220410</xdr:rowOff>
    </xdr:from>
    <xdr:to>
      <xdr:col>19</xdr:col>
      <xdr:colOff>38100</xdr:colOff>
      <xdr:row>35</xdr:row>
      <xdr:rowOff>322010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30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306787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207782</xdr:rowOff>
    </xdr:from>
    <xdr:to>
      <xdr:col>15</xdr:col>
      <xdr:colOff>101600</xdr:colOff>
      <xdr:row>35</xdr:row>
      <xdr:rowOff>309382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1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294159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0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
3,721
277.67
5,722,390
5,550,481
51,956
3,177,677
7,208,217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142180</xdr:rowOff>
    </xdr:from>
    <xdr:to>
      <xdr:col>24</xdr:col>
      <xdr:colOff>63500</xdr:colOff>
      <xdr:row>37</xdr:row>
      <xdr:rowOff>3977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14380"/>
          <a:ext cx="838200" cy="3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3977</xdr:rowOff>
    </xdr:from>
    <xdr:to>
      <xdr:col>19</xdr:col>
      <xdr:colOff>177800</xdr:colOff>
      <xdr:row>37</xdr:row>
      <xdr:rowOff>31705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47627"/>
          <a:ext cx="889000" cy="2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31336</xdr:rowOff>
    </xdr:from>
    <xdr:to>
      <xdr:col>15</xdr:col>
      <xdr:colOff>50800</xdr:colOff>
      <xdr:row>37</xdr:row>
      <xdr:rowOff>31705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74986"/>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31336</xdr:rowOff>
    </xdr:from>
    <xdr:to>
      <xdr:col>10</xdr:col>
      <xdr:colOff>114300</xdr:colOff>
      <xdr:row>37</xdr:row>
      <xdr:rowOff>43802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74986"/>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91380</xdr:rowOff>
    </xdr:from>
    <xdr:to>
      <xdr:col>24</xdr:col>
      <xdr:colOff>114300</xdr:colOff>
      <xdr:row>37</xdr:row>
      <xdr:rowOff>21530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69807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4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124627</xdr:rowOff>
    </xdr:from>
    <xdr:to>
      <xdr:col>20</xdr:col>
      <xdr:colOff>38100</xdr:colOff>
      <xdr:row>37</xdr:row>
      <xdr:rowOff>54777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9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45904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8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152355</xdr:rowOff>
    </xdr:from>
    <xdr:to>
      <xdr:col>15</xdr:col>
      <xdr:colOff>101600</xdr:colOff>
      <xdr:row>37</xdr:row>
      <xdr:rowOff>82505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73632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1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151986</xdr:rowOff>
    </xdr:from>
    <xdr:to>
      <xdr:col>10</xdr:col>
      <xdr:colOff>165100</xdr:colOff>
      <xdr:row>37</xdr:row>
      <xdr:rowOff>82136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73263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1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164452</xdr:rowOff>
    </xdr:from>
    <xdr:to>
      <xdr:col>6</xdr:col>
      <xdr:colOff>38100</xdr:colOff>
      <xdr:row>37</xdr:row>
      <xdr:rowOff>94602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85729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2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109734</xdr:rowOff>
    </xdr:from>
    <xdr:to>
      <xdr:col>24</xdr:col>
      <xdr:colOff>63500</xdr:colOff>
      <xdr:row>57</xdr:row>
      <xdr:rowOff>117859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2384"/>
          <a:ext cx="838200" cy="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117859</xdr:rowOff>
    </xdr:from>
    <xdr:to>
      <xdr:col>19</xdr:col>
      <xdr:colOff>177800</xdr:colOff>
      <xdr:row>57</xdr:row>
      <xdr:rowOff>167347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90509"/>
          <a:ext cx="889000" cy="4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161913</xdr:rowOff>
    </xdr:from>
    <xdr:to>
      <xdr:col>15</xdr:col>
      <xdr:colOff>50800</xdr:colOff>
      <xdr:row>57</xdr:row>
      <xdr:rowOff>167347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34563"/>
          <a:ext cx="8890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161913</xdr:rowOff>
    </xdr:from>
    <xdr:to>
      <xdr:col>10</xdr:col>
      <xdr:colOff>114300</xdr:colOff>
      <xdr:row>58</xdr:row>
      <xdr:rowOff>15781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4563"/>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58934</xdr:rowOff>
    </xdr:from>
    <xdr:to>
      <xdr:col>24</xdr:col>
      <xdr:colOff>114300</xdr:colOff>
      <xdr:row>57</xdr:row>
      <xdr:rowOff>160534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37361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67059</xdr:rowOff>
    </xdr:from>
    <xdr:to>
      <xdr:col>20</xdr:col>
      <xdr:colOff>38100</xdr:colOff>
      <xdr:row>57</xdr:row>
      <xdr:rowOff>168659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159786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3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116547</xdr:rowOff>
    </xdr:from>
    <xdr:to>
      <xdr:col>15</xdr:col>
      <xdr:colOff>101600</xdr:colOff>
      <xdr:row>58</xdr:row>
      <xdr:rowOff>46697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37824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8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111113</xdr:rowOff>
    </xdr:from>
    <xdr:to>
      <xdr:col>10</xdr:col>
      <xdr:colOff>165100</xdr:colOff>
      <xdr:row>58</xdr:row>
      <xdr:rowOff>41263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32390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7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136431</xdr:rowOff>
    </xdr:from>
    <xdr:to>
      <xdr:col>6</xdr:col>
      <xdr:colOff>38100</xdr:colOff>
      <xdr:row>58</xdr:row>
      <xdr:rowOff>66581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57708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0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74983</xdr:rowOff>
    </xdr:from>
    <xdr:to>
      <xdr:col>24</xdr:col>
      <xdr:colOff>63500</xdr:colOff>
      <xdr:row>78</xdr:row>
      <xdr:rowOff>82505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48083"/>
          <a:ext cx="8382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65122</xdr:rowOff>
    </xdr:from>
    <xdr:to>
      <xdr:col>19</xdr:col>
      <xdr:colOff>177800</xdr:colOff>
      <xdr:row>78</xdr:row>
      <xdr:rowOff>82505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8222"/>
          <a:ext cx="889000" cy="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65002</xdr:rowOff>
    </xdr:from>
    <xdr:to>
      <xdr:col>15</xdr:col>
      <xdr:colOff>50800</xdr:colOff>
      <xdr:row>78</xdr:row>
      <xdr:rowOff>65122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8102"/>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65002</xdr:rowOff>
    </xdr:from>
    <xdr:to>
      <xdr:col>10</xdr:col>
      <xdr:colOff>114300</xdr:colOff>
      <xdr:row>78</xdr:row>
      <xdr:rowOff>84049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8102"/>
          <a:ext cx="889000" cy="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24183</xdr:rowOff>
    </xdr:from>
    <xdr:to>
      <xdr:col>24</xdr:col>
      <xdr:colOff>114300</xdr:colOff>
      <xdr:row>78</xdr:row>
      <xdr:rowOff>125783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110560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31705</xdr:rowOff>
    </xdr:from>
    <xdr:to>
      <xdr:col>20</xdr:col>
      <xdr:colOff>38100</xdr:colOff>
      <xdr:row>78</xdr:row>
      <xdr:rowOff>133305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124432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14322</xdr:rowOff>
    </xdr:from>
    <xdr:to>
      <xdr:col>15</xdr:col>
      <xdr:colOff>101600</xdr:colOff>
      <xdr:row>78</xdr:row>
      <xdr:rowOff>115922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107049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8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14202</xdr:rowOff>
    </xdr:from>
    <xdr:to>
      <xdr:col>10</xdr:col>
      <xdr:colOff>165100</xdr:colOff>
      <xdr:row>78</xdr:row>
      <xdr:rowOff>115802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106929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8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33249</xdr:rowOff>
    </xdr:from>
    <xdr:to>
      <xdr:col>6</xdr:col>
      <xdr:colOff>38100</xdr:colOff>
      <xdr:row>78</xdr:row>
      <xdr:rowOff>134849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125976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10990</xdr:rowOff>
    </xdr:from>
    <xdr:to>
      <xdr:col>24</xdr:col>
      <xdr:colOff>63500</xdr:colOff>
      <xdr:row>95</xdr:row>
      <xdr:rowOff>76309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27290"/>
          <a:ext cx="838200" cy="2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76309</xdr:rowOff>
    </xdr:from>
    <xdr:to>
      <xdr:col>19</xdr:col>
      <xdr:colOff>177800</xdr:colOff>
      <xdr:row>95</xdr:row>
      <xdr:rowOff>105913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64059"/>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84630</xdr:rowOff>
    </xdr:from>
    <xdr:to>
      <xdr:col>15</xdr:col>
      <xdr:colOff>50800</xdr:colOff>
      <xdr:row>95</xdr:row>
      <xdr:rowOff>105913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372380"/>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80477</xdr:rowOff>
    </xdr:from>
    <xdr:to>
      <xdr:col>10</xdr:col>
      <xdr:colOff>114300</xdr:colOff>
      <xdr:row>95</xdr:row>
      <xdr:rowOff>84630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368227"/>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131640</xdr:rowOff>
    </xdr:from>
    <xdr:to>
      <xdr:col>24</xdr:col>
      <xdr:colOff>114300</xdr:colOff>
      <xdr:row>94</xdr:row>
      <xdr:rowOff>61790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154517</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2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25509</xdr:rowOff>
    </xdr:from>
    <xdr:to>
      <xdr:col>20</xdr:col>
      <xdr:colOff>38100</xdr:colOff>
      <xdr:row>95</xdr:row>
      <xdr:rowOff>127109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1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143636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55113</xdr:rowOff>
    </xdr:from>
    <xdr:to>
      <xdr:col>15</xdr:col>
      <xdr:colOff>101600</xdr:colOff>
      <xdr:row>95</xdr:row>
      <xdr:rowOff>156713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1790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1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33830</xdr:rowOff>
    </xdr:from>
    <xdr:to>
      <xdr:col>10</xdr:col>
      <xdr:colOff>165100</xdr:colOff>
      <xdr:row>95</xdr:row>
      <xdr:rowOff>135430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151957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9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29677</xdr:rowOff>
    </xdr:from>
    <xdr:to>
      <xdr:col>6</xdr:col>
      <xdr:colOff>38100</xdr:colOff>
      <xdr:row>95</xdr:row>
      <xdr:rowOff>131277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147804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09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40570</xdr:rowOff>
    </xdr:from>
    <xdr:to>
      <xdr:col>55</xdr:col>
      <xdr:colOff>0</xdr:colOff>
      <xdr:row>36</xdr:row>
      <xdr:rowOff>56899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41320"/>
          <a:ext cx="8382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40570</xdr:rowOff>
    </xdr:from>
    <xdr:to>
      <xdr:col>50</xdr:col>
      <xdr:colOff>114300</xdr:colOff>
      <xdr:row>36</xdr:row>
      <xdr:rowOff>86657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41320"/>
          <a:ext cx="889000" cy="2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86657</xdr:rowOff>
    </xdr:from>
    <xdr:to>
      <xdr:col>45</xdr:col>
      <xdr:colOff>177800</xdr:colOff>
      <xdr:row>36</xdr:row>
      <xdr:rowOff>116659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58857"/>
          <a:ext cx="889000" cy="3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116659</xdr:rowOff>
    </xdr:from>
    <xdr:to>
      <xdr:col>41</xdr:col>
      <xdr:colOff>50800</xdr:colOff>
      <xdr:row>36</xdr:row>
      <xdr:rowOff>157093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88859"/>
          <a:ext cx="889000" cy="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6099</xdr:rowOff>
    </xdr:from>
    <xdr:to>
      <xdr:col>55</xdr:col>
      <xdr:colOff>50800</xdr:colOff>
      <xdr:row>36</xdr:row>
      <xdr:rowOff>107699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28976</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161220</xdr:rowOff>
    </xdr:from>
    <xdr:to>
      <xdr:col>50</xdr:col>
      <xdr:colOff>165100</xdr:colOff>
      <xdr:row>35</xdr:row>
      <xdr:rowOff>91370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9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107897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6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35857</xdr:rowOff>
    </xdr:from>
    <xdr:to>
      <xdr:col>46</xdr:col>
      <xdr:colOff>38100</xdr:colOff>
      <xdr:row>36</xdr:row>
      <xdr:rowOff>137457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153984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98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65859</xdr:rowOff>
    </xdr:from>
    <xdr:to>
      <xdr:col>41</xdr:col>
      <xdr:colOff>101600</xdr:colOff>
      <xdr:row>36</xdr:row>
      <xdr:rowOff>167459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12536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1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106293</xdr:rowOff>
    </xdr:from>
    <xdr:to>
      <xdr:col>36</xdr:col>
      <xdr:colOff>165100</xdr:colOff>
      <xdr:row>37</xdr:row>
      <xdr:rowOff>36443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7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52970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5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146415</xdr:rowOff>
    </xdr:from>
    <xdr:to>
      <xdr:col>55</xdr:col>
      <xdr:colOff>0</xdr:colOff>
      <xdr:row>58</xdr:row>
      <xdr:rowOff>84296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19065"/>
          <a:ext cx="838200" cy="10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146415</xdr:rowOff>
    </xdr:from>
    <xdr:to>
      <xdr:col>50</xdr:col>
      <xdr:colOff>114300</xdr:colOff>
      <xdr:row>58</xdr:row>
      <xdr:rowOff>22722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19065"/>
          <a:ext cx="889000" cy="4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22722</xdr:rowOff>
    </xdr:from>
    <xdr:to>
      <xdr:col>45</xdr:col>
      <xdr:colOff>177800</xdr:colOff>
      <xdr:row>58</xdr:row>
      <xdr:rowOff>45829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66822"/>
          <a:ext cx="8890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45829</xdr:rowOff>
    </xdr:from>
    <xdr:to>
      <xdr:col>41</xdr:col>
      <xdr:colOff>50800</xdr:colOff>
      <xdr:row>58</xdr:row>
      <xdr:rowOff>94443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89929"/>
          <a:ext cx="889000" cy="4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33496</xdr:rowOff>
    </xdr:from>
    <xdr:to>
      <xdr:col>55</xdr:col>
      <xdr:colOff>50800</xdr:colOff>
      <xdr:row>58</xdr:row>
      <xdr:rowOff>135096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95615</xdr:rowOff>
    </xdr:from>
    <xdr:to>
      <xdr:col>50</xdr:col>
      <xdr:colOff>165100</xdr:colOff>
      <xdr:row>58</xdr:row>
      <xdr:rowOff>25765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42292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4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143372</xdr:rowOff>
    </xdr:from>
    <xdr:to>
      <xdr:col>46</xdr:col>
      <xdr:colOff>38100</xdr:colOff>
      <xdr:row>58</xdr:row>
      <xdr:rowOff>73522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90049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9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166479</xdr:rowOff>
    </xdr:from>
    <xdr:to>
      <xdr:col>41</xdr:col>
      <xdr:colOff>101600</xdr:colOff>
      <xdr:row>58</xdr:row>
      <xdr:rowOff>96629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113156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1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43643</xdr:rowOff>
    </xdr:from>
    <xdr:to>
      <xdr:col>36</xdr:col>
      <xdr:colOff>165100</xdr:colOff>
      <xdr:row>58</xdr:row>
      <xdr:rowOff>145243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136370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8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124391</xdr:rowOff>
    </xdr:from>
    <xdr:to>
      <xdr:col>55</xdr:col>
      <xdr:colOff>0</xdr:colOff>
      <xdr:row>78</xdr:row>
      <xdr:rowOff>128256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97491"/>
          <a:ext cx="8382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124391</xdr:rowOff>
    </xdr:from>
    <xdr:to>
      <xdr:col>50</xdr:col>
      <xdr:colOff>114300</xdr:colOff>
      <xdr:row>78</xdr:row>
      <xdr:rowOff>129594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97491"/>
          <a:ext cx="889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129594</xdr:rowOff>
    </xdr:from>
    <xdr:to>
      <xdr:col>45</xdr:col>
      <xdr:colOff>177800</xdr:colOff>
      <xdr:row>78</xdr:row>
      <xdr:rowOff>133063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02694"/>
          <a:ext cx="889000" cy="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130715</xdr:rowOff>
    </xdr:from>
    <xdr:to>
      <xdr:col>41</xdr:col>
      <xdr:colOff>50800</xdr:colOff>
      <xdr:row>78</xdr:row>
      <xdr:rowOff>133063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03815"/>
          <a:ext cx="8890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77456</xdr:rowOff>
    </xdr:from>
    <xdr:to>
      <xdr:col>55</xdr:col>
      <xdr:colOff>50800</xdr:colOff>
      <xdr:row>79</xdr:row>
      <xdr:rowOff>7606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73591</xdr:rowOff>
    </xdr:from>
    <xdr:to>
      <xdr:col>50</xdr:col>
      <xdr:colOff>165100</xdr:colOff>
      <xdr:row>79</xdr:row>
      <xdr:rowOff>3741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166318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3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78794</xdr:rowOff>
    </xdr:from>
    <xdr:to>
      <xdr:col>46</xdr:col>
      <xdr:colOff>38100</xdr:colOff>
      <xdr:row>79</xdr:row>
      <xdr:rowOff>8944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82263</xdr:rowOff>
    </xdr:from>
    <xdr:to>
      <xdr:col>41</xdr:col>
      <xdr:colOff>101600</xdr:colOff>
      <xdr:row>79</xdr:row>
      <xdr:rowOff>12413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3540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79915</xdr:rowOff>
    </xdr:from>
    <xdr:to>
      <xdr:col>36</xdr:col>
      <xdr:colOff>165100</xdr:colOff>
      <xdr:row>79</xdr:row>
      <xdr:rowOff>10065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1192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75416</xdr:rowOff>
    </xdr:from>
    <xdr:to>
      <xdr:col>55</xdr:col>
      <xdr:colOff>0</xdr:colOff>
      <xdr:row>97</xdr:row>
      <xdr:rowOff>67647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5848816"/>
          <a:ext cx="838200" cy="84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75416</xdr:rowOff>
    </xdr:from>
    <xdr:to>
      <xdr:col>50</xdr:col>
      <xdr:colOff>114300</xdr:colOff>
      <xdr:row>94</xdr:row>
      <xdr:rowOff>63422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5848816"/>
          <a:ext cx="889000" cy="3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63422</xdr:rowOff>
    </xdr:from>
    <xdr:to>
      <xdr:col>45</xdr:col>
      <xdr:colOff>177800</xdr:colOff>
      <xdr:row>95</xdr:row>
      <xdr:rowOff>158435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179722"/>
          <a:ext cx="889000" cy="26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158435</xdr:rowOff>
    </xdr:from>
    <xdr:to>
      <xdr:col>41</xdr:col>
      <xdr:colOff>50800</xdr:colOff>
      <xdr:row>97</xdr:row>
      <xdr:rowOff>145467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446185"/>
          <a:ext cx="889000" cy="32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16847</xdr:rowOff>
    </xdr:from>
    <xdr:to>
      <xdr:col>55</xdr:col>
      <xdr:colOff>50800</xdr:colOff>
      <xdr:row>97</xdr:row>
      <xdr:rowOff>118447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39724</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9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24616</xdr:rowOff>
    </xdr:from>
    <xdr:to>
      <xdr:col>50</xdr:col>
      <xdr:colOff>165100</xdr:colOff>
      <xdr:row>92</xdr:row>
      <xdr:rowOff>126216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57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142743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557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12622</xdr:rowOff>
    </xdr:from>
    <xdr:to>
      <xdr:col>46</xdr:col>
      <xdr:colOff>38100</xdr:colOff>
      <xdr:row>94</xdr:row>
      <xdr:rowOff>114222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1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130749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590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107635</xdr:rowOff>
    </xdr:from>
    <xdr:to>
      <xdr:col>41</xdr:col>
      <xdr:colOff>101600</xdr:colOff>
      <xdr:row>96</xdr:row>
      <xdr:rowOff>37785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3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54312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17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94667</xdr:rowOff>
    </xdr:from>
    <xdr:to>
      <xdr:col>36</xdr:col>
      <xdr:colOff>165100</xdr:colOff>
      <xdr:row>98</xdr:row>
      <xdr:rowOff>24817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15944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81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48596</xdr:rowOff>
    </xdr:from>
    <xdr:to>
      <xdr:col>85</xdr:col>
      <xdr:colOff>127000</xdr:colOff>
      <xdr:row>38</xdr:row>
      <xdr:rowOff>76451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63696"/>
          <a:ext cx="838200" cy="2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48596</xdr:rowOff>
    </xdr:from>
    <xdr:to>
      <xdr:col>81</xdr:col>
      <xdr:colOff>50800</xdr:colOff>
      <xdr:row>38</xdr:row>
      <xdr:rowOff>64381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563696"/>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155220</xdr:rowOff>
    </xdr:from>
    <xdr:to>
      <xdr:col>76</xdr:col>
      <xdr:colOff>114300</xdr:colOff>
      <xdr:row>38</xdr:row>
      <xdr:rowOff>64381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498870"/>
          <a:ext cx="889000" cy="8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155220</xdr:rowOff>
    </xdr:from>
    <xdr:to>
      <xdr:col>71</xdr:col>
      <xdr:colOff>177800</xdr:colOff>
      <xdr:row>38</xdr:row>
      <xdr:rowOff>37778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498870"/>
          <a:ext cx="889000" cy="5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25651</xdr:rowOff>
    </xdr:from>
    <xdr:to>
      <xdr:col>85</xdr:col>
      <xdr:colOff>177800</xdr:colOff>
      <xdr:row>38</xdr:row>
      <xdr:rowOff>127251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4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156478</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2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169246</xdr:rowOff>
    </xdr:from>
    <xdr:to>
      <xdr:col>81</xdr:col>
      <xdr:colOff>101600</xdr:colOff>
      <xdr:row>38</xdr:row>
      <xdr:rowOff>99396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115923</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13581</xdr:rowOff>
    </xdr:from>
    <xdr:to>
      <xdr:col>76</xdr:col>
      <xdr:colOff>165100</xdr:colOff>
      <xdr:row>38</xdr:row>
      <xdr:rowOff>115181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131708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104420</xdr:rowOff>
    </xdr:from>
    <xdr:to>
      <xdr:col>72</xdr:col>
      <xdr:colOff>38100</xdr:colOff>
      <xdr:row>38</xdr:row>
      <xdr:rowOff>34570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51097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158429</xdr:rowOff>
    </xdr:from>
    <xdr:to>
      <xdr:col>67</xdr:col>
      <xdr:colOff>101600</xdr:colOff>
      <xdr:row>38</xdr:row>
      <xdr:rowOff>88579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0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105106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7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82150</xdr:rowOff>
    </xdr:from>
    <xdr:to>
      <xdr:col>85</xdr:col>
      <xdr:colOff>127000</xdr:colOff>
      <xdr:row>77</xdr:row>
      <xdr:rowOff>103443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83800"/>
          <a:ext cx="8382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103443</xdr:rowOff>
    </xdr:from>
    <xdr:to>
      <xdr:col>81</xdr:col>
      <xdr:colOff>50800</xdr:colOff>
      <xdr:row>77</xdr:row>
      <xdr:rowOff>119354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05093"/>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119354</xdr:rowOff>
    </xdr:from>
    <xdr:to>
      <xdr:col>76</xdr:col>
      <xdr:colOff>114300</xdr:colOff>
      <xdr:row>77</xdr:row>
      <xdr:rowOff>123366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21004"/>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112258</xdr:rowOff>
    </xdr:from>
    <xdr:to>
      <xdr:col>71</xdr:col>
      <xdr:colOff>177800</xdr:colOff>
      <xdr:row>77</xdr:row>
      <xdr:rowOff>123366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13908"/>
          <a:ext cx="889000" cy="1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31350</xdr:rowOff>
    </xdr:from>
    <xdr:to>
      <xdr:col>85</xdr:col>
      <xdr:colOff>177800</xdr:colOff>
      <xdr:row>77</xdr:row>
      <xdr:rowOff>132950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54227</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8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52643</xdr:rowOff>
    </xdr:from>
    <xdr:to>
      <xdr:col>81</xdr:col>
      <xdr:colOff>101600</xdr:colOff>
      <xdr:row>77</xdr:row>
      <xdr:rowOff>154243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145370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34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68554</xdr:rowOff>
    </xdr:from>
    <xdr:to>
      <xdr:col>76</xdr:col>
      <xdr:colOff>165100</xdr:colOff>
      <xdr:row>77</xdr:row>
      <xdr:rowOff>170154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161281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36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72566</xdr:rowOff>
    </xdr:from>
    <xdr:to>
      <xdr:col>72</xdr:col>
      <xdr:colOff>38100</xdr:colOff>
      <xdr:row>78</xdr:row>
      <xdr:rowOff>2716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165293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36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61458</xdr:rowOff>
    </xdr:from>
    <xdr:to>
      <xdr:col>67</xdr:col>
      <xdr:colOff>101600</xdr:colOff>
      <xdr:row>77</xdr:row>
      <xdr:rowOff>163058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154185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35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72310</xdr:rowOff>
    </xdr:from>
    <xdr:to>
      <xdr:col>85</xdr:col>
      <xdr:colOff>127000</xdr:colOff>
      <xdr:row>98</xdr:row>
      <xdr:rowOff>124081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74410"/>
          <a:ext cx="838200" cy="5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124081</xdr:rowOff>
    </xdr:from>
    <xdr:to>
      <xdr:col>81</xdr:col>
      <xdr:colOff>50800</xdr:colOff>
      <xdr:row>98</xdr:row>
      <xdr:rowOff>133288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26181"/>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122723</xdr:rowOff>
    </xdr:from>
    <xdr:to>
      <xdr:col>76</xdr:col>
      <xdr:colOff>114300</xdr:colOff>
      <xdr:row>98</xdr:row>
      <xdr:rowOff>133288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24823"/>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122723</xdr:rowOff>
    </xdr:from>
    <xdr:to>
      <xdr:col>71</xdr:col>
      <xdr:colOff>177800</xdr:colOff>
      <xdr:row>98</xdr:row>
      <xdr:rowOff>127533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24823"/>
          <a:ext cx="8890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21510</xdr:rowOff>
    </xdr:from>
    <xdr:to>
      <xdr:col>85</xdr:col>
      <xdr:colOff>177800</xdr:colOff>
      <xdr:row>98</xdr:row>
      <xdr:rowOff>123110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152337</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1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73281</xdr:rowOff>
    </xdr:from>
    <xdr:to>
      <xdr:col>81</xdr:col>
      <xdr:colOff>101600</xdr:colOff>
      <xdr:row>99</xdr:row>
      <xdr:rowOff>3431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166008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6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82488</xdr:rowOff>
    </xdr:from>
    <xdr:to>
      <xdr:col>76</xdr:col>
      <xdr:colOff>165100</xdr:colOff>
      <xdr:row>99</xdr:row>
      <xdr:rowOff>12638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3765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71923</xdr:rowOff>
    </xdr:from>
    <xdr:to>
      <xdr:col>72</xdr:col>
      <xdr:colOff>38100</xdr:colOff>
      <xdr:row>99</xdr:row>
      <xdr:rowOff>2073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164650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76733</xdr:rowOff>
    </xdr:from>
    <xdr:to>
      <xdr:col>67</xdr:col>
      <xdr:colOff>101600</xdr:colOff>
      <xdr:row>99</xdr:row>
      <xdr:rowOff>6883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169460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143227</xdr:rowOff>
    </xdr:from>
    <xdr:to>
      <xdr:col>116</xdr:col>
      <xdr:colOff>63500</xdr:colOff>
      <xdr:row>38</xdr:row>
      <xdr:rowOff>156486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658327"/>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116312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3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156486</xdr:rowOff>
    </xdr:from>
    <xdr:to>
      <xdr:col>111</xdr:col>
      <xdr:colOff>177800</xdr:colOff>
      <xdr:row>38</xdr:row>
      <xdr:rowOff>163050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671586"/>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59522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163050</xdr:rowOff>
    </xdr:from>
    <xdr:to>
      <xdr:col>107</xdr:col>
      <xdr:colOff>50800</xdr:colOff>
      <xdr:row>38</xdr:row>
      <xdr:rowOff>167589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678150"/>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105699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167589</xdr:rowOff>
    </xdr:from>
    <xdr:to>
      <xdr:col>102</xdr:col>
      <xdr:colOff>114300</xdr:colOff>
      <xdr:row>38</xdr:row>
      <xdr:rowOff>170790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8268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110076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796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92427</xdr:rowOff>
    </xdr:from>
    <xdr:to>
      <xdr:col>116</xdr:col>
      <xdr:colOff>114300</xdr:colOff>
      <xdr:row>39</xdr:row>
      <xdr:rowOff>22577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115304</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45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105686</xdr:rowOff>
    </xdr:from>
    <xdr:to>
      <xdr:col>112</xdr:col>
      <xdr:colOff>38100</xdr:colOff>
      <xdr:row>39</xdr:row>
      <xdr:rowOff>35836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52363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9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112250</xdr:rowOff>
    </xdr:from>
    <xdr:to>
      <xdr:col>107</xdr:col>
      <xdr:colOff>101600</xdr:colOff>
      <xdr:row>39</xdr:row>
      <xdr:rowOff>42400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58927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40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116789</xdr:rowOff>
    </xdr:from>
    <xdr:to>
      <xdr:col>102</xdr:col>
      <xdr:colOff>165100</xdr:colOff>
      <xdr:row>39</xdr:row>
      <xdr:rowOff>46939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63466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119990</xdr:rowOff>
    </xdr:from>
    <xdr:to>
      <xdr:col>98</xdr:col>
      <xdr:colOff>38100</xdr:colOff>
      <xdr:row>39</xdr:row>
      <xdr:rowOff>50140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66667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4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80280</xdr:rowOff>
    </xdr:from>
    <xdr:to>
      <xdr:col>116</xdr:col>
      <xdr:colOff>63500</xdr:colOff>
      <xdr:row>58</xdr:row>
      <xdr:rowOff>93719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24380"/>
          <a:ext cx="838200" cy="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74108</xdr:rowOff>
    </xdr:from>
    <xdr:to>
      <xdr:col>111</xdr:col>
      <xdr:colOff>177800</xdr:colOff>
      <xdr:row>58</xdr:row>
      <xdr:rowOff>80280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1820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74108</xdr:rowOff>
    </xdr:from>
    <xdr:to>
      <xdr:col>107</xdr:col>
      <xdr:colOff>50800</xdr:colOff>
      <xdr:row>58</xdr:row>
      <xdr:rowOff>101295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18208"/>
          <a:ext cx="889000" cy="2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84427</xdr:rowOff>
    </xdr:from>
    <xdr:to>
      <xdr:col>102</xdr:col>
      <xdr:colOff>114300</xdr:colOff>
      <xdr:row>58</xdr:row>
      <xdr:rowOff>101295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28527"/>
          <a:ext cx="889000" cy="1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42919</xdr:rowOff>
    </xdr:from>
    <xdr:to>
      <xdr:col>116</xdr:col>
      <xdr:colOff>114300</xdr:colOff>
      <xdr:row>58</xdr:row>
      <xdr:rowOff>144519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65796</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3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29480</xdr:rowOff>
    </xdr:from>
    <xdr:to>
      <xdr:col>112</xdr:col>
      <xdr:colOff>38100</xdr:colOff>
      <xdr:row>58</xdr:row>
      <xdr:rowOff>131080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147607</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74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23308</xdr:rowOff>
    </xdr:from>
    <xdr:to>
      <xdr:col>107</xdr:col>
      <xdr:colOff>101600</xdr:colOff>
      <xdr:row>58</xdr:row>
      <xdr:rowOff>124908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141435</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74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50495</xdr:rowOff>
    </xdr:from>
    <xdr:to>
      <xdr:col>102</xdr:col>
      <xdr:colOff>165100</xdr:colOff>
      <xdr:row>58</xdr:row>
      <xdr:rowOff>152095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168622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33627</xdr:rowOff>
    </xdr:from>
    <xdr:to>
      <xdr:col>98</xdr:col>
      <xdr:colOff>38100</xdr:colOff>
      <xdr:row>58</xdr:row>
      <xdr:rowOff>135227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7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151754</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5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104400</xdr:rowOff>
    </xdr:from>
    <xdr:to>
      <xdr:col>116</xdr:col>
      <xdr:colOff>63500</xdr:colOff>
      <xdr:row>76</xdr:row>
      <xdr:rowOff>113393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134600"/>
          <a:ext cx="838200" cy="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104400</xdr:rowOff>
    </xdr:from>
    <xdr:to>
      <xdr:col>111</xdr:col>
      <xdr:colOff>177800</xdr:colOff>
      <xdr:row>76</xdr:row>
      <xdr:rowOff>134136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134600"/>
          <a:ext cx="889000" cy="2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134136</xdr:rowOff>
    </xdr:from>
    <xdr:to>
      <xdr:col>107</xdr:col>
      <xdr:colOff>50800</xdr:colOff>
      <xdr:row>76</xdr:row>
      <xdr:rowOff>153539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164336"/>
          <a:ext cx="8890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134689</xdr:rowOff>
    </xdr:from>
    <xdr:to>
      <xdr:col>102</xdr:col>
      <xdr:colOff>114300</xdr:colOff>
      <xdr:row>76</xdr:row>
      <xdr:rowOff>153539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164889"/>
          <a:ext cx="8890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62593</xdr:rowOff>
    </xdr:from>
    <xdr:to>
      <xdr:col>116</xdr:col>
      <xdr:colOff>114300</xdr:colOff>
      <xdr:row>76</xdr:row>
      <xdr:rowOff>164193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41020</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7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53600</xdr:rowOff>
    </xdr:from>
    <xdr:to>
      <xdr:col>112</xdr:col>
      <xdr:colOff>38100</xdr:colOff>
      <xdr:row>76</xdr:row>
      <xdr:rowOff>155200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146327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7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83336</xdr:rowOff>
    </xdr:from>
    <xdr:to>
      <xdr:col>107</xdr:col>
      <xdr:colOff>101600</xdr:colOff>
      <xdr:row>77</xdr:row>
      <xdr:rowOff>13486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4613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102739</xdr:rowOff>
    </xdr:from>
    <xdr:to>
      <xdr:col>102</xdr:col>
      <xdr:colOff>165100</xdr:colOff>
      <xdr:row>77</xdr:row>
      <xdr:rowOff>32889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24016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83889</xdr:rowOff>
    </xdr:from>
    <xdr:to>
      <xdr:col>98</xdr:col>
      <xdr:colOff>38100</xdr:colOff>
      <xdr:row>77</xdr:row>
      <xdr:rowOff>14039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1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5166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20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住民一人当たりの歳出額は、</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万円であり、前年度比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人件費においては、退職手当負担金等の増により増加しているが、類似団体平均値よりやや低くなっている。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物件費においては、新型コロナウイルスワクチン接種事業、ふるさと特産品返礼事業等の増に伴い、増加している。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扶助費においては、住民税非課税世帯等臨時特別給付金事業、子育て世帯臨時特別給付金事業等の増に伴い、増加している。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補助費等においては、特別定額給付金事業の終了に伴う反動減や、病院繰出金等の減に伴い、減少している。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普通建設事業費（うち更新整備）においては、庁舎建設事業（建替）の完了に伴う反動減等に伴い、減少している。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
3,721
277.67
5,722,390
5,550,481
51,956
3,177,677
7,208,217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147187</xdr:rowOff>
    </xdr:from>
    <xdr:to>
      <xdr:col>24</xdr:col>
      <xdr:colOff>63500</xdr:colOff>
      <xdr:row>37</xdr:row>
      <xdr:rowOff>148958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90837"/>
          <a:ext cx="8382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139586</xdr:rowOff>
    </xdr:from>
    <xdr:to>
      <xdr:col>19</xdr:col>
      <xdr:colOff>177800</xdr:colOff>
      <xdr:row>37</xdr:row>
      <xdr:rowOff>147187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83236"/>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139586</xdr:rowOff>
    </xdr:from>
    <xdr:to>
      <xdr:col>15</xdr:col>
      <xdr:colOff>50800</xdr:colOff>
      <xdr:row>37</xdr:row>
      <xdr:rowOff>161513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83236"/>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158198</xdr:rowOff>
    </xdr:from>
    <xdr:to>
      <xdr:col>10</xdr:col>
      <xdr:colOff>114300</xdr:colOff>
      <xdr:row>37</xdr:row>
      <xdr:rowOff>161513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0184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98158</xdr:rowOff>
    </xdr:from>
    <xdr:to>
      <xdr:col>24</xdr:col>
      <xdr:colOff>114300</xdr:colOff>
      <xdr:row>38</xdr:row>
      <xdr:rowOff>28308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13085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96387</xdr:rowOff>
    </xdr:from>
    <xdr:to>
      <xdr:col>20</xdr:col>
      <xdr:colOff>38100</xdr:colOff>
      <xdr:row>38</xdr:row>
      <xdr:rowOff>26536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00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17663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3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88786</xdr:rowOff>
    </xdr:from>
    <xdr:to>
      <xdr:col>15</xdr:col>
      <xdr:colOff>101600</xdr:colOff>
      <xdr:row>38</xdr:row>
      <xdr:rowOff>18935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2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10063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110712</xdr:rowOff>
    </xdr:from>
    <xdr:to>
      <xdr:col>10</xdr:col>
      <xdr:colOff>165100</xdr:colOff>
      <xdr:row>38</xdr:row>
      <xdr:rowOff>40863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4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31990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4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107398</xdr:rowOff>
    </xdr:from>
    <xdr:to>
      <xdr:col>6</xdr:col>
      <xdr:colOff>38100</xdr:colOff>
      <xdr:row>38</xdr:row>
      <xdr:rowOff>37548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28674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151611</xdr:rowOff>
    </xdr:from>
    <xdr:to>
      <xdr:col>24</xdr:col>
      <xdr:colOff>63500</xdr:colOff>
      <xdr:row>58</xdr:row>
      <xdr:rowOff>65736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24261"/>
          <a:ext cx="838200" cy="8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151611</xdr:rowOff>
    </xdr:from>
    <xdr:to>
      <xdr:col>19</xdr:col>
      <xdr:colOff>177800</xdr:colOff>
      <xdr:row>58</xdr:row>
      <xdr:rowOff>39288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24261"/>
          <a:ext cx="889000" cy="5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39288</xdr:rowOff>
    </xdr:from>
    <xdr:to>
      <xdr:col>15</xdr:col>
      <xdr:colOff>50800</xdr:colOff>
      <xdr:row>58</xdr:row>
      <xdr:rowOff>84328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83388"/>
          <a:ext cx="889000" cy="4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84328</xdr:rowOff>
    </xdr:from>
    <xdr:to>
      <xdr:col>10</xdr:col>
      <xdr:colOff>114300</xdr:colOff>
      <xdr:row>58</xdr:row>
      <xdr:rowOff>96802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28428"/>
          <a:ext cx="8890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14936</xdr:rowOff>
    </xdr:from>
    <xdr:to>
      <xdr:col>24</xdr:col>
      <xdr:colOff>114300</xdr:colOff>
      <xdr:row>58</xdr:row>
      <xdr:rowOff>116536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100811</xdr:rowOff>
    </xdr:from>
    <xdr:to>
      <xdr:col>20</xdr:col>
      <xdr:colOff>38100</xdr:colOff>
      <xdr:row>58</xdr:row>
      <xdr:rowOff>30961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47488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4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159938</xdr:rowOff>
    </xdr:from>
    <xdr:to>
      <xdr:col>15</xdr:col>
      <xdr:colOff>101600</xdr:colOff>
      <xdr:row>58</xdr:row>
      <xdr:rowOff>90088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106615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0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33528</xdr:rowOff>
    </xdr:from>
    <xdr:to>
      <xdr:col>10</xdr:col>
      <xdr:colOff>165100</xdr:colOff>
      <xdr:row>58</xdr:row>
      <xdr:rowOff>135128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126255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7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46002</xdr:rowOff>
    </xdr:from>
    <xdr:to>
      <xdr:col>6</xdr:col>
      <xdr:colOff>38100</xdr:colOff>
      <xdr:row>58</xdr:row>
      <xdr:rowOff>147602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138729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35908</xdr:rowOff>
    </xdr:from>
    <xdr:to>
      <xdr:col>24</xdr:col>
      <xdr:colOff>63500</xdr:colOff>
      <xdr:row>78</xdr:row>
      <xdr:rowOff>135827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09008"/>
          <a:ext cx="838200" cy="9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135827</xdr:rowOff>
    </xdr:from>
    <xdr:to>
      <xdr:col>19</xdr:col>
      <xdr:colOff>177800</xdr:colOff>
      <xdr:row>78</xdr:row>
      <xdr:rowOff>163379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08927"/>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163379</xdr:rowOff>
    </xdr:from>
    <xdr:to>
      <xdr:col>15</xdr:col>
      <xdr:colOff>50800</xdr:colOff>
      <xdr:row>78</xdr:row>
      <xdr:rowOff>166143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536479"/>
          <a:ext cx="8890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166143</xdr:rowOff>
    </xdr:from>
    <xdr:to>
      <xdr:col>10</xdr:col>
      <xdr:colOff>114300</xdr:colOff>
      <xdr:row>79</xdr:row>
      <xdr:rowOff>13351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539243"/>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156558</xdr:rowOff>
    </xdr:from>
    <xdr:to>
      <xdr:col>24</xdr:col>
      <xdr:colOff>114300</xdr:colOff>
      <xdr:row>78</xdr:row>
      <xdr:rowOff>86708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5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7985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0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85027</xdr:rowOff>
    </xdr:from>
    <xdr:to>
      <xdr:col>20</xdr:col>
      <xdr:colOff>38100</xdr:colOff>
      <xdr:row>79</xdr:row>
      <xdr:rowOff>15177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31704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23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112579</xdr:rowOff>
    </xdr:from>
    <xdr:to>
      <xdr:col>15</xdr:col>
      <xdr:colOff>101600</xdr:colOff>
      <xdr:row>79</xdr:row>
      <xdr:rowOff>42729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59256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6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115343</xdr:rowOff>
    </xdr:from>
    <xdr:to>
      <xdr:col>10</xdr:col>
      <xdr:colOff>165100</xdr:colOff>
      <xdr:row>79</xdr:row>
      <xdr:rowOff>45493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62020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6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134001</xdr:rowOff>
    </xdr:from>
    <xdr:to>
      <xdr:col>6</xdr:col>
      <xdr:colOff>38100</xdr:colOff>
      <xdr:row>79</xdr:row>
      <xdr:rowOff>64151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55278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59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71825</xdr:rowOff>
    </xdr:from>
    <xdr:to>
      <xdr:col>24</xdr:col>
      <xdr:colOff>63500</xdr:colOff>
      <xdr:row>97</xdr:row>
      <xdr:rowOff>84463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02475"/>
          <a:ext cx="8382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84463</xdr:rowOff>
    </xdr:from>
    <xdr:to>
      <xdr:col>19</xdr:col>
      <xdr:colOff>177800</xdr:colOff>
      <xdr:row>97</xdr:row>
      <xdr:rowOff>84767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1511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84767</xdr:rowOff>
    </xdr:from>
    <xdr:to>
      <xdr:col>15</xdr:col>
      <xdr:colOff>50800</xdr:colOff>
      <xdr:row>97</xdr:row>
      <xdr:rowOff>99025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15417"/>
          <a:ext cx="8890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97909</xdr:rowOff>
    </xdr:from>
    <xdr:to>
      <xdr:col>10</xdr:col>
      <xdr:colOff>114300</xdr:colOff>
      <xdr:row>97</xdr:row>
      <xdr:rowOff>99025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28559"/>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21025</xdr:rowOff>
    </xdr:from>
    <xdr:to>
      <xdr:col>24</xdr:col>
      <xdr:colOff>114300</xdr:colOff>
      <xdr:row>97</xdr:row>
      <xdr:rowOff>122625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170902</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3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33663</xdr:rowOff>
    </xdr:from>
    <xdr:to>
      <xdr:col>20</xdr:col>
      <xdr:colOff>38100</xdr:colOff>
      <xdr:row>97</xdr:row>
      <xdr:rowOff>135263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126390</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5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33967</xdr:rowOff>
    </xdr:from>
    <xdr:to>
      <xdr:col>15</xdr:col>
      <xdr:colOff>101600</xdr:colOff>
      <xdr:row>97</xdr:row>
      <xdr:rowOff>135567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126694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75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48225</xdr:rowOff>
    </xdr:from>
    <xdr:to>
      <xdr:col>10</xdr:col>
      <xdr:colOff>165100</xdr:colOff>
      <xdr:row>97</xdr:row>
      <xdr:rowOff>149825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166352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5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47109</xdr:rowOff>
    </xdr:from>
    <xdr:to>
      <xdr:col>6</xdr:col>
      <xdr:colOff>38100</xdr:colOff>
      <xdr:row>97</xdr:row>
      <xdr:rowOff>148709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139836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77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130362</xdr:rowOff>
    </xdr:from>
    <xdr:to>
      <xdr:col>55</xdr:col>
      <xdr:colOff>0</xdr:colOff>
      <xdr:row>57</xdr:row>
      <xdr:rowOff>140784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03012"/>
          <a:ext cx="838200" cy="1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134036</xdr:rowOff>
    </xdr:from>
    <xdr:to>
      <xdr:col>50</xdr:col>
      <xdr:colOff>114300</xdr:colOff>
      <xdr:row>57</xdr:row>
      <xdr:rowOff>140784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06686"/>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84967</xdr:rowOff>
    </xdr:from>
    <xdr:to>
      <xdr:col>45</xdr:col>
      <xdr:colOff>177800</xdr:colOff>
      <xdr:row>57</xdr:row>
      <xdr:rowOff>134036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57617"/>
          <a:ext cx="889000" cy="4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84967</xdr:rowOff>
    </xdr:from>
    <xdr:to>
      <xdr:col>41</xdr:col>
      <xdr:colOff>50800</xdr:colOff>
      <xdr:row>57</xdr:row>
      <xdr:rowOff>152000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57617"/>
          <a:ext cx="889000" cy="6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79562</xdr:rowOff>
    </xdr:from>
    <xdr:to>
      <xdr:col>55</xdr:col>
      <xdr:colOff>50800</xdr:colOff>
      <xdr:row>58</xdr:row>
      <xdr:rowOff>9712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5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102439</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89984</xdr:rowOff>
    </xdr:from>
    <xdr:to>
      <xdr:col>50</xdr:col>
      <xdr:colOff>165100</xdr:colOff>
      <xdr:row>58</xdr:row>
      <xdr:rowOff>20134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36661</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83236</xdr:rowOff>
    </xdr:from>
    <xdr:to>
      <xdr:col>46</xdr:col>
      <xdr:colOff>38100</xdr:colOff>
      <xdr:row>58</xdr:row>
      <xdr:rowOff>13386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29913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3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34167</xdr:rowOff>
    </xdr:from>
    <xdr:to>
      <xdr:col>41</xdr:col>
      <xdr:colOff>101600</xdr:colOff>
      <xdr:row>57</xdr:row>
      <xdr:rowOff>135767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0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152294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8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101200</xdr:rowOff>
    </xdr:from>
    <xdr:to>
      <xdr:col>36</xdr:col>
      <xdr:colOff>165100</xdr:colOff>
      <xdr:row>58</xdr:row>
      <xdr:rowOff>31350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47877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64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128958</xdr:rowOff>
    </xdr:from>
    <xdr:to>
      <xdr:col>55</xdr:col>
      <xdr:colOff>0</xdr:colOff>
      <xdr:row>77</xdr:row>
      <xdr:rowOff>143867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30608"/>
          <a:ext cx="8382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143867</xdr:rowOff>
    </xdr:from>
    <xdr:to>
      <xdr:col>50</xdr:col>
      <xdr:colOff>114300</xdr:colOff>
      <xdr:row>78</xdr:row>
      <xdr:rowOff>2688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45517"/>
          <a:ext cx="889000" cy="3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154253</xdr:rowOff>
    </xdr:from>
    <xdr:to>
      <xdr:col>45</xdr:col>
      <xdr:colOff>177800</xdr:colOff>
      <xdr:row>78</xdr:row>
      <xdr:rowOff>2688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184453"/>
          <a:ext cx="889000" cy="19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154253</xdr:rowOff>
    </xdr:from>
    <xdr:to>
      <xdr:col>41</xdr:col>
      <xdr:colOff>50800</xdr:colOff>
      <xdr:row>78</xdr:row>
      <xdr:rowOff>40922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184453"/>
          <a:ext cx="889000" cy="22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78158</xdr:rowOff>
    </xdr:from>
    <xdr:to>
      <xdr:col>55</xdr:col>
      <xdr:colOff>50800</xdr:colOff>
      <xdr:row>78</xdr:row>
      <xdr:rowOff>8308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7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101035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93067</xdr:rowOff>
    </xdr:from>
    <xdr:to>
      <xdr:col>50</xdr:col>
      <xdr:colOff>165100</xdr:colOff>
      <xdr:row>78</xdr:row>
      <xdr:rowOff>23217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39744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6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123338</xdr:rowOff>
    </xdr:from>
    <xdr:to>
      <xdr:col>46</xdr:col>
      <xdr:colOff>38100</xdr:colOff>
      <xdr:row>78</xdr:row>
      <xdr:rowOff>53488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70015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10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103453</xdr:rowOff>
    </xdr:from>
    <xdr:to>
      <xdr:col>41</xdr:col>
      <xdr:colOff>101600</xdr:colOff>
      <xdr:row>77</xdr:row>
      <xdr:rowOff>33603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50130</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61795" y="1290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161572</xdr:rowOff>
    </xdr:from>
    <xdr:to>
      <xdr:col>36</xdr:col>
      <xdr:colOff>165100</xdr:colOff>
      <xdr:row>78</xdr:row>
      <xdr:rowOff>91722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82849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155456</xdr:rowOff>
    </xdr:from>
    <xdr:to>
      <xdr:col>55</xdr:col>
      <xdr:colOff>0</xdr:colOff>
      <xdr:row>97</xdr:row>
      <xdr:rowOff>11787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14656"/>
          <a:ext cx="838200" cy="2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125205</xdr:rowOff>
    </xdr:from>
    <xdr:to>
      <xdr:col>50</xdr:col>
      <xdr:colOff>114300</xdr:colOff>
      <xdr:row>96</xdr:row>
      <xdr:rowOff>155456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584405"/>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125205</xdr:rowOff>
    </xdr:from>
    <xdr:to>
      <xdr:col>45</xdr:col>
      <xdr:colOff>177800</xdr:colOff>
      <xdr:row>96</xdr:row>
      <xdr:rowOff>160934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584405"/>
          <a:ext cx="889000" cy="3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160934</xdr:rowOff>
    </xdr:from>
    <xdr:to>
      <xdr:col>41</xdr:col>
      <xdr:colOff>50800</xdr:colOff>
      <xdr:row>97</xdr:row>
      <xdr:rowOff>87218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20134"/>
          <a:ext cx="889000" cy="9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132437</xdr:rowOff>
    </xdr:from>
    <xdr:to>
      <xdr:col>55</xdr:col>
      <xdr:colOff>50800</xdr:colOff>
      <xdr:row>97</xdr:row>
      <xdr:rowOff>62587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110864</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7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104656</xdr:rowOff>
    </xdr:from>
    <xdr:to>
      <xdr:col>50</xdr:col>
      <xdr:colOff>165100</xdr:colOff>
      <xdr:row>97</xdr:row>
      <xdr:rowOff>34806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6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25933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65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74405</xdr:rowOff>
    </xdr:from>
    <xdr:to>
      <xdr:col>46</xdr:col>
      <xdr:colOff>38100</xdr:colOff>
      <xdr:row>97</xdr:row>
      <xdr:rowOff>4555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21082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30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110134</xdr:rowOff>
    </xdr:from>
    <xdr:to>
      <xdr:col>41</xdr:col>
      <xdr:colOff>101600</xdr:colOff>
      <xdr:row>97</xdr:row>
      <xdr:rowOff>40284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31411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66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36418</xdr:rowOff>
    </xdr:from>
    <xdr:to>
      <xdr:col>36</xdr:col>
      <xdr:colOff>165100</xdr:colOff>
      <xdr:row>97</xdr:row>
      <xdr:rowOff>138018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129145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7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52276</xdr:rowOff>
    </xdr:from>
    <xdr:to>
      <xdr:col>85</xdr:col>
      <xdr:colOff>127000</xdr:colOff>
      <xdr:row>37</xdr:row>
      <xdr:rowOff>105692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710126"/>
          <a:ext cx="838200" cy="73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52276</xdr:rowOff>
    </xdr:from>
    <xdr:to>
      <xdr:col>81</xdr:col>
      <xdr:colOff>50800</xdr:colOff>
      <xdr:row>37</xdr:row>
      <xdr:rowOff>134831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710126"/>
          <a:ext cx="889000" cy="76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134831</xdr:rowOff>
    </xdr:from>
    <xdr:to>
      <xdr:col>76</xdr:col>
      <xdr:colOff>114300</xdr:colOff>
      <xdr:row>37</xdr:row>
      <xdr:rowOff>140210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78481"/>
          <a:ext cx="889000" cy="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140210</xdr:rowOff>
    </xdr:from>
    <xdr:to>
      <xdr:col>71</xdr:col>
      <xdr:colOff>177800</xdr:colOff>
      <xdr:row>37</xdr:row>
      <xdr:rowOff>151359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83860"/>
          <a:ext cx="889000" cy="1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54892</xdr:rowOff>
    </xdr:from>
    <xdr:to>
      <xdr:col>85</xdr:col>
      <xdr:colOff>177800</xdr:colOff>
      <xdr:row>37</xdr:row>
      <xdr:rowOff>156492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33319</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7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1476</xdr:rowOff>
    </xdr:from>
    <xdr:to>
      <xdr:col>81</xdr:col>
      <xdr:colOff>101600</xdr:colOff>
      <xdr:row>33</xdr:row>
      <xdr:rowOff>103076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6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119603</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43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84031</xdr:rowOff>
    </xdr:from>
    <xdr:to>
      <xdr:col>76</xdr:col>
      <xdr:colOff>165100</xdr:colOff>
      <xdr:row>38</xdr:row>
      <xdr:rowOff>14181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5308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2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89410</xdr:rowOff>
    </xdr:from>
    <xdr:to>
      <xdr:col>72</xdr:col>
      <xdr:colOff>38100</xdr:colOff>
      <xdr:row>38</xdr:row>
      <xdr:rowOff>19560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3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10688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2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100559</xdr:rowOff>
    </xdr:from>
    <xdr:to>
      <xdr:col>67</xdr:col>
      <xdr:colOff>101600</xdr:colOff>
      <xdr:row>38</xdr:row>
      <xdr:rowOff>30708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44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21836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10198</xdr:rowOff>
    </xdr:from>
    <xdr:to>
      <xdr:col>85</xdr:col>
      <xdr:colOff>127000</xdr:colOff>
      <xdr:row>58</xdr:row>
      <xdr:rowOff>13467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54298"/>
          <a:ext cx="8382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13467</xdr:rowOff>
    </xdr:from>
    <xdr:to>
      <xdr:col>81</xdr:col>
      <xdr:colOff>50800</xdr:colOff>
      <xdr:row>58</xdr:row>
      <xdr:rowOff>63340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57567"/>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54636</xdr:rowOff>
    </xdr:from>
    <xdr:to>
      <xdr:col>76</xdr:col>
      <xdr:colOff>114300</xdr:colOff>
      <xdr:row>58</xdr:row>
      <xdr:rowOff>63340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98736"/>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54636</xdr:rowOff>
    </xdr:from>
    <xdr:to>
      <xdr:col>71</xdr:col>
      <xdr:colOff>177800</xdr:colOff>
      <xdr:row>58</xdr:row>
      <xdr:rowOff>61782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98736"/>
          <a:ext cx="889000" cy="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130848</xdr:rowOff>
    </xdr:from>
    <xdr:to>
      <xdr:col>85</xdr:col>
      <xdr:colOff>177800</xdr:colOff>
      <xdr:row>58</xdr:row>
      <xdr:rowOff>60998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49389</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134117</xdr:rowOff>
    </xdr:from>
    <xdr:to>
      <xdr:col>81</xdr:col>
      <xdr:colOff>101600</xdr:colOff>
      <xdr:row>58</xdr:row>
      <xdr:rowOff>64267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55394</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9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12540</xdr:rowOff>
    </xdr:from>
    <xdr:to>
      <xdr:col>76</xdr:col>
      <xdr:colOff>165100</xdr:colOff>
      <xdr:row>58</xdr:row>
      <xdr:rowOff>114140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5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105267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4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3836</xdr:rowOff>
    </xdr:from>
    <xdr:to>
      <xdr:col>72</xdr:col>
      <xdr:colOff>38100</xdr:colOff>
      <xdr:row>58</xdr:row>
      <xdr:rowOff>105436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96563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10982</xdr:rowOff>
    </xdr:from>
    <xdr:to>
      <xdr:col>67</xdr:col>
      <xdr:colOff>101600</xdr:colOff>
      <xdr:row>58</xdr:row>
      <xdr:rowOff>112582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103709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4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48595</xdr:rowOff>
    </xdr:from>
    <xdr:to>
      <xdr:col>85</xdr:col>
      <xdr:colOff>127000</xdr:colOff>
      <xdr:row>78</xdr:row>
      <xdr:rowOff>76451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21695"/>
          <a:ext cx="8382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48595</xdr:rowOff>
    </xdr:from>
    <xdr:to>
      <xdr:col>81</xdr:col>
      <xdr:colOff>50800</xdr:colOff>
      <xdr:row>78</xdr:row>
      <xdr:rowOff>64381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21695"/>
          <a:ext cx="889000" cy="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155220</xdr:rowOff>
    </xdr:from>
    <xdr:to>
      <xdr:col>76</xdr:col>
      <xdr:colOff>114300</xdr:colOff>
      <xdr:row>78</xdr:row>
      <xdr:rowOff>64381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56870"/>
          <a:ext cx="889000" cy="8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155220</xdr:rowOff>
    </xdr:from>
    <xdr:to>
      <xdr:col>71</xdr:col>
      <xdr:colOff>177800</xdr:colOff>
      <xdr:row>78</xdr:row>
      <xdr:rowOff>37779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56870"/>
          <a:ext cx="889000" cy="5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25651</xdr:rowOff>
    </xdr:from>
    <xdr:to>
      <xdr:col>85</xdr:col>
      <xdr:colOff>177800</xdr:colOff>
      <xdr:row>78</xdr:row>
      <xdr:rowOff>127251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156478</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8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169245</xdr:rowOff>
    </xdr:from>
    <xdr:to>
      <xdr:col>81</xdr:col>
      <xdr:colOff>101600</xdr:colOff>
      <xdr:row>78</xdr:row>
      <xdr:rowOff>99395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115922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4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13581</xdr:rowOff>
    </xdr:from>
    <xdr:to>
      <xdr:col>76</xdr:col>
      <xdr:colOff>165100</xdr:colOff>
      <xdr:row>78</xdr:row>
      <xdr:rowOff>115181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8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131708</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6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104420</xdr:rowOff>
    </xdr:from>
    <xdr:to>
      <xdr:col>72</xdr:col>
      <xdr:colOff>38100</xdr:colOff>
      <xdr:row>78</xdr:row>
      <xdr:rowOff>34570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51097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8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158429</xdr:rowOff>
    </xdr:from>
    <xdr:to>
      <xdr:col>67</xdr:col>
      <xdr:colOff>101600</xdr:colOff>
      <xdr:row>78</xdr:row>
      <xdr:rowOff>88579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6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105106</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3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82150</xdr:rowOff>
    </xdr:from>
    <xdr:to>
      <xdr:col>85</xdr:col>
      <xdr:colOff>127000</xdr:colOff>
      <xdr:row>97</xdr:row>
      <xdr:rowOff>103443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12800"/>
          <a:ext cx="8382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103443</xdr:rowOff>
    </xdr:from>
    <xdr:to>
      <xdr:col>81</xdr:col>
      <xdr:colOff>50800</xdr:colOff>
      <xdr:row>97</xdr:row>
      <xdr:rowOff>119354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34093"/>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119354</xdr:rowOff>
    </xdr:from>
    <xdr:to>
      <xdr:col>76</xdr:col>
      <xdr:colOff>114300</xdr:colOff>
      <xdr:row>97</xdr:row>
      <xdr:rowOff>123366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50004"/>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112258</xdr:rowOff>
    </xdr:from>
    <xdr:to>
      <xdr:col>71</xdr:col>
      <xdr:colOff>177800</xdr:colOff>
      <xdr:row>97</xdr:row>
      <xdr:rowOff>123366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42908"/>
          <a:ext cx="889000" cy="1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31350</xdr:rowOff>
    </xdr:from>
    <xdr:to>
      <xdr:col>85</xdr:col>
      <xdr:colOff>177800</xdr:colOff>
      <xdr:row>97</xdr:row>
      <xdr:rowOff>132950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54227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51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52643</xdr:rowOff>
    </xdr:from>
    <xdr:to>
      <xdr:col>81</xdr:col>
      <xdr:colOff>101600</xdr:colOff>
      <xdr:row>97</xdr:row>
      <xdr:rowOff>154243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145370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77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68554</xdr:rowOff>
    </xdr:from>
    <xdr:to>
      <xdr:col>76</xdr:col>
      <xdr:colOff>165100</xdr:colOff>
      <xdr:row>97</xdr:row>
      <xdr:rowOff>170154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161281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79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72566</xdr:rowOff>
    </xdr:from>
    <xdr:to>
      <xdr:col>72</xdr:col>
      <xdr:colOff>38100</xdr:colOff>
      <xdr:row>98</xdr:row>
      <xdr:rowOff>2716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165293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7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61458</xdr:rowOff>
    </xdr:from>
    <xdr:to>
      <xdr:col>67</xdr:col>
      <xdr:colOff>101600</xdr:colOff>
      <xdr:row>97</xdr:row>
      <xdr:rowOff>163058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9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154185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78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総務費は、庁舎建設（建替）事業の完了に伴い、大きく減少している。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民生費は、住民税非課税世帯等臨時特別給付金事業、子育て世帯臨時特別給付金事業等の増に伴い、増加している。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農林水産業費は、魅力あるふるさと環境づくり等の増に伴い、増加している。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土木費は、町単道路維持・改良事業等が増となった一方、社会資本整備総合交付金事業等の減に伴い、減少している。</a:t>
          </a:r>
        </a:p>
        <a:p>
          <a:r>
            <a:rPr kumimoji="1" lang="ja-JP" altLang="en-US" sz="1300">
              <a:latin typeface="ＭＳ Ｐゴシック" panose="020B0600070205080204" pitchFamily="50" charset="-128"/>
              <a:ea typeface="ＭＳ Ｐゴシック" panose="020B0600070205080204" pitchFamily="50" charset="-128"/>
            </a:rPr>
            <a:t>消防費は、防災行政無線デジタル化事業の完了に伴い、大きく減少している。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公債費は、庁舎建設等の大型事業の起債償還が順次開始されたため、増加している。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年度においては、財政調整基金の基金取り崩しによる、単年度収支の黒字化を図らなかったため、実質単年度収支においては、約</a:t>
          </a:r>
          <a:r>
            <a:rPr kumimoji="1" lang="en-US" altLang="ja-JP" sz="1200">
              <a:latin typeface="ＭＳ ゴシック" pitchFamily="49" charset="-128"/>
              <a:ea typeface="ＭＳ ゴシック" pitchFamily="49" charset="-128"/>
            </a:rPr>
            <a:t>185</a:t>
          </a:r>
          <a:r>
            <a:rPr kumimoji="1" lang="ja-JP" altLang="en-US" sz="1200">
              <a:latin typeface="ＭＳ ゴシック" pitchFamily="49" charset="-128"/>
              <a:ea typeface="ＭＳ ゴシック" pitchFamily="49" charset="-128"/>
            </a:rPr>
            <a:t>万円の赤字決算となっている。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財政調整基金残高の標準財政規模比が減少しているが、これは、分母となる令和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年度の普通交付税の追加交付に伴う交付額の増により、標準財政規模が大きくなったことによるものである。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今後も、事務事業の見直しや、統廃合等歳出の合理化等、行財政改革を推進し、安定的な財政運営に努めていく。</a:t>
          </a:r>
          <a:endParaRPr kumimoji="1" lang="en-US" altLang="ja-JP" sz="1200" baseline="0">
            <a:solidFill>
              <a:srgbClr val="FF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一般会計及び公営企業会計、公営企業以外の各特別会計において、いずれも実質赤字額及び資金不足額は生じておらず、連結実質赤字額は黒字で推移している。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今後とも、各会計において、赤字や資金不足にならないよう十分に注意しながら、町全体の安定的な財政運営に努めていく。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c r="B1" s="390" t="s">
        <v>80</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172"/>
      <c r="DK1" s="172"/>
      <c r="DL1" s="172"/>
      <c r="DM1" s="172"/>
      <c r="DN1" s="172"/>
      <c r="DO1" s="172"/>
    </row>
    <row r="2" spans="1:119" ht="24.75" thickBot="1">
      <c r="B2" s="173" t="s">
        <v>81</v>
      </c>
      <c r="C2" s="173"/>
      <c r="D2" s="174"/>
    </row>
    <row r="3" spans="1:119" ht="18.75" customHeight="1" thickBot="1">
      <c r="A3" s="172"/>
      <c r="B3" s="391" t="s">
        <v>82</v>
      </c>
      <c r="C3" s="392"/>
      <c r="D3" s="392"/>
      <c r="E3" s="393"/>
      <c r="F3" s="393"/>
      <c r="G3" s="393"/>
      <c r="H3" s="393"/>
      <c r="I3" s="393"/>
      <c r="J3" s="393"/>
      <c r="K3" s="393"/>
      <c r="L3" s="393" t="s">
        <v>83</v>
      </c>
      <c r="M3" s="393"/>
      <c r="N3" s="393"/>
      <c r="O3" s="393"/>
      <c r="P3" s="393"/>
      <c r="Q3" s="393"/>
      <c r="R3" s="400"/>
      <c r="S3" s="400"/>
      <c r="T3" s="400"/>
      <c r="U3" s="400"/>
      <c r="V3" s="401"/>
      <c r="W3" s="375" t="s">
        <v>84</v>
      </c>
      <c r="X3" s="376"/>
      <c r="Y3" s="376"/>
      <c r="Z3" s="376"/>
      <c r="AA3" s="376"/>
      <c r="AB3" s="392"/>
      <c r="AC3" s="400" t="s">
        <v>85</v>
      </c>
      <c r="AD3" s="376"/>
      <c r="AE3" s="376"/>
      <c r="AF3" s="376"/>
      <c r="AG3" s="376"/>
      <c r="AH3" s="376"/>
      <c r="AI3" s="376"/>
      <c r="AJ3" s="376"/>
      <c r="AK3" s="376"/>
      <c r="AL3" s="377"/>
      <c r="AM3" s="375" t="s">
        <v>86</v>
      </c>
      <c r="AN3" s="376"/>
      <c r="AO3" s="376"/>
      <c r="AP3" s="376"/>
      <c r="AQ3" s="376"/>
      <c r="AR3" s="376"/>
      <c r="AS3" s="376"/>
      <c r="AT3" s="376"/>
      <c r="AU3" s="376"/>
      <c r="AV3" s="376"/>
      <c r="AW3" s="376"/>
      <c r="AX3" s="377"/>
      <c r="AY3" s="412" t="s">
        <v>1</v>
      </c>
      <c r="AZ3" s="413"/>
      <c r="BA3" s="413"/>
      <c r="BB3" s="413"/>
      <c r="BC3" s="413"/>
      <c r="BD3" s="413"/>
      <c r="BE3" s="413"/>
      <c r="BF3" s="413"/>
      <c r="BG3" s="413"/>
      <c r="BH3" s="413"/>
      <c r="BI3" s="413"/>
      <c r="BJ3" s="413"/>
      <c r="BK3" s="413"/>
      <c r="BL3" s="413"/>
      <c r="BM3" s="414"/>
      <c r="BN3" s="375" t="s">
        <v>87</v>
      </c>
      <c r="BO3" s="376"/>
      <c r="BP3" s="376"/>
      <c r="BQ3" s="376"/>
      <c r="BR3" s="376"/>
      <c r="BS3" s="376"/>
      <c r="BT3" s="376"/>
      <c r="BU3" s="377"/>
      <c r="BV3" s="375" t="s">
        <v>88</v>
      </c>
      <c r="BW3" s="376"/>
      <c r="BX3" s="376"/>
      <c r="BY3" s="376"/>
      <c r="BZ3" s="376"/>
      <c r="CA3" s="376"/>
      <c r="CB3" s="376"/>
      <c r="CC3" s="377"/>
      <c r="CD3" s="412" t="s">
        <v>1</v>
      </c>
      <c r="CE3" s="413"/>
      <c r="CF3" s="413"/>
      <c r="CG3" s="413"/>
      <c r="CH3" s="413"/>
      <c r="CI3" s="413"/>
      <c r="CJ3" s="413"/>
      <c r="CK3" s="413"/>
      <c r="CL3" s="413"/>
      <c r="CM3" s="413"/>
      <c r="CN3" s="413"/>
      <c r="CO3" s="413"/>
      <c r="CP3" s="413"/>
      <c r="CQ3" s="413"/>
      <c r="CR3" s="413"/>
      <c r="CS3" s="414"/>
      <c r="CT3" s="375" t="s">
        <v>89</v>
      </c>
      <c r="CU3" s="376"/>
      <c r="CV3" s="376"/>
      <c r="CW3" s="376"/>
      <c r="CX3" s="376"/>
      <c r="CY3" s="376"/>
      <c r="CZ3" s="376"/>
      <c r="DA3" s="377"/>
      <c r="DB3" s="375" t="s">
        <v>90</v>
      </c>
      <c r="DC3" s="376"/>
      <c r="DD3" s="376"/>
      <c r="DE3" s="376"/>
      <c r="DF3" s="376"/>
      <c r="DG3" s="376"/>
      <c r="DH3" s="376"/>
      <c r="DI3" s="377"/>
    </row>
    <row r="4" spans="1:119" ht="18.75" customHeight="1">
      <c r="A4" s="172"/>
      <c r="B4" s="394"/>
      <c r="C4" s="395"/>
      <c r="D4" s="395"/>
      <c r="E4" s="396"/>
      <c r="F4" s="396"/>
      <c r="G4" s="396"/>
      <c r="H4" s="396"/>
      <c r="I4" s="396"/>
      <c r="J4" s="396"/>
      <c r="K4" s="396"/>
      <c r="L4" s="396"/>
      <c r="M4" s="396"/>
      <c r="N4" s="396"/>
      <c r="O4" s="396"/>
      <c r="P4" s="396"/>
      <c r="Q4" s="396"/>
      <c r="R4" s="402"/>
      <c r="S4" s="402"/>
      <c r="T4" s="402"/>
      <c r="U4" s="402"/>
      <c r="V4" s="403"/>
      <c r="W4" s="406"/>
      <c r="X4" s="407"/>
      <c r="Y4" s="407"/>
      <c r="Z4" s="407"/>
      <c r="AA4" s="407"/>
      <c r="AB4" s="395"/>
      <c r="AC4" s="402"/>
      <c r="AD4" s="407"/>
      <c r="AE4" s="407"/>
      <c r="AF4" s="407"/>
      <c r="AG4" s="407"/>
      <c r="AH4" s="407"/>
      <c r="AI4" s="407"/>
      <c r="AJ4" s="407"/>
      <c r="AK4" s="407"/>
      <c r="AL4" s="410"/>
      <c r="AM4" s="408"/>
      <c r="AN4" s="409"/>
      <c r="AO4" s="409"/>
      <c r="AP4" s="409"/>
      <c r="AQ4" s="409"/>
      <c r="AR4" s="409"/>
      <c r="AS4" s="409"/>
      <c r="AT4" s="409"/>
      <c r="AU4" s="409"/>
      <c r="AV4" s="409"/>
      <c r="AW4" s="409"/>
      <c r="AX4" s="411"/>
      <c r="AY4" s="378" t="s">
        <v>91</v>
      </c>
      <c r="AZ4" s="379"/>
      <c r="BA4" s="379"/>
      <c r="BB4" s="379"/>
      <c r="BC4" s="379"/>
      <c r="BD4" s="379"/>
      <c r="BE4" s="379"/>
      <c r="BF4" s="379"/>
      <c r="BG4" s="379"/>
      <c r="BH4" s="379"/>
      <c r="BI4" s="379"/>
      <c r="BJ4" s="379"/>
      <c r="BK4" s="379"/>
      <c r="BL4" s="379"/>
      <c r="BM4" s="380"/>
      <c r="BN4" s="381">
        <v>5722390</v>
      </c>
      <c r="BO4" s="382"/>
      <c r="BP4" s="382"/>
      <c r="BQ4" s="382"/>
      <c r="BR4" s="382"/>
      <c r="BS4" s="382"/>
      <c r="BT4" s="382"/>
      <c r="BU4" s="383"/>
      <c r="BV4" s="381">
        <v>7413366</v>
      </c>
      <c r="BW4" s="382"/>
      <c r="BX4" s="382"/>
      <c r="BY4" s="382"/>
      <c r="BZ4" s="382"/>
      <c r="CA4" s="382"/>
      <c r="CB4" s="382"/>
      <c r="CC4" s="383"/>
      <c r="CD4" s="384" t="s">
        <v>92</v>
      </c>
      <c r="CE4" s="385"/>
      <c r="CF4" s="385"/>
      <c r="CG4" s="385"/>
      <c r="CH4" s="385"/>
      <c r="CI4" s="385"/>
      <c r="CJ4" s="385"/>
      <c r="CK4" s="385"/>
      <c r="CL4" s="385"/>
      <c r="CM4" s="385"/>
      <c r="CN4" s="385"/>
      <c r="CO4" s="385"/>
      <c r="CP4" s="385"/>
      <c r="CQ4" s="385"/>
      <c r="CR4" s="385"/>
      <c r="CS4" s="386"/>
      <c r="CT4" s="387">
        <v>1.6</v>
      </c>
      <c r="CU4" s="388"/>
      <c r="CV4" s="388"/>
      <c r="CW4" s="388"/>
      <c r="CX4" s="388"/>
      <c r="CY4" s="388"/>
      <c r="CZ4" s="388"/>
      <c r="DA4" s="389"/>
      <c r="DB4" s="387">
        <v>1.8</v>
      </c>
      <c r="DC4" s="388"/>
      <c r="DD4" s="388"/>
      <c r="DE4" s="388"/>
      <c r="DF4" s="388"/>
      <c r="DG4" s="388"/>
      <c r="DH4" s="388"/>
      <c r="DI4" s="389"/>
    </row>
    <row r="5" spans="1:119" ht="18.75" customHeight="1">
      <c r="A5" s="172"/>
      <c r="B5" s="397"/>
      <c r="C5" s="398"/>
      <c r="D5" s="398"/>
      <c r="E5" s="399"/>
      <c r="F5" s="399"/>
      <c r="G5" s="399"/>
      <c r="H5" s="399"/>
      <c r="I5" s="399"/>
      <c r="J5" s="399"/>
      <c r="K5" s="399"/>
      <c r="L5" s="399"/>
      <c r="M5" s="399"/>
      <c r="N5" s="399"/>
      <c r="O5" s="399"/>
      <c r="P5" s="399"/>
      <c r="Q5" s="399"/>
      <c r="R5" s="404"/>
      <c r="S5" s="404"/>
      <c r="T5" s="404"/>
      <c r="U5" s="404"/>
      <c r="V5" s="405"/>
      <c r="W5" s="408"/>
      <c r="X5" s="409"/>
      <c r="Y5" s="409"/>
      <c r="Z5" s="409"/>
      <c r="AA5" s="409"/>
      <c r="AB5" s="398"/>
      <c r="AC5" s="404"/>
      <c r="AD5" s="409"/>
      <c r="AE5" s="409"/>
      <c r="AF5" s="409"/>
      <c r="AG5" s="409"/>
      <c r="AH5" s="409"/>
      <c r="AI5" s="409"/>
      <c r="AJ5" s="409"/>
      <c r="AK5" s="409"/>
      <c r="AL5" s="411"/>
      <c r="AM5" s="447" t="s">
        <v>93</v>
      </c>
      <c r="AN5" s="448"/>
      <c r="AO5" s="448"/>
      <c r="AP5" s="448"/>
      <c r="AQ5" s="448"/>
      <c r="AR5" s="448"/>
      <c r="AS5" s="448"/>
      <c r="AT5" s="449"/>
      <c r="AU5" s="450" t="s">
        <v>94</v>
      </c>
      <c r="AV5" s="451"/>
      <c r="AW5" s="451"/>
      <c r="AX5" s="451"/>
      <c r="AY5" s="452" t="s">
        <v>95</v>
      </c>
      <c r="AZ5" s="453"/>
      <c r="BA5" s="453"/>
      <c r="BB5" s="453"/>
      <c r="BC5" s="453"/>
      <c r="BD5" s="453"/>
      <c r="BE5" s="453"/>
      <c r="BF5" s="453"/>
      <c r="BG5" s="453"/>
      <c r="BH5" s="453"/>
      <c r="BI5" s="453"/>
      <c r="BJ5" s="453"/>
      <c r="BK5" s="453"/>
      <c r="BL5" s="453"/>
      <c r="BM5" s="454"/>
      <c r="BN5" s="418">
        <v>5550481</v>
      </c>
      <c r="BO5" s="419"/>
      <c r="BP5" s="419"/>
      <c r="BQ5" s="419"/>
      <c r="BR5" s="419"/>
      <c r="BS5" s="419"/>
      <c r="BT5" s="419"/>
      <c r="BU5" s="420"/>
      <c r="BV5" s="418">
        <v>7309385</v>
      </c>
      <c r="BW5" s="419"/>
      <c r="BX5" s="419"/>
      <c r="BY5" s="419"/>
      <c r="BZ5" s="419"/>
      <c r="CA5" s="419"/>
      <c r="CB5" s="419"/>
      <c r="CC5" s="420"/>
      <c r="CD5" s="421" t="s">
        <v>96</v>
      </c>
      <c r="CE5" s="422"/>
      <c r="CF5" s="422"/>
      <c r="CG5" s="422"/>
      <c r="CH5" s="422"/>
      <c r="CI5" s="422"/>
      <c r="CJ5" s="422"/>
      <c r="CK5" s="422"/>
      <c r="CL5" s="422"/>
      <c r="CM5" s="422"/>
      <c r="CN5" s="422"/>
      <c r="CO5" s="422"/>
      <c r="CP5" s="422"/>
      <c r="CQ5" s="422"/>
      <c r="CR5" s="422"/>
      <c r="CS5" s="423"/>
      <c r="CT5" s="415">
        <v>79</v>
      </c>
      <c r="CU5" s="416"/>
      <c r="CV5" s="416"/>
      <c r="CW5" s="416"/>
      <c r="CX5" s="416"/>
      <c r="CY5" s="416"/>
      <c r="CZ5" s="416"/>
      <c r="DA5" s="417"/>
      <c r="DB5" s="415">
        <v>85</v>
      </c>
      <c r="DC5" s="416"/>
      <c r="DD5" s="416"/>
      <c r="DE5" s="416"/>
      <c r="DF5" s="416"/>
      <c r="DG5" s="416"/>
      <c r="DH5" s="416"/>
      <c r="DI5" s="417"/>
    </row>
    <row r="6" spans="1:119" ht="18.75" customHeight="1">
      <c r="A6" s="172"/>
      <c r="B6" s="424" t="s">
        <v>97</v>
      </c>
      <c r="C6" s="425"/>
      <c r="D6" s="425"/>
      <c r="E6" s="426"/>
      <c r="F6" s="426"/>
      <c r="G6" s="426"/>
      <c r="H6" s="426"/>
      <c r="I6" s="426"/>
      <c r="J6" s="426"/>
      <c r="K6" s="426"/>
      <c r="L6" s="426" t="s">
        <v>98</v>
      </c>
      <c r="M6" s="426"/>
      <c r="N6" s="426"/>
      <c r="O6" s="426"/>
      <c r="P6" s="426"/>
      <c r="Q6" s="426"/>
      <c r="R6" s="430"/>
      <c r="S6" s="430"/>
      <c r="T6" s="430"/>
      <c r="U6" s="430"/>
      <c r="V6" s="431"/>
      <c r="W6" s="434" t="s">
        <v>99</v>
      </c>
      <c r="X6" s="435"/>
      <c r="Y6" s="435"/>
      <c r="Z6" s="435"/>
      <c r="AA6" s="435"/>
      <c r="AB6" s="425"/>
      <c r="AC6" s="438" t="s">
        <v>100</v>
      </c>
      <c r="AD6" s="439"/>
      <c r="AE6" s="439"/>
      <c r="AF6" s="439"/>
      <c r="AG6" s="439"/>
      <c r="AH6" s="439"/>
      <c r="AI6" s="439"/>
      <c r="AJ6" s="439"/>
      <c r="AK6" s="439"/>
      <c r="AL6" s="440"/>
      <c r="AM6" s="447" t="s">
        <v>101</v>
      </c>
      <c r="AN6" s="448"/>
      <c r="AO6" s="448"/>
      <c r="AP6" s="448"/>
      <c r="AQ6" s="448"/>
      <c r="AR6" s="448"/>
      <c r="AS6" s="448"/>
      <c r="AT6" s="449"/>
      <c r="AU6" s="450" t="s">
        <v>94</v>
      </c>
      <c r="AV6" s="451"/>
      <c r="AW6" s="451"/>
      <c r="AX6" s="451"/>
      <c r="AY6" s="452" t="s">
        <v>102</v>
      </c>
      <c r="AZ6" s="453"/>
      <c r="BA6" s="453"/>
      <c r="BB6" s="453"/>
      <c r="BC6" s="453"/>
      <c r="BD6" s="453"/>
      <c r="BE6" s="453"/>
      <c r="BF6" s="453"/>
      <c r="BG6" s="453"/>
      <c r="BH6" s="453"/>
      <c r="BI6" s="453"/>
      <c r="BJ6" s="453"/>
      <c r="BK6" s="453"/>
      <c r="BL6" s="453"/>
      <c r="BM6" s="454"/>
      <c r="BN6" s="418">
        <v>171909</v>
      </c>
      <c r="BO6" s="419"/>
      <c r="BP6" s="419"/>
      <c r="BQ6" s="419"/>
      <c r="BR6" s="419"/>
      <c r="BS6" s="419"/>
      <c r="BT6" s="419"/>
      <c r="BU6" s="420"/>
      <c r="BV6" s="418">
        <v>103981</v>
      </c>
      <c r="BW6" s="419"/>
      <c r="BX6" s="419"/>
      <c r="BY6" s="419"/>
      <c r="BZ6" s="419"/>
      <c r="CA6" s="419"/>
      <c r="CB6" s="419"/>
      <c r="CC6" s="420"/>
      <c r="CD6" s="421" t="s">
        <v>103</v>
      </c>
      <c r="CE6" s="422"/>
      <c r="CF6" s="422"/>
      <c r="CG6" s="422"/>
      <c r="CH6" s="422"/>
      <c r="CI6" s="422"/>
      <c r="CJ6" s="422"/>
      <c r="CK6" s="422"/>
      <c r="CL6" s="422"/>
      <c r="CM6" s="422"/>
      <c r="CN6" s="422"/>
      <c r="CO6" s="422"/>
      <c r="CP6" s="422"/>
      <c r="CQ6" s="422"/>
      <c r="CR6" s="422"/>
      <c r="CS6" s="423"/>
      <c r="CT6" s="455">
        <v>81.5</v>
      </c>
      <c r="CU6" s="456"/>
      <c r="CV6" s="456"/>
      <c r="CW6" s="456"/>
      <c r="CX6" s="456"/>
      <c r="CY6" s="456"/>
      <c r="CZ6" s="456"/>
      <c r="DA6" s="457"/>
      <c r="DB6" s="455">
        <v>87.2</v>
      </c>
      <c r="DC6" s="456"/>
      <c r="DD6" s="456"/>
      <c r="DE6" s="456"/>
      <c r="DF6" s="456"/>
      <c r="DG6" s="456"/>
      <c r="DH6" s="456"/>
      <c r="DI6" s="457"/>
    </row>
    <row r="7" spans="1:119" ht="18.75" customHeight="1">
      <c r="A7" s="172"/>
      <c r="B7" s="394"/>
      <c r="C7" s="395"/>
      <c r="D7" s="395"/>
      <c r="E7" s="396"/>
      <c r="F7" s="396"/>
      <c r="G7" s="396"/>
      <c r="H7" s="396"/>
      <c r="I7" s="396"/>
      <c r="J7" s="396"/>
      <c r="K7" s="396"/>
      <c r="L7" s="396"/>
      <c r="M7" s="396"/>
      <c r="N7" s="396"/>
      <c r="O7" s="396"/>
      <c r="P7" s="396"/>
      <c r="Q7" s="396"/>
      <c r="R7" s="402"/>
      <c r="S7" s="402"/>
      <c r="T7" s="402"/>
      <c r="U7" s="402"/>
      <c r="V7" s="403"/>
      <c r="W7" s="406"/>
      <c r="X7" s="407"/>
      <c r="Y7" s="407"/>
      <c r="Z7" s="407"/>
      <c r="AA7" s="407"/>
      <c r="AB7" s="395"/>
      <c r="AC7" s="441"/>
      <c r="AD7" s="442"/>
      <c r="AE7" s="442"/>
      <c r="AF7" s="442"/>
      <c r="AG7" s="442"/>
      <c r="AH7" s="442"/>
      <c r="AI7" s="442"/>
      <c r="AJ7" s="442"/>
      <c r="AK7" s="442"/>
      <c r="AL7" s="443"/>
      <c r="AM7" s="447" t="s">
        <v>104</v>
      </c>
      <c r="AN7" s="448"/>
      <c r="AO7" s="448"/>
      <c r="AP7" s="448"/>
      <c r="AQ7" s="448"/>
      <c r="AR7" s="448"/>
      <c r="AS7" s="448"/>
      <c r="AT7" s="449"/>
      <c r="AU7" s="450" t="s">
        <v>105</v>
      </c>
      <c r="AV7" s="451"/>
      <c r="AW7" s="451"/>
      <c r="AX7" s="451"/>
      <c r="AY7" s="452" t="s">
        <v>106</v>
      </c>
      <c r="AZ7" s="453"/>
      <c r="BA7" s="453"/>
      <c r="BB7" s="453"/>
      <c r="BC7" s="453"/>
      <c r="BD7" s="453"/>
      <c r="BE7" s="453"/>
      <c r="BF7" s="453"/>
      <c r="BG7" s="453"/>
      <c r="BH7" s="453"/>
      <c r="BI7" s="453"/>
      <c r="BJ7" s="453"/>
      <c r="BK7" s="453"/>
      <c r="BL7" s="453"/>
      <c r="BM7" s="454"/>
      <c r="BN7" s="418">
        <v>119953</v>
      </c>
      <c r="BO7" s="419"/>
      <c r="BP7" s="419"/>
      <c r="BQ7" s="419"/>
      <c r="BR7" s="419"/>
      <c r="BS7" s="419"/>
      <c r="BT7" s="419"/>
      <c r="BU7" s="420"/>
      <c r="BV7" s="418">
        <v>50150</v>
      </c>
      <c r="BW7" s="419"/>
      <c r="BX7" s="419"/>
      <c r="BY7" s="419"/>
      <c r="BZ7" s="419"/>
      <c r="CA7" s="419"/>
      <c r="CB7" s="419"/>
      <c r="CC7" s="420"/>
      <c r="CD7" s="421" t="s">
        <v>107</v>
      </c>
      <c r="CE7" s="422"/>
      <c r="CF7" s="422"/>
      <c r="CG7" s="422"/>
      <c r="CH7" s="422"/>
      <c r="CI7" s="422"/>
      <c r="CJ7" s="422"/>
      <c r="CK7" s="422"/>
      <c r="CL7" s="422"/>
      <c r="CM7" s="422"/>
      <c r="CN7" s="422"/>
      <c r="CO7" s="422"/>
      <c r="CP7" s="422"/>
      <c r="CQ7" s="422"/>
      <c r="CR7" s="422"/>
      <c r="CS7" s="423"/>
      <c r="CT7" s="418">
        <v>3177677</v>
      </c>
      <c r="CU7" s="419"/>
      <c r="CV7" s="419"/>
      <c r="CW7" s="419"/>
      <c r="CX7" s="419"/>
      <c r="CY7" s="419"/>
      <c r="CZ7" s="419"/>
      <c r="DA7" s="420"/>
      <c r="DB7" s="418">
        <v>2944312</v>
      </c>
      <c r="DC7" s="419"/>
      <c r="DD7" s="419"/>
      <c r="DE7" s="419"/>
      <c r="DF7" s="419"/>
      <c r="DG7" s="419"/>
      <c r="DH7" s="419"/>
      <c r="DI7" s="420"/>
    </row>
    <row r="8" spans="1:119" ht="18.75" customHeight="1" thickBot="1">
      <c r="A8" s="17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108</v>
      </c>
      <c r="AN8" s="448"/>
      <c r="AO8" s="448"/>
      <c r="AP8" s="448"/>
      <c r="AQ8" s="448"/>
      <c r="AR8" s="448"/>
      <c r="AS8" s="448"/>
      <c r="AT8" s="449"/>
      <c r="AU8" s="450" t="s">
        <v>109</v>
      </c>
      <c r="AV8" s="451"/>
      <c r="AW8" s="451"/>
      <c r="AX8" s="451"/>
      <c r="AY8" s="452" t="s">
        <v>110</v>
      </c>
      <c r="AZ8" s="453"/>
      <c r="BA8" s="453"/>
      <c r="BB8" s="453"/>
      <c r="BC8" s="453"/>
      <c r="BD8" s="453"/>
      <c r="BE8" s="453"/>
      <c r="BF8" s="453"/>
      <c r="BG8" s="453"/>
      <c r="BH8" s="453"/>
      <c r="BI8" s="453"/>
      <c r="BJ8" s="453"/>
      <c r="BK8" s="453"/>
      <c r="BL8" s="453"/>
      <c r="BM8" s="454"/>
      <c r="BN8" s="418">
        <v>51956</v>
      </c>
      <c r="BO8" s="419"/>
      <c r="BP8" s="419"/>
      <c r="BQ8" s="419"/>
      <c r="BR8" s="419"/>
      <c r="BS8" s="419"/>
      <c r="BT8" s="419"/>
      <c r="BU8" s="420"/>
      <c r="BV8" s="418">
        <v>53831</v>
      </c>
      <c r="BW8" s="419"/>
      <c r="BX8" s="419"/>
      <c r="BY8" s="419"/>
      <c r="BZ8" s="419"/>
      <c r="CA8" s="419"/>
      <c r="CB8" s="419"/>
      <c r="CC8" s="420"/>
      <c r="CD8" s="421" t="s">
        <v>111</v>
      </c>
      <c r="CE8" s="422"/>
      <c r="CF8" s="422"/>
      <c r="CG8" s="422"/>
      <c r="CH8" s="422"/>
      <c r="CI8" s="422"/>
      <c r="CJ8" s="422"/>
      <c r="CK8" s="422"/>
      <c r="CL8" s="422"/>
      <c r="CM8" s="422"/>
      <c r="CN8" s="422"/>
      <c r="CO8" s="422"/>
      <c r="CP8" s="422"/>
      <c r="CQ8" s="422"/>
      <c r="CR8" s="422"/>
      <c r="CS8" s="423"/>
      <c r="CT8" s="458">
        <v>0.17</v>
      </c>
      <c r="CU8" s="459"/>
      <c r="CV8" s="459"/>
      <c r="CW8" s="459"/>
      <c r="CX8" s="459"/>
      <c r="CY8" s="459"/>
      <c r="CZ8" s="459"/>
      <c r="DA8" s="460"/>
      <c r="DB8" s="458">
        <v>0.17</v>
      </c>
      <c r="DC8" s="459"/>
      <c r="DD8" s="459"/>
      <c r="DE8" s="459"/>
      <c r="DF8" s="459"/>
      <c r="DG8" s="459"/>
      <c r="DH8" s="459"/>
      <c r="DI8" s="460"/>
    </row>
    <row r="9" spans="1:119" ht="18.75" customHeight="1" thickBot="1">
      <c r="A9" s="172"/>
      <c r="B9" s="412" t="s">
        <v>112</v>
      </c>
      <c r="C9" s="413"/>
      <c r="D9" s="413"/>
      <c r="E9" s="413"/>
      <c r="F9" s="413"/>
      <c r="G9" s="413"/>
      <c r="H9" s="413"/>
      <c r="I9" s="413"/>
      <c r="J9" s="413"/>
      <c r="K9" s="461"/>
      <c r="L9" s="462" t="s">
        <v>113</v>
      </c>
      <c r="M9" s="463"/>
      <c r="N9" s="463"/>
      <c r="O9" s="463"/>
      <c r="P9" s="463"/>
      <c r="Q9" s="464"/>
      <c r="R9" s="465">
        <v>3635</v>
      </c>
      <c r="S9" s="466"/>
      <c r="T9" s="466"/>
      <c r="U9" s="466"/>
      <c r="V9" s="467"/>
      <c r="W9" s="375" t="s">
        <v>114</v>
      </c>
      <c r="X9" s="376"/>
      <c r="Y9" s="376"/>
      <c r="Z9" s="376"/>
      <c r="AA9" s="376"/>
      <c r="AB9" s="376"/>
      <c r="AC9" s="376"/>
      <c r="AD9" s="376"/>
      <c r="AE9" s="376"/>
      <c r="AF9" s="376"/>
      <c r="AG9" s="376"/>
      <c r="AH9" s="376"/>
      <c r="AI9" s="376"/>
      <c r="AJ9" s="376"/>
      <c r="AK9" s="376"/>
      <c r="AL9" s="377"/>
      <c r="AM9" s="447" t="s">
        <v>115</v>
      </c>
      <c r="AN9" s="448"/>
      <c r="AO9" s="448"/>
      <c r="AP9" s="448"/>
      <c r="AQ9" s="448"/>
      <c r="AR9" s="448"/>
      <c r="AS9" s="448"/>
      <c r="AT9" s="449"/>
      <c r="AU9" s="450" t="s">
        <v>116</v>
      </c>
      <c r="AV9" s="451"/>
      <c r="AW9" s="451"/>
      <c r="AX9" s="451"/>
      <c r="AY9" s="452" t="s">
        <v>117</v>
      </c>
      <c r="AZ9" s="453"/>
      <c r="BA9" s="453"/>
      <c r="BB9" s="453"/>
      <c r="BC9" s="453"/>
      <c r="BD9" s="453"/>
      <c r="BE9" s="453"/>
      <c r="BF9" s="453"/>
      <c r="BG9" s="453"/>
      <c r="BH9" s="453"/>
      <c r="BI9" s="453"/>
      <c r="BJ9" s="453"/>
      <c r="BK9" s="453"/>
      <c r="BL9" s="453"/>
      <c r="BM9" s="454"/>
      <c r="BN9" s="418">
        <v>-1875</v>
      </c>
      <c r="BO9" s="419"/>
      <c r="BP9" s="419"/>
      <c r="BQ9" s="419"/>
      <c r="BR9" s="419"/>
      <c r="BS9" s="419"/>
      <c r="BT9" s="419"/>
      <c r="BU9" s="420"/>
      <c r="BV9" s="418">
        <v>3380</v>
      </c>
      <c r="BW9" s="419"/>
      <c r="BX9" s="419"/>
      <c r="BY9" s="419"/>
      <c r="BZ9" s="419"/>
      <c r="CA9" s="419"/>
      <c r="CB9" s="419"/>
      <c r="CC9" s="420"/>
      <c r="CD9" s="421" t="s">
        <v>118</v>
      </c>
      <c r="CE9" s="422"/>
      <c r="CF9" s="422"/>
      <c r="CG9" s="422"/>
      <c r="CH9" s="422"/>
      <c r="CI9" s="422"/>
      <c r="CJ9" s="422"/>
      <c r="CK9" s="422"/>
      <c r="CL9" s="422"/>
      <c r="CM9" s="422"/>
      <c r="CN9" s="422"/>
      <c r="CO9" s="422"/>
      <c r="CP9" s="422"/>
      <c r="CQ9" s="422"/>
      <c r="CR9" s="422"/>
      <c r="CS9" s="423"/>
      <c r="CT9" s="415">
        <v>15.7</v>
      </c>
      <c r="CU9" s="416"/>
      <c r="CV9" s="416"/>
      <c r="CW9" s="416"/>
      <c r="CX9" s="416"/>
      <c r="CY9" s="416"/>
      <c r="CZ9" s="416"/>
      <c r="DA9" s="417"/>
      <c r="DB9" s="415">
        <v>15.5</v>
      </c>
      <c r="DC9" s="416"/>
      <c r="DD9" s="416"/>
      <c r="DE9" s="416"/>
      <c r="DF9" s="416"/>
      <c r="DG9" s="416"/>
      <c r="DH9" s="416"/>
      <c r="DI9" s="417"/>
    </row>
    <row r="10" spans="1:119" ht="18.75" customHeight="1" thickBot="1">
      <c r="A10" s="172"/>
      <c r="B10" s="412"/>
      <c r="C10" s="413"/>
      <c r="D10" s="413"/>
      <c r="E10" s="413"/>
      <c r="F10" s="413"/>
      <c r="G10" s="413"/>
      <c r="H10" s="413"/>
      <c r="I10" s="413"/>
      <c r="J10" s="413"/>
      <c r="K10" s="461"/>
      <c r="L10" s="468" t="s">
        <v>119</v>
      </c>
      <c r="M10" s="448"/>
      <c r="N10" s="448"/>
      <c r="O10" s="448"/>
      <c r="P10" s="448"/>
      <c r="Q10" s="449"/>
      <c r="R10" s="469">
        <v>3946</v>
      </c>
      <c r="S10" s="470"/>
      <c r="T10" s="470"/>
      <c r="U10" s="470"/>
      <c r="V10" s="471"/>
      <c r="W10" s="406"/>
      <c r="X10" s="407"/>
      <c r="Y10" s="407"/>
      <c r="Z10" s="407"/>
      <c r="AA10" s="407"/>
      <c r="AB10" s="407"/>
      <c r="AC10" s="407"/>
      <c r="AD10" s="407"/>
      <c r="AE10" s="407"/>
      <c r="AF10" s="407"/>
      <c r="AG10" s="407"/>
      <c r="AH10" s="407"/>
      <c r="AI10" s="407"/>
      <c r="AJ10" s="407"/>
      <c r="AK10" s="407"/>
      <c r="AL10" s="410"/>
      <c r="AM10" s="447" t="s">
        <v>120</v>
      </c>
      <c r="AN10" s="448"/>
      <c r="AO10" s="448"/>
      <c r="AP10" s="448"/>
      <c r="AQ10" s="448"/>
      <c r="AR10" s="448"/>
      <c r="AS10" s="448"/>
      <c r="AT10" s="449"/>
      <c r="AU10" s="450" t="s">
        <v>121</v>
      </c>
      <c r="AV10" s="451"/>
      <c r="AW10" s="451"/>
      <c r="AX10" s="451"/>
      <c r="AY10" s="452" t="s">
        <v>122</v>
      </c>
      <c r="AZ10" s="453"/>
      <c r="BA10" s="453"/>
      <c r="BB10" s="453"/>
      <c r="BC10" s="453"/>
      <c r="BD10" s="453"/>
      <c r="BE10" s="453"/>
      <c r="BF10" s="453"/>
      <c r="BG10" s="453"/>
      <c r="BH10" s="453"/>
      <c r="BI10" s="453"/>
      <c r="BJ10" s="453"/>
      <c r="BK10" s="453"/>
      <c r="BL10" s="453"/>
      <c r="BM10" s="454"/>
      <c r="BN10" s="418">
        <v>26</v>
      </c>
      <c r="BO10" s="419"/>
      <c r="BP10" s="419"/>
      <c r="BQ10" s="419"/>
      <c r="BR10" s="419"/>
      <c r="BS10" s="419"/>
      <c r="BT10" s="419"/>
      <c r="BU10" s="420"/>
      <c r="BV10" s="418">
        <v>115</v>
      </c>
      <c r="BW10" s="419"/>
      <c r="BX10" s="419"/>
      <c r="BY10" s="419"/>
      <c r="BZ10" s="419"/>
      <c r="CA10" s="419"/>
      <c r="CB10" s="419"/>
      <c r="CC10" s="420"/>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c r="A11" s="172"/>
      <c r="B11" s="412"/>
      <c r="C11" s="413"/>
      <c r="D11" s="413"/>
      <c r="E11" s="413"/>
      <c r="F11" s="413"/>
      <c r="G11" s="413"/>
      <c r="H11" s="413"/>
      <c r="I11" s="413"/>
      <c r="J11" s="413"/>
      <c r="K11" s="461"/>
      <c r="L11" s="472" t="s">
        <v>124</v>
      </c>
      <c r="M11" s="473"/>
      <c r="N11" s="473"/>
      <c r="O11" s="473"/>
      <c r="P11" s="473"/>
      <c r="Q11" s="474"/>
      <c r="R11" s="475" t="s">
        <v>125</v>
      </c>
      <c r="S11" s="476"/>
      <c r="T11" s="476"/>
      <c r="U11" s="476"/>
      <c r="V11" s="477"/>
      <c r="W11" s="406"/>
      <c r="X11" s="407"/>
      <c r="Y11" s="407"/>
      <c r="Z11" s="407"/>
      <c r="AA11" s="407"/>
      <c r="AB11" s="407"/>
      <c r="AC11" s="407"/>
      <c r="AD11" s="407"/>
      <c r="AE11" s="407"/>
      <c r="AF11" s="407"/>
      <c r="AG11" s="407"/>
      <c r="AH11" s="407"/>
      <c r="AI11" s="407"/>
      <c r="AJ11" s="407"/>
      <c r="AK11" s="407"/>
      <c r="AL11" s="410"/>
      <c r="AM11" s="447" t="s">
        <v>126</v>
      </c>
      <c r="AN11" s="448"/>
      <c r="AO11" s="448"/>
      <c r="AP11" s="448"/>
      <c r="AQ11" s="448"/>
      <c r="AR11" s="448"/>
      <c r="AS11" s="448"/>
      <c r="AT11" s="449"/>
      <c r="AU11" s="450" t="s">
        <v>127</v>
      </c>
      <c r="AV11" s="451"/>
      <c r="AW11" s="451"/>
      <c r="AX11" s="451"/>
      <c r="AY11" s="452" t="s">
        <v>128</v>
      </c>
      <c r="AZ11" s="453"/>
      <c r="BA11" s="453"/>
      <c r="BB11" s="453"/>
      <c r="BC11" s="453"/>
      <c r="BD11" s="453"/>
      <c r="BE11" s="453"/>
      <c r="BF11" s="453"/>
      <c r="BG11" s="453"/>
      <c r="BH11" s="453"/>
      <c r="BI11" s="453"/>
      <c r="BJ11" s="453"/>
      <c r="BK11" s="453"/>
      <c r="BL11" s="453"/>
      <c r="BM11" s="454"/>
      <c r="BN11" s="418">
        <v>0</v>
      </c>
      <c r="BO11" s="419"/>
      <c r="BP11" s="419"/>
      <c r="BQ11" s="419"/>
      <c r="BR11" s="419"/>
      <c r="BS11" s="419"/>
      <c r="BT11" s="419"/>
      <c r="BU11" s="420"/>
      <c r="BV11" s="418">
        <v>0</v>
      </c>
      <c r="BW11" s="419"/>
      <c r="BX11" s="419"/>
      <c r="BY11" s="419"/>
      <c r="BZ11" s="419"/>
      <c r="CA11" s="419"/>
      <c r="CB11" s="419"/>
      <c r="CC11" s="420"/>
      <c r="CD11" s="421" t="s">
        <v>129</v>
      </c>
      <c r="CE11" s="422"/>
      <c r="CF11" s="422"/>
      <c r="CG11" s="422"/>
      <c r="CH11" s="422"/>
      <c r="CI11" s="422"/>
      <c r="CJ11" s="422"/>
      <c r="CK11" s="422"/>
      <c r="CL11" s="422"/>
      <c r="CM11" s="422"/>
      <c r="CN11" s="422"/>
      <c r="CO11" s="422"/>
      <c r="CP11" s="422"/>
      <c r="CQ11" s="422"/>
      <c r="CR11" s="422"/>
      <c r="CS11" s="423"/>
      <c r="CT11" s="458" t="s">
        <v>130</v>
      </c>
      <c r="CU11" s="459"/>
      <c r="CV11" s="459"/>
      <c r="CW11" s="459"/>
      <c r="CX11" s="459"/>
      <c r="CY11" s="459"/>
      <c r="CZ11" s="459"/>
      <c r="DA11" s="460"/>
      <c r="DB11" s="458" t="s">
        <v>131</v>
      </c>
      <c r="DC11" s="459"/>
      <c r="DD11" s="459"/>
      <c r="DE11" s="459"/>
      <c r="DF11" s="459"/>
      <c r="DG11" s="459"/>
      <c r="DH11" s="459"/>
      <c r="DI11" s="460"/>
    </row>
    <row r="12" spans="1:119" ht="18.75" customHeight="1">
      <c r="A12" s="172"/>
      <c r="B12" s="478" t="s">
        <v>132</v>
      </c>
      <c r="C12" s="479"/>
      <c r="D12" s="479"/>
      <c r="E12" s="479"/>
      <c r="F12" s="479"/>
      <c r="G12" s="479"/>
      <c r="H12" s="479"/>
      <c r="I12" s="479"/>
      <c r="J12" s="479"/>
      <c r="K12" s="480"/>
      <c r="L12" s="487" t="s">
        <v>133</v>
      </c>
      <c r="M12" s="488"/>
      <c r="N12" s="488"/>
      <c r="O12" s="488"/>
      <c r="P12" s="488"/>
      <c r="Q12" s="489"/>
      <c r="R12" s="490">
        <v>3726</v>
      </c>
      <c r="S12" s="491"/>
      <c r="T12" s="491"/>
      <c r="U12" s="491"/>
      <c r="V12" s="492"/>
      <c r="W12" s="493" t="s">
        <v>1</v>
      </c>
      <c r="X12" s="451"/>
      <c r="Y12" s="451"/>
      <c r="Z12" s="451"/>
      <c r="AA12" s="451"/>
      <c r="AB12" s="494"/>
      <c r="AC12" s="495" t="s">
        <v>134</v>
      </c>
      <c r="AD12" s="496"/>
      <c r="AE12" s="496"/>
      <c r="AF12" s="496"/>
      <c r="AG12" s="497"/>
      <c r="AH12" s="495" t="s">
        <v>135</v>
      </c>
      <c r="AI12" s="496"/>
      <c r="AJ12" s="496"/>
      <c r="AK12" s="496"/>
      <c r="AL12" s="498"/>
      <c r="AM12" s="447" t="s">
        <v>136</v>
      </c>
      <c r="AN12" s="448"/>
      <c r="AO12" s="448"/>
      <c r="AP12" s="448"/>
      <c r="AQ12" s="448"/>
      <c r="AR12" s="448"/>
      <c r="AS12" s="448"/>
      <c r="AT12" s="449"/>
      <c r="AU12" s="450" t="s">
        <v>137</v>
      </c>
      <c r="AV12" s="451"/>
      <c r="AW12" s="451"/>
      <c r="AX12" s="451"/>
      <c r="AY12" s="452" t="s">
        <v>138</v>
      </c>
      <c r="AZ12" s="453"/>
      <c r="BA12" s="453"/>
      <c r="BB12" s="453"/>
      <c r="BC12" s="453"/>
      <c r="BD12" s="453"/>
      <c r="BE12" s="453"/>
      <c r="BF12" s="453"/>
      <c r="BG12" s="453"/>
      <c r="BH12" s="453"/>
      <c r="BI12" s="453"/>
      <c r="BJ12" s="453"/>
      <c r="BK12" s="453"/>
      <c r="BL12" s="453"/>
      <c r="BM12" s="454"/>
      <c r="BN12" s="418">
        <v>0</v>
      </c>
      <c r="BO12" s="419"/>
      <c r="BP12" s="419"/>
      <c r="BQ12" s="419"/>
      <c r="BR12" s="419"/>
      <c r="BS12" s="419"/>
      <c r="BT12" s="419"/>
      <c r="BU12" s="420"/>
      <c r="BV12" s="418">
        <v>0</v>
      </c>
      <c r="BW12" s="419"/>
      <c r="BX12" s="419"/>
      <c r="BY12" s="419"/>
      <c r="BZ12" s="419"/>
      <c r="CA12" s="419"/>
      <c r="CB12" s="419"/>
      <c r="CC12" s="420"/>
      <c r="CD12" s="421" t="s">
        <v>139</v>
      </c>
      <c r="CE12" s="422"/>
      <c r="CF12" s="422"/>
      <c r="CG12" s="422"/>
      <c r="CH12" s="422"/>
      <c r="CI12" s="422"/>
      <c r="CJ12" s="422"/>
      <c r="CK12" s="422"/>
      <c r="CL12" s="422"/>
      <c r="CM12" s="422"/>
      <c r="CN12" s="422"/>
      <c r="CO12" s="422"/>
      <c r="CP12" s="422"/>
      <c r="CQ12" s="422"/>
      <c r="CR12" s="422"/>
      <c r="CS12" s="423"/>
      <c r="CT12" s="458" t="s">
        <v>140</v>
      </c>
      <c r="CU12" s="459"/>
      <c r="CV12" s="459"/>
      <c r="CW12" s="459"/>
      <c r="CX12" s="459"/>
      <c r="CY12" s="459"/>
      <c r="CZ12" s="459"/>
      <c r="DA12" s="460"/>
      <c r="DB12" s="458" t="s">
        <v>140</v>
      </c>
      <c r="DC12" s="459"/>
      <c r="DD12" s="459"/>
      <c r="DE12" s="459"/>
      <c r="DF12" s="459"/>
      <c r="DG12" s="459"/>
      <c r="DH12" s="459"/>
      <c r="DI12" s="460"/>
    </row>
    <row r="13" spans="1:119" ht="18.75" customHeight="1">
      <c r="A13" s="172"/>
      <c r="B13" s="481"/>
      <c r="C13" s="482"/>
      <c r="D13" s="482"/>
      <c r="E13" s="482"/>
      <c r="F13" s="482"/>
      <c r="G13" s="482"/>
      <c r="H13" s="482"/>
      <c r="I13" s="482"/>
      <c r="J13" s="482"/>
      <c r="K13" s="483"/>
      <c r="L13" s="181"/>
      <c r="M13" s="509" t="s">
        <v>141</v>
      </c>
      <c r="N13" s="510"/>
      <c r="O13" s="510"/>
      <c r="P13" s="510"/>
      <c r="Q13" s="511"/>
      <c r="R13" s="502">
        <v>3721</v>
      </c>
      <c r="S13" s="503"/>
      <c r="T13" s="503"/>
      <c r="U13" s="503"/>
      <c r="V13" s="504"/>
      <c r="W13" s="434" t="s">
        <v>142</v>
      </c>
      <c r="X13" s="435"/>
      <c r="Y13" s="435"/>
      <c r="Z13" s="435"/>
      <c r="AA13" s="435"/>
      <c r="AB13" s="425"/>
      <c r="AC13" s="469">
        <v>615</v>
      </c>
      <c r="AD13" s="470"/>
      <c r="AE13" s="470"/>
      <c r="AF13" s="470"/>
      <c r="AG13" s="512"/>
      <c r="AH13" s="469">
        <v>774</v>
      </c>
      <c r="AI13" s="470"/>
      <c r="AJ13" s="470"/>
      <c r="AK13" s="470"/>
      <c r="AL13" s="471"/>
      <c r="AM13" s="447" t="s">
        <v>143</v>
      </c>
      <c r="AN13" s="448"/>
      <c r="AO13" s="448"/>
      <c r="AP13" s="448"/>
      <c r="AQ13" s="448"/>
      <c r="AR13" s="448"/>
      <c r="AS13" s="448"/>
      <c r="AT13" s="449"/>
      <c r="AU13" s="450" t="s">
        <v>144</v>
      </c>
      <c r="AV13" s="451"/>
      <c r="AW13" s="451"/>
      <c r="AX13" s="451"/>
      <c r="AY13" s="452" t="s">
        <v>145</v>
      </c>
      <c r="AZ13" s="453"/>
      <c r="BA13" s="453"/>
      <c r="BB13" s="453"/>
      <c r="BC13" s="453"/>
      <c r="BD13" s="453"/>
      <c r="BE13" s="453"/>
      <c r="BF13" s="453"/>
      <c r="BG13" s="453"/>
      <c r="BH13" s="453"/>
      <c r="BI13" s="453"/>
      <c r="BJ13" s="453"/>
      <c r="BK13" s="453"/>
      <c r="BL13" s="453"/>
      <c r="BM13" s="454"/>
      <c r="BN13" s="418">
        <v>-1849</v>
      </c>
      <c r="BO13" s="419"/>
      <c r="BP13" s="419"/>
      <c r="BQ13" s="419"/>
      <c r="BR13" s="419"/>
      <c r="BS13" s="419"/>
      <c r="BT13" s="419"/>
      <c r="BU13" s="420"/>
      <c r="BV13" s="418">
        <v>3495</v>
      </c>
      <c r="BW13" s="419"/>
      <c r="BX13" s="419"/>
      <c r="BY13" s="419"/>
      <c r="BZ13" s="419"/>
      <c r="CA13" s="419"/>
      <c r="CB13" s="419"/>
      <c r="CC13" s="420"/>
      <c r="CD13" s="421" t="s">
        <v>146</v>
      </c>
      <c r="CE13" s="422"/>
      <c r="CF13" s="422"/>
      <c r="CG13" s="422"/>
      <c r="CH13" s="422"/>
      <c r="CI13" s="422"/>
      <c r="CJ13" s="422"/>
      <c r="CK13" s="422"/>
      <c r="CL13" s="422"/>
      <c r="CM13" s="422"/>
      <c r="CN13" s="422"/>
      <c r="CO13" s="422"/>
      <c r="CP13" s="422"/>
      <c r="CQ13" s="422"/>
      <c r="CR13" s="422"/>
      <c r="CS13" s="423"/>
      <c r="CT13" s="415">
        <v>6.3</v>
      </c>
      <c r="CU13" s="416"/>
      <c r="CV13" s="416"/>
      <c r="CW13" s="416"/>
      <c r="CX13" s="416"/>
      <c r="CY13" s="416"/>
      <c r="CZ13" s="416"/>
      <c r="DA13" s="417"/>
      <c r="DB13" s="415">
        <v>5.8</v>
      </c>
      <c r="DC13" s="416"/>
      <c r="DD13" s="416"/>
      <c r="DE13" s="416"/>
      <c r="DF13" s="416"/>
      <c r="DG13" s="416"/>
      <c r="DH13" s="416"/>
      <c r="DI13" s="417"/>
    </row>
    <row r="14" spans="1:119" ht="18.75" customHeight="1" thickBot="1">
      <c r="A14" s="172"/>
      <c r="B14" s="481"/>
      <c r="C14" s="482"/>
      <c r="D14" s="482"/>
      <c r="E14" s="482"/>
      <c r="F14" s="482"/>
      <c r="G14" s="482"/>
      <c r="H14" s="482"/>
      <c r="I14" s="482"/>
      <c r="J14" s="482"/>
      <c r="K14" s="483"/>
      <c r="L14" s="499" t="s">
        <v>147</v>
      </c>
      <c r="M14" s="500"/>
      <c r="N14" s="500"/>
      <c r="O14" s="500"/>
      <c r="P14" s="500"/>
      <c r="Q14" s="501"/>
      <c r="R14" s="502">
        <v>3844</v>
      </c>
      <c r="S14" s="503"/>
      <c r="T14" s="503"/>
      <c r="U14" s="503"/>
      <c r="V14" s="504"/>
      <c r="W14" s="408"/>
      <c r="X14" s="409"/>
      <c r="Y14" s="409"/>
      <c r="Z14" s="409"/>
      <c r="AA14" s="409"/>
      <c r="AB14" s="398"/>
      <c r="AC14" s="505">
        <v>31</v>
      </c>
      <c r="AD14" s="506"/>
      <c r="AE14" s="506"/>
      <c r="AF14" s="506"/>
      <c r="AG14" s="507"/>
      <c r="AH14" s="505">
        <v>35.9</v>
      </c>
      <c r="AI14" s="506"/>
      <c r="AJ14" s="506"/>
      <c r="AK14" s="506"/>
      <c r="AL14" s="508"/>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18"/>
      <c r="BO14" s="419"/>
      <c r="BP14" s="419"/>
      <c r="BQ14" s="419"/>
      <c r="BR14" s="419"/>
      <c r="BS14" s="419"/>
      <c r="BT14" s="419"/>
      <c r="BU14" s="420"/>
      <c r="BV14" s="418"/>
      <c r="BW14" s="419"/>
      <c r="BX14" s="419"/>
      <c r="BY14" s="419"/>
      <c r="BZ14" s="419"/>
      <c r="CA14" s="419"/>
      <c r="CB14" s="419"/>
      <c r="CC14" s="420"/>
      <c r="CD14" s="513" t="s">
        <v>148</v>
      </c>
      <c r="CE14" s="514"/>
      <c r="CF14" s="514"/>
      <c r="CG14" s="514"/>
      <c r="CH14" s="514"/>
      <c r="CI14" s="514"/>
      <c r="CJ14" s="514"/>
      <c r="CK14" s="514"/>
      <c r="CL14" s="514"/>
      <c r="CM14" s="514"/>
      <c r="CN14" s="514"/>
      <c r="CO14" s="514"/>
      <c r="CP14" s="514"/>
      <c r="CQ14" s="514"/>
      <c r="CR14" s="514"/>
      <c r="CS14" s="515"/>
      <c r="CT14" s="516" t="s">
        <v>130</v>
      </c>
      <c r="CU14" s="517"/>
      <c r="CV14" s="517"/>
      <c r="CW14" s="517"/>
      <c r="CX14" s="517"/>
      <c r="CY14" s="517"/>
      <c r="CZ14" s="517"/>
      <c r="DA14" s="518"/>
      <c r="DB14" s="516">
        <v>9.1999999999999993</v>
      </c>
      <c r="DC14" s="517"/>
      <c r="DD14" s="517"/>
      <c r="DE14" s="517"/>
      <c r="DF14" s="517"/>
      <c r="DG14" s="517"/>
      <c r="DH14" s="517"/>
      <c r="DI14" s="518"/>
    </row>
    <row r="15" spans="1:119" ht="18.75" customHeight="1">
      <c r="A15" s="172"/>
      <c r="B15" s="481"/>
      <c r="C15" s="482"/>
      <c r="D15" s="482"/>
      <c r="E15" s="482"/>
      <c r="F15" s="482"/>
      <c r="G15" s="482"/>
      <c r="H15" s="482"/>
      <c r="I15" s="482"/>
      <c r="J15" s="482"/>
      <c r="K15" s="483"/>
      <c r="L15" s="181"/>
      <c r="M15" s="509" t="s">
        <v>149</v>
      </c>
      <c r="N15" s="510"/>
      <c r="O15" s="510"/>
      <c r="P15" s="510"/>
      <c r="Q15" s="511"/>
      <c r="R15" s="502">
        <v>3839</v>
      </c>
      <c r="S15" s="503"/>
      <c r="T15" s="503"/>
      <c r="U15" s="503"/>
      <c r="V15" s="504"/>
      <c r="W15" s="434" t="s">
        <v>150</v>
      </c>
      <c r="X15" s="435"/>
      <c r="Y15" s="435"/>
      <c r="Z15" s="435"/>
      <c r="AA15" s="435"/>
      <c r="AB15" s="425"/>
      <c r="AC15" s="469">
        <v>388</v>
      </c>
      <c r="AD15" s="470"/>
      <c r="AE15" s="470"/>
      <c r="AF15" s="470"/>
      <c r="AG15" s="512"/>
      <c r="AH15" s="469">
        <v>384</v>
      </c>
      <c r="AI15" s="470"/>
      <c r="AJ15" s="470"/>
      <c r="AK15" s="470"/>
      <c r="AL15" s="471"/>
      <c r="AM15" s="447"/>
      <c r="AN15" s="448"/>
      <c r="AO15" s="448"/>
      <c r="AP15" s="448"/>
      <c r="AQ15" s="448"/>
      <c r="AR15" s="448"/>
      <c r="AS15" s="448"/>
      <c r="AT15" s="449"/>
      <c r="AU15" s="450"/>
      <c r="AV15" s="451"/>
      <c r="AW15" s="451"/>
      <c r="AX15" s="451"/>
      <c r="AY15" s="378" t="s">
        <v>151</v>
      </c>
      <c r="AZ15" s="379"/>
      <c r="BA15" s="379"/>
      <c r="BB15" s="379"/>
      <c r="BC15" s="379"/>
      <c r="BD15" s="379"/>
      <c r="BE15" s="379"/>
      <c r="BF15" s="379"/>
      <c r="BG15" s="379"/>
      <c r="BH15" s="379"/>
      <c r="BI15" s="379"/>
      <c r="BJ15" s="379"/>
      <c r="BK15" s="379"/>
      <c r="BL15" s="379"/>
      <c r="BM15" s="380"/>
      <c r="BN15" s="381">
        <v>468247</v>
      </c>
      <c r="BO15" s="382"/>
      <c r="BP15" s="382"/>
      <c r="BQ15" s="382"/>
      <c r="BR15" s="382"/>
      <c r="BS15" s="382"/>
      <c r="BT15" s="382"/>
      <c r="BU15" s="383"/>
      <c r="BV15" s="381">
        <v>478467</v>
      </c>
      <c r="BW15" s="382"/>
      <c r="BX15" s="382"/>
      <c r="BY15" s="382"/>
      <c r="BZ15" s="382"/>
      <c r="CA15" s="382"/>
      <c r="CB15" s="382"/>
      <c r="CC15" s="383"/>
      <c r="CD15" s="519" t="s">
        <v>152</v>
      </c>
      <c r="CE15" s="520"/>
      <c r="CF15" s="520"/>
      <c r="CG15" s="520"/>
      <c r="CH15" s="520"/>
      <c r="CI15" s="520"/>
      <c r="CJ15" s="520"/>
      <c r="CK15" s="520"/>
      <c r="CL15" s="520"/>
      <c r="CM15" s="520"/>
      <c r="CN15" s="520"/>
      <c r="CO15" s="520"/>
      <c r="CP15" s="520"/>
      <c r="CQ15" s="520"/>
      <c r="CR15" s="520"/>
      <c r="CS15" s="521"/>
      <c r="CT15" s="182"/>
      <c r="CU15" s="183"/>
      <c r="CV15" s="183"/>
      <c r="CW15" s="183"/>
      <c r="CX15" s="183"/>
      <c r="CY15" s="183"/>
      <c r="CZ15" s="183"/>
      <c r="DA15" s="184"/>
      <c r="DB15" s="182"/>
      <c r="DC15" s="183"/>
      <c r="DD15" s="183"/>
      <c r="DE15" s="183"/>
      <c r="DF15" s="183"/>
      <c r="DG15" s="183"/>
      <c r="DH15" s="183"/>
      <c r="DI15" s="184"/>
    </row>
    <row r="16" spans="1:119" ht="18.75" customHeight="1">
      <c r="A16" s="172"/>
      <c r="B16" s="481"/>
      <c r="C16" s="482"/>
      <c r="D16" s="482"/>
      <c r="E16" s="482"/>
      <c r="F16" s="482"/>
      <c r="G16" s="482"/>
      <c r="H16" s="482"/>
      <c r="I16" s="482"/>
      <c r="J16" s="482"/>
      <c r="K16" s="483"/>
      <c r="L16" s="499" t="s">
        <v>153</v>
      </c>
      <c r="M16" s="522"/>
      <c r="N16" s="522"/>
      <c r="O16" s="522"/>
      <c r="P16" s="522"/>
      <c r="Q16" s="523"/>
      <c r="R16" s="524" t="s">
        <v>154</v>
      </c>
      <c r="S16" s="525"/>
      <c r="T16" s="525"/>
      <c r="U16" s="525"/>
      <c r="V16" s="526"/>
      <c r="W16" s="408"/>
      <c r="X16" s="409"/>
      <c r="Y16" s="409"/>
      <c r="Z16" s="409"/>
      <c r="AA16" s="409"/>
      <c r="AB16" s="398"/>
      <c r="AC16" s="505">
        <v>19.5</v>
      </c>
      <c r="AD16" s="506"/>
      <c r="AE16" s="506"/>
      <c r="AF16" s="506"/>
      <c r="AG16" s="507"/>
      <c r="AH16" s="505">
        <v>17.8</v>
      </c>
      <c r="AI16" s="506"/>
      <c r="AJ16" s="506"/>
      <c r="AK16" s="506"/>
      <c r="AL16" s="508"/>
      <c r="AM16" s="447"/>
      <c r="AN16" s="448"/>
      <c r="AO16" s="448"/>
      <c r="AP16" s="448"/>
      <c r="AQ16" s="448"/>
      <c r="AR16" s="448"/>
      <c r="AS16" s="448"/>
      <c r="AT16" s="449"/>
      <c r="AU16" s="450"/>
      <c r="AV16" s="451"/>
      <c r="AW16" s="451"/>
      <c r="AX16" s="451"/>
      <c r="AY16" s="452" t="s">
        <v>155</v>
      </c>
      <c r="AZ16" s="453"/>
      <c r="BA16" s="453"/>
      <c r="BB16" s="453"/>
      <c r="BC16" s="453"/>
      <c r="BD16" s="453"/>
      <c r="BE16" s="453"/>
      <c r="BF16" s="453"/>
      <c r="BG16" s="453"/>
      <c r="BH16" s="453"/>
      <c r="BI16" s="453"/>
      <c r="BJ16" s="453"/>
      <c r="BK16" s="453"/>
      <c r="BL16" s="453"/>
      <c r="BM16" s="454"/>
      <c r="BN16" s="418">
        <v>2993732</v>
      </c>
      <c r="BO16" s="419"/>
      <c r="BP16" s="419"/>
      <c r="BQ16" s="419"/>
      <c r="BR16" s="419"/>
      <c r="BS16" s="419"/>
      <c r="BT16" s="419"/>
      <c r="BU16" s="420"/>
      <c r="BV16" s="418">
        <v>2793493</v>
      </c>
      <c r="BW16" s="419"/>
      <c r="BX16" s="419"/>
      <c r="BY16" s="419"/>
      <c r="BZ16" s="419"/>
      <c r="CA16" s="419"/>
      <c r="CB16" s="419"/>
      <c r="CC16" s="420"/>
      <c r="CD16" s="185"/>
      <c r="CE16" s="532"/>
      <c r="CF16" s="532"/>
      <c r="CG16" s="532"/>
      <c r="CH16" s="532"/>
      <c r="CI16" s="532"/>
      <c r="CJ16" s="532"/>
      <c r="CK16" s="532"/>
      <c r="CL16" s="532"/>
      <c r="CM16" s="532"/>
      <c r="CN16" s="532"/>
      <c r="CO16" s="532"/>
      <c r="CP16" s="532"/>
      <c r="CQ16" s="532"/>
      <c r="CR16" s="532"/>
      <c r="CS16" s="533"/>
      <c r="CT16" s="415"/>
      <c r="CU16" s="416"/>
      <c r="CV16" s="416"/>
      <c r="CW16" s="416"/>
      <c r="CX16" s="416"/>
      <c r="CY16" s="416"/>
      <c r="CZ16" s="416"/>
      <c r="DA16" s="417"/>
      <c r="DB16" s="415"/>
      <c r="DC16" s="416"/>
      <c r="DD16" s="416"/>
      <c r="DE16" s="416"/>
      <c r="DF16" s="416"/>
      <c r="DG16" s="416"/>
      <c r="DH16" s="416"/>
      <c r="DI16" s="417"/>
    </row>
    <row r="17" spans="1:113" ht="18.75" customHeight="1" thickBot="1">
      <c r="A17" s="172"/>
      <c r="B17" s="484"/>
      <c r="C17" s="485"/>
      <c r="D17" s="485"/>
      <c r="E17" s="485"/>
      <c r="F17" s="485"/>
      <c r="G17" s="485"/>
      <c r="H17" s="485"/>
      <c r="I17" s="485"/>
      <c r="J17" s="485"/>
      <c r="K17" s="486"/>
      <c r="L17" s="186"/>
      <c r="M17" s="529" t="s">
        <v>156</v>
      </c>
      <c r="N17" s="530"/>
      <c r="O17" s="530"/>
      <c r="P17" s="530"/>
      <c r="Q17" s="531"/>
      <c r="R17" s="524" t="s">
        <v>157</v>
      </c>
      <c r="S17" s="525"/>
      <c r="T17" s="525"/>
      <c r="U17" s="525"/>
      <c r="V17" s="526"/>
      <c r="W17" s="434" t="s">
        <v>158</v>
      </c>
      <c r="X17" s="435"/>
      <c r="Y17" s="435"/>
      <c r="Z17" s="435"/>
      <c r="AA17" s="435"/>
      <c r="AB17" s="425"/>
      <c r="AC17" s="469">
        <v>982</v>
      </c>
      <c r="AD17" s="470"/>
      <c r="AE17" s="470"/>
      <c r="AF17" s="470"/>
      <c r="AG17" s="512"/>
      <c r="AH17" s="469">
        <v>1000</v>
      </c>
      <c r="AI17" s="470"/>
      <c r="AJ17" s="470"/>
      <c r="AK17" s="470"/>
      <c r="AL17" s="471"/>
      <c r="AM17" s="447"/>
      <c r="AN17" s="448"/>
      <c r="AO17" s="448"/>
      <c r="AP17" s="448"/>
      <c r="AQ17" s="448"/>
      <c r="AR17" s="448"/>
      <c r="AS17" s="448"/>
      <c r="AT17" s="449"/>
      <c r="AU17" s="450"/>
      <c r="AV17" s="451"/>
      <c r="AW17" s="451"/>
      <c r="AX17" s="451"/>
      <c r="AY17" s="452" t="s">
        <v>159</v>
      </c>
      <c r="AZ17" s="453"/>
      <c r="BA17" s="453"/>
      <c r="BB17" s="453"/>
      <c r="BC17" s="453"/>
      <c r="BD17" s="453"/>
      <c r="BE17" s="453"/>
      <c r="BF17" s="453"/>
      <c r="BG17" s="453"/>
      <c r="BH17" s="453"/>
      <c r="BI17" s="453"/>
      <c r="BJ17" s="453"/>
      <c r="BK17" s="453"/>
      <c r="BL17" s="453"/>
      <c r="BM17" s="454"/>
      <c r="BN17" s="418">
        <v>552981</v>
      </c>
      <c r="BO17" s="419"/>
      <c r="BP17" s="419"/>
      <c r="BQ17" s="419"/>
      <c r="BR17" s="419"/>
      <c r="BS17" s="419"/>
      <c r="BT17" s="419"/>
      <c r="BU17" s="420"/>
      <c r="BV17" s="418">
        <v>566411</v>
      </c>
      <c r="BW17" s="419"/>
      <c r="BX17" s="419"/>
      <c r="BY17" s="419"/>
      <c r="BZ17" s="419"/>
      <c r="CA17" s="419"/>
      <c r="CB17" s="419"/>
      <c r="CC17" s="420"/>
      <c r="CD17" s="185"/>
      <c r="CE17" s="532"/>
      <c r="CF17" s="532"/>
      <c r="CG17" s="532"/>
      <c r="CH17" s="532"/>
      <c r="CI17" s="532"/>
      <c r="CJ17" s="532"/>
      <c r="CK17" s="532"/>
      <c r="CL17" s="532"/>
      <c r="CM17" s="532"/>
      <c r="CN17" s="532"/>
      <c r="CO17" s="532"/>
      <c r="CP17" s="532"/>
      <c r="CQ17" s="532"/>
      <c r="CR17" s="532"/>
      <c r="CS17" s="533"/>
      <c r="CT17" s="415"/>
      <c r="CU17" s="416"/>
      <c r="CV17" s="416"/>
      <c r="CW17" s="416"/>
      <c r="CX17" s="416"/>
      <c r="CY17" s="416"/>
      <c r="CZ17" s="416"/>
      <c r="DA17" s="417"/>
      <c r="DB17" s="415"/>
      <c r="DC17" s="416"/>
      <c r="DD17" s="416"/>
      <c r="DE17" s="416"/>
      <c r="DF17" s="416"/>
      <c r="DG17" s="416"/>
      <c r="DH17" s="416"/>
      <c r="DI17" s="417"/>
    </row>
    <row r="18" spans="1:113" ht="18.75" customHeight="1" thickBot="1">
      <c r="A18" s="172"/>
      <c r="B18" s="540" t="s">
        <v>160</v>
      </c>
      <c r="C18" s="461"/>
      <c r="D18" s="461"/>
      <c r="E18" s="541"/>
      <c r="F18" s="541"/>
      <c r="G18" s="541"/>
      <c r="H18" s="541"/>
      <c r="I18" s="541"/>
      <c r="J18" s="541"/>
      <c r="K18" s="541"/>
      <c r="L18" s="542">
        <v>277.67</v>
      </c>
      <c r="M18" s="542"/>
      <c r="N18" s="542"/>
      <c r="O18" s="542"/>
      <c r="P18" s="542"/>
      <c r="Q18" s="542"/>
      <c r="R18" s="543"/>
      <c r="S18" s="543"/>
      <c r="T18" s="543"/>
      <c r="U18" s="543"/>
      <c r="V18" s="544"/>
      <c r="W18" s="436"/>
      <c r="X18" s="437"/>
      <c r="Y18" s="437"/>
      <c r="Z18" s="437"/>
      <c r="AA18" s="437"/>
      <c r="AB18" s="428"/>
      <c r="AC18" s="545">
        <v>49.5</v>
      </c>
      <c r="AD18" s="546"/>
      <c r="AE18" s="546"/>
      <c r="AF18" s="546"/>
      <c r="AG18" s="547"/>
      <c r="AH18" s="545">
        <v>46.3</v>
      </c>
      <c r="AI18" s="546"/>
      <c r="AJ18" s="546"/>
      <c r="AK18" s="546"/>
      <c r="AL18" s="548"/>
      <c r="AM18" s="447"/>
      <c r="AN18" s="448"/>
      <c r="AO18" s="448"/>
      <c r="AP18" s="448"/>
      <c r="AQ18" s="448"/>
      <c r="AR18" s="448"/>
      <c r="AS18" s="448"/>
      <c r="AT18" s="449"/>
      <c r="AU18" s="450"/>
      <c r="AV18" s="451"/>
      <c r="AW18" s="451"/>
      <c r="AX18" s="451"/>
      <c r="AY18" s="452" t="s">
        <v>161</v>
      </c>
      <c r="AZ18" s="453"/>
      <c r="BA18" s="453"/>
      <c r="BB18" s="453"/>
      <c r="BC18" s="453"/>
      <c r="BD18" s="453"/>
      <c r="BE18" s="453"/>
      <c r="BF18" s="453"/>
      <c r="BG18" s="453"/>
      <c r="BH18" s="453"/>
      <c r="BI18" s="453"/>
      <c r="BJ18" s="453"/>
      <c r="BK18" s="453"/>
      <c r="BL18" s="453"/>
      <c r="BM18" s="454"/>
      <c r="BN18" s="418">
        <v>2561450</v>
      </c>
      <c r="BO18" s="419"/>
      <c r="BP18" s="419"/>
      <c r="BQ18" s="419"/>
      <c r="BR18" s="419"/>
      <c r="BS18" s="419"/>
      <c r="BT18" s="419"/>
      <c r="BU18" s="420"/>
      <c r="BV18" s="418">
        <v>2533504</v>
      </c>
      <c r="BW18" s="419"/>
      <c r="BX18" s="419"/>
      <c r="BY18" s="419"/>
      <c r="BZ18" s="419"/>
      <c r="CA18" s="419"/>
      <c r="CB18" s="419"/>
      <c r="CC18" s="420"/>
      <c r="CD18" s="185"/>
      <c r="CE18" s="532"/>
      <c r="CF18" s="532"/>
      <c r="CG18" s="532"/>
      <c r="CH18" s="532"/>
      <c r="CI18" s="532"/>
      <c r="CJ18" s="532"/>
      <c r="CK18" s="532"/>
      <c r="CL18" s="532"/>
      <c r="CM18" s="532"/>
      <c r="CN18" s="532"/>
      <c r="CO18" s="532"/>
      <c r="CP18" s="532"/>
      <c r="CQ18" s="532"/>
      <c r="CR18" s="532"/>
      <c r="CS18" s="533"/>
      <c r="CT18" s="415"/>
      <c r="CU18" s="416"/>
      <c r="CV18" s="416"/>
      <c r="CW18" s="416"/>
      <c r="CX18" s="416"/>
      <c r="CY18" s="416"/>
      <c r="CZ18" s="416"/>
      <c r="DA18" s="417"/>
      <c r="DB18" s="415"/>
      <c r="DC18" s="416"/>
      <c r="DD18" s="416"/>
      <c r="DE18" s="416"/>
      <c r="DF18" s="416"/>
      <c r="DG18" s="416"/>
      <c r="DH18" s="416"/>
      <c r="DI18" s="417"/>
    </row>
    <row r="19" spans="1:113" ht="18.75" customHeight="1" thickBot="1">
      <c r="A19" s="172"/>
      <c r="B19" s="540" t="s">
        <v>162</v>
      </c>
      <c r="C19" s="461"/>
      <c r="D19" s="461"/>
      <c r="E19" s="541"/>
      <c r="F19" s="541"/>
      <c r="G19" s="541"/>
      <c r="H19" s="541"/>
      <c r="I19" s="541"/>
      <c r="J19" s="541"/>
      <c r="K19" s="541"/>
      <c r="L19" s="549">
        <v>13</v>
      </c>
      <c r="M19" s="549"/>
      <c r="N19" s="549"/>
      <c r="O19" s="549"/>
      <c r="P19" s="549"/>
      <c r="Q19" s="549"/>
      <c r="R19" s="550"/>
      <c r="S19" s="550"/>
      <c r="T19" s="550"/>
      <c r="U19" s="550"/>
      <c r="V19" s="551"/>
      <c r="W19" s="375"/>
      <c r="X19" s="376"/>
      <c r="Y19" s="376"/>
      <c r="Z19" s="376"/>
      <c r="AA19" s="376"/>
      <c r="AB19" s="376"/>
      <c r="AC19" s="527"/>
      <c r="AD19" s="527"/>
      <c r="AE19" s="527"/>
      <c r="AF19" s="527"/>
      <c r="AG19" s="527"/>
      <c r="AH19" s="527"/>
      <c r="AI19" s="527"/>
      <c r="AJ19" s="527"/>
      <c r="AK19" s="527"/>
      <c r="AL19" s="528"/>
      <c r="AM19" s="447"/>
      <c r="AN19" s="448"/>
      <c r="AO19" s="448"/>
      <c r="AP19" s="448"/>
      <c r="AQ19" s="448"/>
      <c r="AR19" s="448"/>
      <c r="AS19" s="448"/>
      <c r="AT19" s="449"/>
      <c r="AU19" s="450"/>
      <c r="AV19" s="451"/>
      <c r="AW19" s="451"/>
      <c r="AX19" s="451"/>
      <c r="AY19" s="452" t="s">
        <v>163</v>
      </c>
      <c r="AZ19" s="453"/>
      <c r="BA19" s="453"/>
      <c r="BB19" s="453"/>
      <c r="BC19" s="453"/>
      <c r="BD19" s="453"/>
      <c r="BE19" s="453"/>
      <c r="BF19" s="453"/>
      <c r="BG19" s="453"/>
      <c r="BH19" s="453"/>
      <c r="BI19" s="453"/>
      <c r="BJ19" s="453"/>
      <c r="BK19" s="453"/>
      <c r="BL19" s="453"/>
      <c r="BM19" s="454"/>
      <c r="BN19" s="418">
        <v>3799214</v>
      </c>
      <c r="BO19" s="419"/>
      <c r="BP19" s="419"/>
      <c r="BQ19" s="419"/>
      <c r="BR19" s="419"/>
      <c r="BS19" s="419"/>
      <c r="BT19" s="419"/>
      <c r="BU19" s="420"/>
      <c r="BV19" s="418">
        <v>3706662</v>
      </c>
      <c r="BW19" s="419"/>
      <c r="BX19" s="419"/>
      <c r="BY19" s="419"/>
      <c r="BZ19" s="419"/>
      <c r="CA19" s="419"/>
      <c r="CB19" s="419"/>
      <c r="CC19" s="420"/>
      <c r="CD19" s="185"/>
      <c r="CE19" s="532"/>
      <c r="CF19" s="532"/>
      <c r="CG19" s="532"/>
      <c r="CH19" s="532"/>
      <c r="CI19" s="532"/>
      <c r="CJ19" s="532"/>
      <c r="CK19" s="532"/>
      <c r="CL19" s="532"/>
      <c r="CM19" s="532"/>
      <c r="CN19" s="532"/>
      <c r="CO19" s="532"/>
      <c r="CP19" s="532"/>
      <c r="CQ19" s="532"/>
      <c r="CR19" s="532"/>
      <c r="CS19" s="533"/>
      <c r="CT19" s="415"/>
      <c r="CU19" s="416"/>
      <c r="CV19" s="416"/>
      <c r="CW19" s="416"/>
      <c r="CX19" s="416"/>
      <c r="CY19" s="416"/>
      <c r="CZ19" s="416"/>
      <c r="DA19" s="417"/>
      <c r="DB19" s="415"/>
      <c r="DC19" s="416"/>
      <c r="DD19" s="416"/>
      <c r="DE19" s="416"/>
      <c r="DF19" s="416"/>
      <c r="DG19" s="416"/>
      <c r="DH19" s="416"/>
      <c r="DI19" s="417"/>
    </row>
    <row r="20" spans="1:113" ht="18.75" customHeight="1" thickBot="1">
      <c r="A20" s="172"/>
      <c r="B20" s="540" t="s">
        <v>164</v>
      </c>
      <c r="C20" s="461"/>
      <c r="D20" s="461"/>
      <c r="E20" s="541"/>
      <c r="F20" s="541"/>
      <c r="G20" s="541"/>
      <c r="H20" s="541"/>
      <c r="I20" s="541"/>
      <c r="J20" s="541"/>
      <c r="K20" s="541"/>
      <c r="L20" s="549">
        <v>1493</v>
      </c>
      <c r="M20" s="549"/>
      <c r="N20" s="549"/>
      <c r="O20" s="549"/>
      <c r="P20" s="549"/>
      <c r="Q20" s="549"/>
      <c r="R20" s="550"/>
      <c r="S20" s="550"/>
      <c r="T20" s="550"/>
      <c r="U20" s="550"/>
      <c r="V20" s="551"/>
      <c r="W20" s="436"/>
      <c r="X20" s="437"/>
      <c r="Y20" s="437"/>
      <c r="Z20" s="437"/>
      <c r="AA20" s="437"/>
      <c r="AB20" s="437"/>
      <c r="AC20" s="552"/>
      <c r="AD20" s="552"/>
      <c r="AE20" s="552"/>
      <c r="AF20" s="552"/>
      <c r="AG20" s="552"/>
      <c r="AH20" s="552"/>
      <c r="AI20" s="552"/>
      <c r="AJ20" s="552"/>
      <c r="AK20" s="552"/>
      <c r="AL20" s="553"/>
      <c r="AM20" s="554"/>
      <c r="AN20" s="473"/>
      <c r="AO20" s="473"/>
      <c r="AP20" s="473"/>
      <c r="AQ20" s="473"/>
      <c r="AR20" s="473"/>
      <c r="AS20" s="473"/>
      <c r="AT20" s="474"/>
      <c r="AU20" s="555"/>
      <c r="AV20" s="556"/>
      <c r="AW20" s="556"/>
      <c r="AX20" s="557"/>
      <c r="AY20" s="452"/>
      <c r="AZ20" s="453"/>
      <c r="BA20" s="453"/>
      <c r="BB20" s="453"/>
      <c r="BC20" s="453"/>
      <c r="BD20" s="453"/>
      <c r="BE20" s="453"/>
      <c r="BF20" s="453"/>
      <c r="BG20" s="453"/>
      <c r="BH20" s="453"/>
      <c r="BI20" s="453"/>
      <c r="BJ20" s="453"/>
      <c r="BK20" s="453"/>
      <c r="BL20" s="453"/>
      <c r="BM20" s="454"/>
      <c r="BN20" s="418"/>
      <c r="BO20" s="419"/>
      <c r="BP20" s="419"/>
      <c r="BQ20" s="419"/>
      <c r="BR20" s="419"/>
      <c r="BS20" s="419"/>
      <c r="BT20" s="419"/>
      <c r="BU20" s="420"/>
      <c r="BV20" s="418"/>
      <c r="BW20" s="419"/>
      <c r="BX20" s="419"/>
      <c r="BY20" s="419"/>
      <c r="BZ20" s="419"/>
      <c r="CA20" s="419"/>
      <c r="CB20" s="419"/>
      <c r="CC20" s="420"/>
      <c r="CD20" s="185"/>
      <c r="CE20" s="532"/>
      <c r="CF20" s="532"/>
      <c r="CG20" s="532"/>
      <c r="CH20" s="532"/>
      <c r="CI20" s="532"/>
      <c r="CJ20" s="532"/>
      <c r="CK20" s="532"/>
      <c r="CL20" s="532"/>
      <c r="CM20" s="532"/>
      <c r="CN20" s="532"/>
      <c r="CO20" s="532"/>
      <c r="CP20" s="532"/>
      <c r="CQ20" s="532"/>
      <c r="CR20" s="532"/>
      <c r="CS20" s="533"/>
      <c r="CT20" s="415"/>
      <c r="CU20" s="416"/>
      <c r="CV20" s="416"/>
      <c r="CW20" s="416"/>
      <c r="CX20" s="416"/>
      <c r="CY20" s="416"/>
      <c r="CZ20" s="416"/>
      <c r="DA20" s="417"/>
      <c r="DB20" s="415"/>
      <c r="DC20" s="416"/>
      <c r="DD20" s="416"/>
      <c r="DE20" s="416"/>
      <c r="DF20" s="416"/>
      <c r="DG20" s="416"/>
      <c r="DH20" s="416"/>
      <c r="DI20" s="417"/>
    </row>
    <row r="21" spans="1:113" ht="18.75" customHeight="1" thickBot="1">
      <c r="A21" s="172"/>
      <c r="B21" s="558" t="s">
        <v>165</v>
      </c>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60"/>
      <c r="AY21" s="534"/>
      <c r="AZ21" s="535"/>
      <c r="BA21" s="535"/>
      <c r="BB21" s="535"/>
      <c r="BC21" s="535"/>
      <c r="BD21" s="535"/>
      <c r="BE21" s="535"/>
      <c r="BF21" s="535"/>
      <c r="BG21" s="535"/>
      <c r="BH21" s="535"/>
      <c r="BI21" s="535"/>
      <c r="BJ21" s="535"/>
      <c r="BK21" s="535"/>
      <c r="BL21" s="535"/>
      <c r="BM21" s="536"/>
      <c r="BN21" s="537"/>
      <c r="BO21" s="538"/>
      <c r="BP21" s="538"/>
      <c r="BQ21" s="538"/>
      <c r="BR21" s="538"/>
      <c r="BS21" s="538"/>
      <c r="BT21" s="538"/>
      <c r="BU21" s="539"/>
      <c r="BV21" s="537"/>
      <c r="BW21" s="538"/>
      <c r="BX21" s="538"/>
      <c r="BY21" s="538"/>
      <c r="BZ21" s="538"/>
      <c r="CA21" s="538"/>
      <c r="CB21" s="538"/>
      <c r="CC21" s="539"/>
      <c r="CD21" s="185"/>
      <c r="CE21" s="532"/>
      <c r="CF21" s="532"/>
      <c r="CG21" s="532"/>
      <c r="CH21" s="532"/>
      <c r="CI21" s="532"/>
      <c r="CJ21" s="532"/>
      <c r="CK21" s="532"/>
      <c r="CL21" s="532"/>
      <c r="CM21" s="532"/>
      <c r="CN21" s="532"/>
      <c r="CO21" s="532"/>
      <c r="CP21" s="532"/>
      <c r="CQ21" s="532"/>
      <c r="CR21" s="532"/>
      <c r="CS21" s="533"/>
      <c r="CT21" s="415"/>
      <c r="CU21" s="416"/>
      <c r="CV21" s="416"/>
      <c r="CW21" s="416"/>
      <c r="CX21" s="416"/>
      <c r="CY21" s="416"/>
      <c r="CZ21" s="416"/>
      <c r="DA21" s="417"/>
      <c r="DB21" s="415"/>
      <c r="DC21" s="416"/>
      <c r="DD21" s="416"/>
      <c r="DE21" s="416"/>
      <c r="DF21" s="416"/>
      <c r="DG21" s="416"/>
      <c r="DH21" s="416"/>
      <c r="DI21" s="417"/>
    </row>
    <row r="22" spans="1:113" ht="18.75" customHeight="1">
      <c r="A22" s="172"/>
      <c r="B22" s="588" t="s">
        <v>166</v>
      </c>
      <c r="C22" s="562"/>
      <c r="D22" s="563"/>
      <c r="E22" s="430" t="s">
        <v>1</v>
      </c>
      <c r="F22" s="435"/>
      <c r="G22" s="435"/>
      <c r="H22" s="435"/>
      <c r="I22" s="435"/>
      <c r="J22" s="435"/>
      <c r="K22" s="425"/>
      <c r="L22" s="430" t="s">
        <v>167</v>
      </c>
      <c r="M22" s="435"/>
      <c r="N22" s="435"/>
      <c r="O22" s="435"/>
      <c r="P22" s="425"/>
      <c r="Q22" s="593" t="s">
        <v>168</v>
      </c>
      <c r="R22" s="594"/>
      <c r="S22" s="594"/>
      <c r="T22" s="594"/>
      <c r="U22" s="594"/>
      <c r="V22" s="595"/>
      <c r="W22" s="561" t="s">
        <v>169</v>
      </c>
      <c r="X22" s="562"/>
      <c r="Y22" s="563"/>
      <c r="Z22" s="430" t="s">
        <v>1</v>
      </c>
      <c r="AA22" s="435"/>
      <c r="AB22" s="435"/>
      <c r="AC22" s="435"/>
      <c r="AD22" s="435"/>
      <c r="AE22" s="435"/>
      <c r="AF22" s="435"/>
      <c r="AG22" s="425"/>
      <c r="AH22" s="599" t="s">
        <v>170</v>
      </c>
      <c r="AI22" s="435"/>
      <c r="AJ22" s="435"/>
      <c r="AK22" s="435"/>
      <c r="AL22" s="425"/>
      <c r="AM22" s="599" t="s">
        <v>171</v>
      </c>
      <c r="AN22" s="600"/>
      <c r="AO22" s="600"/>
      <c r="AP22" s="600"/>
      <c r="AQ22" s="600"/>
      <c r="AR22" s="601"/>
      <c r="AS22" s="593" t="s">
        <v>168</v>
      </c>
      <c r="AT22" s="594"/>
      <c r="AU22" s="594"/>
      <c r="AV22" s="594"/>
      <c r="AW22" s="594"/>
      <c r="AX22" s="605"/>
      <c r="AY22" s="378" t="s">
        <v>172</v>
      </c>
      <c r="AZ22" s="379"/>
      <c r="BA22" s="379"/>
      <c r="BB22" s="379"/>
      <c r="BC22" s="379"/>
      <c r="BD22" s="379"/>
      <c r="BE22" s="379"/>
      <c r="BF22" s="379"/>
      <c r="BG22" s="379"/>
      <c r="BH22" s="379"/>
      <c r="BI22" s="379"/>
      <c r="BJ22" s="379"/>
      <c r="BK22" s="379"/>
      <c r="BL22" s="379"/>
      <c r="BM22" s="380"/>
      <c r="BN22" s="381">
        <v>7208217</v>
      </c>
      <c r="BO22" s="382"/>
      <c r="BP22" s="382"/>
      <c r="BQ22" s="382"/>
      <c r="BR22" s="382"/>
      <c r="BS22" s="382"/>
      <c r="BT22" s="382"/>
      <c r="BU22" s="383"/>
      <c r="BV22" s="381">
        <v>7290259</v>
      </c>
      <c r="BW22" s="382"/>
      <c r="BX22" s="382"/>
      <c r="BY22" s="382"/>
      <c r="BZ22" s="382"/>
      <c r="CA22" s="382"/>
      <c r="CB22" s="382"/>
      <c r="CC22" s="383"/>
      <c r="CD22" s="185"/>
      <c r="CE22" s="532"/>
      <c r="CF22" s="532"/>
      <c r="CG22" s="532"/>
      <c r="CH22" s="532"/>
      <c r="CI22" s="532"/>
      <c r="CJ22" s="532"/>
      <c r="CK22" s="532"/>
      <c r="CL22" s="532"/>
      <c r="CM22" s="532"/>
      <c r="CN22" s="532"/>
      <c r="CO22" s="532"/>
      <c r="CP22" s="532"/>
      <c r="CQ22" s="532"/>
      <c r="CR22" s="532"/>
      <c r="CS22" s="533"/>
      <c r="CT22" s="415"/>
      <c r="CU22" s="416"/>
      <c r="CV22" s="416"/>
      <c r="CW22" s="416"/>
      <c r="CX22" s="416"/>
      <c r="CY22" s="416"/>
      <c r="CZ22" s="416"/>
      <c r="DA22" s="417"/>
      <c r="DB22" s="415"/>
      <c r="DC22" s="416"/>
      <c r="DD22" s="416"/>
      <c r="DE22" s="416"/>
      <c r="DF22" s="416"/>
      <c r="DG22" s="416"/>
      <c r="DH22" s="416"/>
      <c r="DI22" s="417"/>
    </row>
    <row r="23" spans="1:113" ht="18.75" customHeight="1">
      <c r="A23" s="172"/>
      <c r="B23" s="589"/>
      <c r="C23" s="565"/>
      <c r="D23" s="566"/>
      <c r="E23" s="404"/>
      <c r="F23" s="409"/>
      <c r="G23" s="409"/>
      <c r="H23" s="409"/>
      <c r="I23" s="409"/>
      <c r="J23" s="409"/>
      <c r="K23" s="398"/>
      <c r="L23" s="404"/>
      <c r="M23" s="409"/>
      <c r="N23" s="409"/>
      <c r="O23" s="409"/>
      <c r="P23" s="398"/>
      <c r="Q23" s="596"/>
      <c r="R23" s="597"/>
      <c r="S23" s="597"/>
      <c r="T23" s="597"/>
      <c r="U23" s="597"/>
      <c r="V23" s="598"/>
      <c r="W23" s="564"/>
      <c r="X23" s="565"/>
      <c r="Y23" s="566"/>
      <c r="Z23" s="404"/>
      <c r="AA23" s="409"/>
      <c r="AB23" s="409"/>
      <c r="AC23" s="409"/>
      <c r="AD23" s="409"/>
      <c r="AE23" s="409"/>
      <c r="AF23" s="409"/>
      <c r="AG23" s="398"/>
      <c r="AH23" s="404"/>
      <c r="AI23" s="409"/>
      <c r="AJ23" s="409"/>
      <c r="AK23" s="409"/>
      <c r="AL23" s="398"/>
      <c r="AM23" s="602"/>
      <c r="AN23" s="603"/>
      <c r="AO23" s="603"/>
      <c r="AP23" s="603"/>
      <c r="AQ23" s="603"/>
      <c r="AR23" s="604"/>
      <c r="AS23" s="596"/>
      <c r="AT23" s="597"/>
      <c r="AU23" s="597"/>
      <c r="AV23" s="597"/>
      <c r="AW23" s="597"/>
      <c r="AX23" s="606"/>
      <c r="AY23" s="452" t="s">
        <v>173</v>
      </c>
      <c r="AZ23" s="453"/>
      <c r="BA23" s="453"/>
      <c r="BB23" s="453"/>
      <c r="BC23" s="453"/>
      <c r="BD23" s="453"/>
      <c r="BE23" s="453"/>
      <c r="BF23" s="453"/>
      <c r="BG23" s="453"/>
      <c r="BH23" s="453"/>
      <c r="BI23" s="453"/>
      <c r="BJ23" s="453"/>
      <c r="BK23" s="453"/>
      <c r="BL23" s="453"/>
      <c r="BM23" s="454"/>
      <c r="BN23" s="418">
        <v>5931274</v>
      </c>
      <c r="BO23" s="419"/>
      <c r="BP23" s="419"/>
      <c r="BQ23" s="419"/>
      <c r="BR23" s="419"/>
      <c r="BS23" s="419"/>
      <c r="BT23" s="419"/>
      <c r="BU23" s="420"/>
      <c r="BV23" s="418">
        <v>5982643</v>
      </c>
      <c r="BW23" s="419"/>
      <c r="BX23" s="419"/>
      <c r="BY23" s="419"/>
      <c r="BZ23" s="419"/>
      <c r="CA23" s="419"/>
      <c r="CB23" s="419"/>
      <c r="CC23" s="420"/>
      <c r="CD23" s="185"/>
      <c r="CE23" s="532"/>
      <c r="CF23" s="532"/>
      <c r="CG23" s="532"/>
      <c r="CH23" s="532"/>
      <c r="CI23" s="532"/>
      <c r="CJ23" s="532"/>
      <c r="CK23" s="532"/>
      <c r="CL23" s="532"/>
      <c r="CM23" s="532"/>
      <c r="CN23" s="532"/>
      <c r="CO23" s="532"/>
      <c r="CP23" s="532"/>
      <c r="CQ23" s="532"/>
      <c r="CR23" s="532"/>
      <c r="CS23" s="533"/>
      <c r="CT23" s="415"/>
      <c r="CU23" s="416"/>
      <c r="CV23" s="416"/>
      <c r="CW23" s="416"/>
      <c r="CX23" s="416"/>
      <c r="CY23" s="416"/>
      <c r="CZ23" s="416"/>
      <c r="DA23" s="417"/>
      <c r="DB23" s="415"/>
      <c r="DC23" s="416"/>
      <c r="DD23" s="416"/>
      <c r="DE23" s="416"/>
      <c r="DF23" s="416"/>
      <c r="DG23" s="416"/>
      <c r="DH23" s="416"/>
      <c r="DI23" s="417"/>
    </row>
    <row r="24" spans="1:113" ht="18.75" customHeight="1" thickBot="1">
      <c r="A24" s="172"/>
      <c r="B24" s="589"/>
      <c r="C24" s="565"/>
      <c r="D24" s="566"/>
      <c r="E24" s="468" t="s">
        <v>174</v>
      </c>
      <c r="F24" s="448"/>
      <c r="G24" s="448"/>
      <c r="H24" s="448"/>
      <c r="I24" s="448"/>
      <c r="J24" s="448"/>
      <c r="K24" s="449"/>
      <c r="L24" s="469">
        <v>1</v>
      </c>
      <c r="M24" s="470"/>
      <c r="N24" s="470"/>
      <c r="O24" s="470"/>
      <c r="P24" s="512"/>
      <c r="Q24" s="469">
        <v>6800</v>
      </c>
      <c r="R24" s="470"/>
      <c r="S24" s="470"/>
      <c r="T24" s="470"/>
      <c r="U24" s="470"/>
      <c r="V24" s="512"/>
      <c r="W24" s="564"/>
      <c r="X24" s="565"/>
      <c r="Y24" s="566"/>
      <c r="Z24" s="468" t="s">
        <v>175</v>
      </c>
      <c r="AA24" s="448"/>
      <c r="AB24" s="448"/>
      <c r="AC24" s="448"/>
      <c r="AD24" s="448"/>
      <c r="AE24" s="448"/>
      <c r="AF24" s="448"/>
      <c r="AG24" s="449"/>
      <c r="AH24" s="469">
        <v>82</v>
      </c>
      <c r="AI24" s="470"/>
      <c r="AJ24" s="470"/>
      <c r="AK24" s="470"/>
      <c r="AL24" s="512"/>
      <c r="AM24" s="469">
        <v>250346</v>
      </c>
      <c r="AN24" s="470"/>
      <c r="AO24" s="470"/>
      <c r="AP24" s="470"/>
      <c r="AQ24" s="470"/>
      <c r="AR24" s="512"/>
      <c r="AS24" s="469">
        <v>3053</v>
      </c>
      <c r="AT24" s="470"/>
      <c r="AU24" s="470"/>
      <c r="AV24" s="470"/>
      <c r="AW24" s="470"/>
      <c r="AX24" s="471"/>
      <c r="AY24" s="534" t="s">
        <v>176</v>
      </c>
      <c r="AZ24" s="535"/>
      <c r="BA24" s="535"/>
      <c r="BB24" s="535"/>
      <c r="BC24" s="535"/>
      <c r="BD24" s="535"/>
      <c r="BE24" s="535"/>
      <c r="BF24" s="535"/>
      <c r="BG24" s="535"/>
      <c r="BH24" s="535"/>
      <c r="BI24" s="535"/>
      <c r="BJ24" s="535"/>
      <c r="BK24" s="535"/>
      <c r="BL24" s="535"/>
      <c r="BM24" s="536"/>
      <c r="BN24" s="418">
        <v>5622673</v>
      </c>
      <c r="BO24" s="419"/>
      <c r="BP24" s="419"/>
      <c r="BQ24" s="419"/>
      <c r="BR24" s="419"/>
      <c r="BS24" s="419"/>
      <c r="BT24" s="419"/>
      <c r="BU24" s="420"/>
      <c r="BV24" s="418">
        <v>5639164</v>
      </c>
      <c r="BW24" s="419"/>
      <c r="BX24" s="419"/>
      <c r="BY24" s="419"/>
      <c r="BZ24" s="419"/>
      <c r="CA24" s="419"/>
      <c r="CB24" s="419"/>
      <c r="CC24" s="420"/>
      <c r="CD24" s="185"/>
      <c r="CE24" s="532"/>
      <c r="CF24" s="532"/>
      <c r="CG24" s="532"/>
      <c r="CH24" s="532"/>
      <c r="CI24" s="532"/>
      <c r="CJ24" s="532"/>
      <c r="CK24" s="532"/>
      <c r="CL24" s="532"/>
      <c r="CM24" s="532"/>
      <c r="CN24" s="532"/>
      <c r="CO24" s="532"/>
      <c r="CP24" s="532"/>
      <c r="CQ24" s="532"/>
      <c r="CR24" s="532"/>
      <c r="CS24" s="533"/>
      <c r="CT24" s="415"/>
      <c r="CU24" s="416"/>
      <c r="CV24" s="416"/>
      <c r="CW24" s="416"/>
      <c r="CX24" s="416"/>
      <c r="CY24" s="416"/>
      <c r="CZ24" s="416"/>
      <c r="DA24" s="417"/>
      <c r="DB24" s="415"/>
      <c r="DC24" s="416"/>
      <c r="DD24" s="416"/>
      <c r="DE24" s="416"/>
      <c r="DF24" s="416"/>
      <c r="DG24" s="416"/>
      <c r="DH24" s="416"/>
      <c r="DI24" s="417"/>
    </row>
    <row r="25" spans="1:113" ht="18.75" customHeight="1">
      <c r="A25" s="172"/>
      <c r="B25" s="589"/>
      <c r="C25" s="565"/>
      <c r="D25" s="566"/>
      <c r="E25" s="468" t="s">
        <v>177</v>
      </c>
      <c r="F25" s="448"/>
      <c r="G25" s="448"/>
      <c r="H25" s="448"/>
      <c r="I25" s="448"/>
      <c r="J25" s="448"/>
      <c r="K25" s="449"/>
      <c r="L25" s="469">
        <v>1</v>
      </c>
      <c r="M25" s="470"/>
      <c r="N25" s="470"/>
      <c r="O25" s="470"/>
      <c r="P25" s="512"/>
      <c r="Q25" s="469">
        <v>5550</v>
      </c>
      <c r="R25" s="470"/>
      <c r="S25" s="470"/>
      <c r="T25" s="470"/>
      <c r="U25" s="470"/>
      <c r="V25" s="512"/>
      <c r="W25" s="564"/>
      <c r="X25" s="565"/>
      <c r="Y25" s="566"/>
      <c r="Z25" s="468" t="s">
        <v>178</v>
      </c>
      <c r="AA25" s="448"/>
      <c r="AB25" s="448"/>
      <c r="AC25" s="448"/>
      <c r="AD25" s="448"/>
      <c r="AE25" s="448"/>
      <c r="AF25" s="448"/>
      <c r="AG25" s="449"/>
      <c r="AH25" s="469" t="s">
        <v>140</v>
      </c>
      <c r="AI25" s="470"/>
      <c r="AJ25" s="470"/>
      <c r="AK25" s="470"/>
      <c r="AL25" s="512"/>
      <c r="AM25" s="469" t="s">
        <v>130</v>
      </c>
      <c r="AN25" s="470"/>
      <c r="AO25" s="470"/>
      <c r="AP25" s="470"/>
      <c r="AQ25" s="470"/>
      <c r="AR25" s="512"/>
      <c r="AS25" s="469" t="s">
        <v>140</v>
      </c>
      <c r="AT25" s="470"/>
      <c r="AU25" s="470"/>
      <c r="AV25" s="470"/>
      <c r="AW25" s="470"/>
      <c r="AX25" s="471"/>
      <c r="AY25" s="378" t="s">
        <v>179</v>
      </c>
      <c r="AZ25" s="379"/>
      <c r="BA25" s="379"/>
      <c r="BB25" s="379"/>
      <c r="BC25" s="379"/>
      <c r="BD25" s="379"/>
      <c r="BE25" s="379"/>
      <c r="BF25" s="379"/>
      <c r="BG25" s="379"/>
      <c r="BH25" s="379"/>
      <c r="BI25" s="379"/>
      <c r="BJ25" s="379"/>
      <c r="BK25" s="379"/>
      <c r="BL25" s="379"/>
      <c r="BM25" s="380"/>
      <c r="BN25" s="381">
        <v>56</v>
      </c>
      <c r="BO25" s="382"/>
      <c r="BP25" s="382"/>
      <c r="BQ25" s="382"/>
      <c r="BR25" s="382"/>
      <c r="BS25" s="382"/>
      <c r="BT25" s="382"/>
      <c r="BU25" s="383"/>
      <c r="BV25" s="381">
        <v>82</v>
      </c>
      <c r="BW25" s="382"/>
      <c r="BX25" s="382"/>
      <c r="BY25" s="382"/>
      <c r="BZ25" s="382"/>
      <c r="CA25" s="382"/>
      <c r="CB25" s="382"/>
      <c r="CC25" s="383"/>
      <c r="CD25" s="185"/>
      <c r="CE25" s="532"/>
      <c r="CF25" s="532"/>
      <c r="CG25" s="532"/>
      <c r="CH25" s="532"/>
      <c r="CI25" s="532"/>
      <c r="CJ25" s="532"/>
      <c r="CK25" s="532"/>
      <c r="CL25" s="532"/>
      <c r="CM25" s="532"/>
      <c r="CN25" s="532"/>
      <c r="CO25" s="532"/>
      <c r="CP25" s="532"/>
      <c r="CQ25" s="532"/>
      <c r="CR25" s="532"/>
      <c r="CS25" s="533"/>
      <c r="CT25" s="415"/>
      <c r="CU25" s="416"/>
      <c r="CV25" s="416"/>
      <c r="CW25" s="416"/>
      <c r="CX25" s="416"/>
      <c r="CY25" s="416"/>
      <c r="CZ25" s="416"/>
      <c r="DA25" s="417"/>
      <c r="DB25" s="415"/>
      <c r="DC25" s="416"/>
      <c r="DD25" s="416"/>
      <c r="DE25" s="416"/>
      <c r="DF25" s="416"/>
      <c r="DG25" s="416"/>
      <c r="DH25" s="416"/>
      <c r="DI25" s="417"/>
    </row>
    <row r="26" spans="1:113" ht="18.75" customHeight="1">
      <c r="A26" s="172"/>
      <c r="B26" s="589"/>
      <c r="C26" s="565"/>
      <c r="D26" s="566"/>
      <c r="E26" s="468" t="s">
        <v>180</v>
      </c>
      <c r="F26" s="448"/>
      <c r="G26" s="448"/>
      <c r="H26" s="448"/>
      <c r="I26" s="448"/>
      <c r="J26" s="448"/>
      <c r="K26" s="449"/>
      <c r="L26" s="469">
        <v>1</v>
      </c>
      <c r="M26" s="470"/>
      <c r="N26" s="470"/>
      <c r="O26" s="470"/>
      <c r="P26" s="512"/>
      <c r="Q26" s="469">
        <v>5300</v>
      </c>
      <c r="R26" s="470"/>
      <c r="S26" s="470"/>
      <c r="T26" s="470"/>
      <c r="U26" s="470"/>
      <c r="V26" s="512"/>
      <c r="W26" s="564"/>
      <c r="X26" s="565"/>
      <c r="Y26" s="566"/>
      <c r="Z26" s="468" t="s">
        <v>181</v>
      </c>
      <c r="AA26" s="570"/>
      <c r="AB26" s="570"/>
      <c r="AC26" s="570"/>
      <c r="AD26" s="570"/>
      <c r="AE26" s="570"/>
      <c r="AF26" s="570"/>
      <c r="AG26" s="571"/>
      <c r="AH26" s="469">
        <v>1</v>
      </c>
      <c r="AI26" s="470"/>
      <c r="AJ26" s="470"/>
      <c r="AK26" s="470"/>
      <c r="AL26" s="512"/>
      <c r="AM26" s="469" t="s">
        <v>182</v>
      </c>
      <c r="AN26" s="470"/>
      <c r="AO26" s="470"/>
      <c r="AP26" s="470"/>
      <c r="AQ26" s="470"/>
      <c r="AR26" s="512"/>
      <c r="AS26" s="469" t="s">
        <v>183</v>
      </c>
      <c r="AT26" s="470"/>
      <c r="AU26" s="470"/>
      <c r="AV26" s="470"/>
      <c r="AW26" s="470"/>
      <c r="AX26" s="471"/>
      <c r="AY26" s="421" t="s">
        <v>184</v>
      </c>
      <c r="AZ26" s="422"/>
      <c r="BA26" s="422"/>
      <c r="BB26" s="422"/>
      <c r="BC26" s="422"/>
      <c r="BD26" s="422"/>
      <c r="BE26" s="422"/>
      <c r="BF26" s="422"/>
      <c r="BG26" s="422"/>
      <c r="BH26" s="422"/>
      <c r="BI26" s="422"/>
      <c r="BJ26" s="422"/>
      <c r="BK26" s="422"/>
      <c r="BL26" s="422"/>
      <c r="BM26" s="423"/>
      <c r="BN26" s="418" t="s">
        <v>140</v>
      </c>
      <c r="BO26" s="419"/>
      <c r="BP26" s="419"/>
      <c r="BQ26" s="419"/>
      <c r="BR26" s="419"/>
      <c r="BS26" s="419"/>
      <c r="BT26" s="419"/>
      <c r="BU26" s="420"/>
      <c r="BV26" s="418" t="s">
        <v>140</v>
      </c>
      <c r="BW26" s="419"/>
      <c r="BX26" s="419"/>
      <c r="BY26" s="419"/>
      <c r="BZ26" s="419"/>
      <c r="CA26" s="419"/>
      <c r="CB26" s="419"/>
      <c r="CC26" s="420"/>
      <c r="CD26" s="185"/>
      <c r="CE26" s="532"/>
      <c r="CF26" s="532"/>
      <c r="CG26" s="532"/>
      <c r="CH26" s="532"/>
      <c r="CI26" s="532"/>
      <c r="CJ26" s="532"/>
      <c r="CK26" s="532"/>
      <c r="CL26" s="532"/>
      <c r="CM26" s="532"/>
      <c r="CN26" s="532"/>
      <c r="CO26" s="532"/>
      <c r="CP26" s="532"/>
      <c r="CQ26" s="532"/>
      <c r="CR26" s="532"/>
      <c r="CS26" s="533"/>
      <c r="CT26" s="415"/>
      <c r="CU26" s="416"/>
      <c r="CV26" s="416"/>
      <c r="CW26" s="416"/>
      <c r="CX26" s="416"/>
      <c r="CY26" s="416"/>
      <c r="CZ26" s="416"/>
      <c r="DA26" s="417"/>
      <c r="DB26" s="415"/>
      <c r="DC26" s="416"/>
      <c r="DD26" s="416"/>
      <c r="DE26" s="416"/>
      <c r="DF26" s="416"/>
      <c r="DG26" s="416"/>
      <c r="DH26" s="416"/>
      <c r="DI26" s="417"/>
    </row>
    <row r="27" spans="1:113" ht="18.75" customHeight="1" thickBot="1">
      <c r="A27" s="172"/>
      <c r="B27" s="589"/>
      <c r="C27" s="565"/>
      <c r="D27" s="566"/>
      <c r="E27" s="468" t="s">
        <v>185</v>
      </c>
      <c r="F27" s="448"/>
      <c r="G27" s="448"/>
      <c r="H27" s="448"/>
      <c r="I27" s="448"/>
      <c r="J27" s="448"/>
      <c r="K27" s="449"/>
      <c r="L27" s="469">
        <v>1</v>
      </c>
      <c r="M27" s="470"/>
      <c r="N27" s="470"/>
      <c r="O27" s="470"/>
      <c r="P27" s="512"/>
      <c r="Q27" s="469">
        <v>2930</v>
      </c>
      <c r="R27" s="470"/>
      <c r="S27" s="470"/>
      <c r="T27" s="470"/>
      <c r="U27" s="470"/>
      <c r="V27" s="512"/>
      <c r="W27" s="564"/>
      <c r="X27" s="565"/>
      <c r="Y27" s="566"/>
      <c r="Z27" s="468" t="s">
        <v>186</v>
      </c>
      <c r="AA27" s="448"/>
      <c r="AB27" s="448"/>
      <c r="AC27" s="448"/>
      <c r="AD27" s="448"/>
      <c r="AE27" s="448"/>
      <c r="AF27" s="448"/>
      <c r="AG27" s="449"/>
      <c r="AH27" s="469">
        <v>1</v>
      </c>
      <c r="AI27" s="470"/>
      <c r="AJ27" s="470"/>
      <c r="AK27" s="470"/>
      <c r="AL27" s="512"/>
      <c r="AM27" s="469" t="s">
        <v>187</v>
      </c>
      <c r="AN27" s="470"/>
      <c r="AO27" s="470"/>
      <c r="AP27" s="470"/>
      <c r="AQ27" s="470"/>
      <c r="AR27" s="512"/>
      <c r="AS27" s="469" t="s">
        <v>183</v>
      </c>
      <c r="AT27" s="470"/>
      <c r="AU27" s="470"/>
      <c r="AV27" s="470"/>
      <c r="AW27" s="470"/>
      <c r="AX27" s="471"/>
      <c r="AY27" s="513" t="s">
        <v>188</v>
      </c>
      <c r="AZ27" s="514"/>
      <c r="BA27" s="514"/>
      <c r="BB27" s="514"/>
      <c r="BC27" s="514"/>
      <c r="BD27" s="514"/>
      <c r="BE27" s="514"/>
      <c r="BF27" s="514"/>
      <c r="BG27" s="514"/>
      <c r="BH27" s="514"/>
      <c r="BI27" s="514"/>
      <c r="BJ27" s="514"/>
      <c r="BK27" s="514"/>
      <c r="BL27" s="514"/>
      <c r="BM27" s="515"/>
      <c r="BN27" s="537">
        <v>98502</v>
      </c>
      <c r="BO27" s="538"/>
      <c r="BP27" s="538"/>
      <c r="BQ27" s="538"/>
      <c r="BR27" s="538"/>
      <c r="BS27" s="538"/>
      <c r="BT27" s="538"/>
      <c r="BU27" s="539"/>
      <c r="BV27" s="537">
        <v>98501</v>
      </c>
      <c r="BW27" s="538"/>
      <c r="BX27" s="538"/>
      <c r="BY27" s="538"/>
      <c r="BZ27" s="538"/>
      <c r="CA27" s="538"/>
      <c r="CB27" s="538"/>
      <c r="CC27" s="539"/>
      <c r="CD27" s="187"/>
      <c r="CE27" s="532"/>
      <c r="CF27" s="532"/>
      <c r="CG27" s="532"/>
      <c r="CH27" s="532"/>
      <c r="CI27" s="532"/>
      <c r="CJ27" s="532"/>
      <c r="CK27" s="532"/>
      <c r="CL27" s="532"/>
      <c r="CM27" s="532"/>
      <c r="CN27" s="532"/>
      <c r="CO27" s="532"/>
      <c r="CP27" s="532"/>
      <c r="CQ27" s="532"/>
      <c r="CR27" s="532"/>
      <c r="CS27" s="533"/>
      <c r="CT27" s="415"/>
      <c r="CU27" s="416"/>
      <c r="CV27" s="416"/>
      <c r="CW27" s="416"/>
      <c r="CX27" s="416"/>
      <c r="CY27" s="416"/>
      <c r="CZ27" s="416"/>
      <c r="DA27" s="417"/>
      <c r="DB27" s="415"/>
      <c r="DC27" s="416"/>
      <c r="DD27" s="416"/>
      <c r="DE27" s="416"/>
      <c r="DF27" s="416"/>
      <c r="DG27" s="416"/>
      <c r="DH27" s="416"/>
      <c r="DI27" s="417"/>
    </row>
    <row r="28" spans="1:113" ht="18.75" customHeight="1">
      <c r="A28" s="172"/>
      <c r="B28" s="589"/>
      <c r="C28" s="565"/>
      <c r="D28" s="566"/>
      <c r="E28" s="468" t="s">
        <v>189</v>
      </c>
      <c r="F28" s="448"/>
      <c r="G28" s="448"/>
      <c r="H28" s="448"/>
      <c r="I28" s="448"/>
      <c r="J28" s="448"/>
      <c r="K28" s="449"/>
      <c r="L28" s="469">
        <v>1</v>
      </c>
      <c r="M28" s="470"/>
      <c r="N28" s="470"/>
      <c r="O28" s="470"/>
      <c r="P28" s="512"/>
      <c r="Q28" s="469">
        <v>2220</v>
      </c>
      <c r="R28" s="470"/>
      <c r="S28" s="470"/>
      <c r="T28" s="470"/>
      <c r="U28" s="470"/>
      <c r="V28" s="512"/>
      <c r="W28" s="564"/>
      <c r="X28" s="565"/>
      <c r="Y28" s="566"/>
      <c r="Z28" s="468" t="s">
        <v>190</v>
      </c>
      <c r="AA28" s="448"/>
      <c r="AB28" s="448"/>
      <c r="AC28" s="448"/>
      <c r="AD28" s="448"/>
      <c r="AE28" s="448"/>
      <c r="AF28" s="448"/>
      <c r="AG28" s="449"/>
      <c r="AH28" s="469" t="s">
        <v>140</v>
      </c>
      <c r="AI28" s="470"/>
      <c r="AJ28" s="470"/>
      <c r="AK28" s="470"/>
      <c r="AL28" s="512"/>
      <c r="AM28" s="469" t="s">
        <v>140</v>
      </c>
      <c r="AN28" s="470"/>
      <c r="AO28" s="470"/>
      <c r="AP28" s="470"/>
      <c r="AQ28" s="470"/>
      <c r="AR28" s="512"/>
      <c r="AS28" s="469" t="s">
        <v>140</v>
      </c>
      <c r="AT28" s="470"/>
      <c r="AU28" s="470"/>
      <c r="AV28" s="470"/>
      <c r="AW28" s="470"/>
      <c r="AX28" s="471"/>
      <c r="AY28" s="572" t="s">
        <v>191</v>
      </c>
      <c r="AZ28" s="573"/>
      <c r="BA28" s="573"/>
      <c r="BB28" s="574"/>
      <c r="BC28" s="378" t="s">
        <v>48</v>
      </c>
      <c r="BD28" s="379"/>
      <c r="BE28" s="379"/>
      <c r="BF28" s="379"/>
      <c r="BG28" s="379"/>
      <c r="BH28" s="379"/>
      <c r="BI28" s="379"/>
      <c r="BJ28" s="379"/>
      <c r="BK28" s="379"/>
      <c r="BL28" s="379"/>
      <c r="BM28" s="380"/>
      <c r="BN28" s="381">
        <v>1612030</v>
      </c>
      <c r="BO28" s="382"/>
      <c r="BP28" s="382"/>
      <c r="BQ28" s="382"/>
      <c r="BR28" s="382"/>
      <c r="BS28" s="382"/>
      <c r="BT28" s="382"/>
      <c r="BU28" s="383"/>
      <c r="BV28" s="381">
        <v>1585004</v>
      </c>
      <c r="BW28" s="382"/>
      <c r="BX28" s="382"/>
      <c r="BY28" s="382"/>
      <c r="BZ28" s="382"/>
      <c r="CA28" s="382"/>
      <c r="CB28" s="382"/>
      <c r="CC28" s="383"/>
      <c r="CD28" s="185"/>
      <c r="CE28" s="532"/>
      <c r="CF28" s="532"/>
      <c r="CG28" s="532"/>
      <c r="CH28" s="532"/>
      <c r="CI28" s="532"/>
      <c r="CJ28" s="532"/>
      <c r="CK28" s="532"/>
      <c r="CL28" s="532"/>
      <c r="CM28" s="532"/>
      <c r="CN28" s="532"/>
      <c r="CO28" s="532"/>
      <c r="CP28" s="532"/>
      <c r="CQ28" s="532"/>
      <c r="CR28" s="532"/>
      <c r="CS28" s="533"/>
      <c r="CT28" s="415"/>
      <c r="CU28" s="416"/>
      <c r="CV28" s="416"/>
      <c r="CW28" s="416"/>
      <c r="CX28" s="416"/>
      <c r="CY28" s="416"/>
      <c r="CZ28" s="416"/>
      <c r="DA28" s="417"/>
      <c r="DB28" s="415"/>
      <c r="DC28" s="416"/>
      <c r="DD28" s="416"/>
      <c r="DE28" s="416"/>
      <c r="DF28" s="416"/>
      <c r="DG28" s="416"/>
      <c r="DH28" s="416"/>
      <c r="DI28" s="417"/>
    </row>
    <row r="29" spans="1:113" ht="18.75" customHeight="1">
      <c r="A29" s="172"/>
      <c r="B29" s="589"/>
      <c r="C29" s="565"/>
      <c r="D29" s="566"/>
      <c r="E29" s="468" t="s">
        <v>192</v>
      </c>
      <c r="F29" s="448"/>
      <c r="G29" s="448"/>
      <c r="H29" s="448"/>
      <c r="I29" s="448"/>
      <c r="J29" s="448"/>
      <c r="K29" s="449"/>
      <c r="L29" s="469">
        <v>6</v>
      </c>
      <c r="M29" s="470"/>
      <c r="N29" s="470"/>
      <c r="O29" s="470"/>
      <c r="P29" s="512"/>
      <c r="Q29" s="469">
        <v>2120</v>
      </c>
      <c r="R29" s="470"/>
      <c r="S29" s="470"/>
      <c r="T29" s="470"/>
      <c r="U29" s="470"/>
      <c r="V29" s="512"/>
      <c r="W29" s="567"/>
      <c r="X29" s="568"/>
      <c r="Y29" s="569"/>
      <c r="Z29" s="468" t="s">
        <v>193</v>
      </c>
      <c r="AA29" s="448"/>
      <c r="AB29" s="448"/>
      <c r="AC29" s="448"/>
      <c r="AD29" s="448"/>
      <c r="AE29" s="448"/>
      <c r="AF29" s="448"/>
      <c r="AG29" s="449"/>
      <c r="AH29" s="469">
        <v>83</v>
      </c>
      <c r="AI29" s="470"/>
      <c r="AJ29" s="470"/>
      <c r="AK29" s="470"/>
      <c r="AL29" s="512"/>
      <c r="AM29" s="469">
        <v>254095</v>
      </c>
      <c r="AN29" s="470"/>
      <c r="AO29" s="470"/>
      <c r="AP29" s="470"/>
      <c r="AQ29" s="470"/>
      <c r="AR29" s="512"/>
      <c r="AS29" s="469">
        <v>3061</v>
      </c>
      <c r="AT29" s="470"/>
      <c r="AU29" s="470"/>
      <c r="AV29" s="470"/>
      <c r="AW29" s="470"/>
      <c r="AX29" s="471"/>
      <c r="AY29" s="575"/>
      <c r="AZ29" s="576"/>
      <c r="BA29" s="576"/>
      <c r="BB29" s="577"/>
      <c r="BC29" s="452" t="s">
        <v>194</v>
      </c>
      <c r="BD29" s="453"/>
      <c r="BE29" s="453"/>
      <c r="BF29" s="453"/>
      <c r="BG29" s="453"/>
      <c r="BH29" s="453"/>
      <c r="BI29" s="453"/>
      <c r="BJ29" s="453"/>
      <c r="BK29" s="453"/>
      <c r="BL29" s="453"/>
      <c r="BM29" s="454"/>
      <c r="BN29" s="418">
        <v>305628</v>
      </c>
      <c r="BO29" s="419"/>
      <c r="BP29" s="419"/>
      <c r="BQ29" s="419"/>
      <c r="BR29" s="419"/>
      <c r="BS29" s="419"/>
      <c r="BT29" s="419"/>
      <c r="BU29" s="420"/>
      <c r="BV29" s="418">
        <v>232440</v>
      </c>
      <c r="BW29" s="419"/>
      <c r="BX29" s="419"/>
      <c r="BY29" s="419"/>
      <c r="BZ29" s="419"/>
      <c r="CA29" s="419"/>
      <c r="CB29" s="419"/>
      <c r="CC29" s="420"/>
      <c r="CD29" s="187"/>
      <c r="CE29" s="532"/>
      <c r="CF29" s="532"/>
      <c r="CG29" s="532"/>
      <c r="CH29" s="532"/>
      <c r="CI29" s="532"/>
      <c r="CJ29" s="532"/>
      <c r="CK29" s="532"/>
      <c r="CL29" s="532"/>
      <c r="CM29" s="532"/>
      <c r="CN29" s="532"/>
      <c r="CO29" s="532"/>
      <c r="CP29" s="532"/>
      <c r="CQ29" s="532"/>
      <c r="CR29" s="532"/>
      <c r="CS29" s="533"/>
      <c r="CT29" s="415"/>
      <c r="CU29" s="416"/>
      <c r="CV29" s="416"/>
      <c r="CW29" s="416"/>
      <c r="CX29" s="416"/>
      <c r="CY29" s="416"/>
      <c r="CZ29" s="416"/>
      <c r="DA29" s="417"/>
      <c r="DB29" s="415"/>
      <c r="DC29" s="416"/>
      <c r="DD29" s="416"/>
      <c r="DE29" s="416"/>
      <c r="DF29" s="416"/>
      <c r="DG29" s="416"/>
      <c r="DH29" s="416"/>
      <c r="DI29" s="417"/>
    </row>
    <row r="30" spans="1:113" ht="18.75" customHeight="1" thickBot="1">
      <c r="A30" s="172"/>
      <c r="B30" s="590"/>
      <c r="C30" s="591"/>
      <c r="D30" s="592"/>
      <c r="E30" s="472"/>
      <c r="F30" s="473"/>
      <c r="G30" s="473"/>
      <c r="H30" s="473"/>
      <c r="I30" s="473"/>
      <c r="J30" s="473"/>
      <c r="K30" s="474"/>
      <c r="L30" s="582"/>
      <c r="M30" s="583"/>
      <c r="N30" s="583"/>
      <c r="O30" s="583"/>
      <c r="P30" s="584"/>
      <c r="Q30" s="582"/>
      <c r="R30" s="583"/>
      <c r="S30" s="583"/>
      <c r="T30" s="583"/>
      <c r="U30" s="583"/>
      <c r="V30" s="584"/>
      <c r="W30" s="585" t="s">
        <v>195</v>
      </c>
      <c r="X30" s="586"/>
      <c r="Y30" s="586"/>
      <c r="Z30" s="586"/>
      <c r="AA30" s="586"/>
      <c r="AB30" s="586"/>
      <c r="AC30" s="586"/>
      <c r="AD30" s="586"/>
      <c r="AE30" s="586"/>
      <c r="AF30" s="586"/>
      <c r="AG30" s="587"/>
      <c r="AH30" s="545">
        <v>95.7</v>
      </c>
      <c r="AI30" s="546"/>
      <c r="AJ30" s="546"/>
      <c r="AK30" s="546"/>
      <c r="AL30" s="546"/>
      <c r="AM30" s="546"/>
      <c r="AN30" s="546"/>
      <c r="AO30" s="546"/>
      <c r="AP30" s="546"/>
      <c r="AQ30" s="546"/>
      <c r="AR30" s="546"/>
      <c r="AS30" s="546"/>
      <c r="AT30" s="546"/>
      <c r="AU30" s="546"/>
      <c r="AV30" s="546"/>
      <c r="AW30" s="546"/>
      <c r="AX30" s="548"/>
      <c r="AY30" s="578"/>
      <c r="AZ30" s="579"/>
      <c r="BA30" s="579"/>
      <c r="BB30" s="580"/>
      <c r="BC30" s="534" t="s">
        <v>50</v>
      </c>
      <c r="BD30" s="535"/>
      <c r="BE30" s="535"/>
      <c r="BF30" s="535"/>
      <c r="BG30" s="535"/>
      <c r="BH30" s="535"/>
      <c r="BI30" s="535"/>
      <c r="BJ30" s="535"/>
      <c r="BK30" s="535"/>
      <c r="BL30" s="535"/>
      <c r="BM30" s="536"/>
      <c r="BN30" s="537">
        <v>1602208</v>
      </c>
      <c r="BO30" s="538"/>
      <c r="BP30" s="538"/>
      <c r="BQ30" s="538"/>
      <c r="BR30" s="538"/>
      <c r="BS30" s="538"/>
      <c r="BT30" s="538"/>
      <c r="BU30" s="539"/>
      <c r="BV30" s="537">
        <v>1233031</v>
      </c>
      <c r="BW30" s="538"/>
      <c r="BX30" s="538"/>
      <c r="BY30" s="538"/>
      <c r="BZ30" s="538"/>
      <c r="CA30" s="538"/>
      <c r="CB30" s="538"/>
      <c r="CC30" s="5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c r="A31" s="172"/>
      <c r="B31" s="194"/>
      <c r="DI31" s="195"/>
    </row>
    <row r="32" spans="1:113" ht="13.5" customHeight="1">
      <c r="A32" s="172"/>
      <c r="B32" s="196"/>
      <c r="C32" s="581" t="s">
        <v>196</v>
      </c>
      <c r="D32" s="581"/>
      <c r="E32" s="581"/>
      <c r="F32" s="581"/>
      <c r="G32" s="581"/>
      <c r="H32" s="581"/>
      <c r="I32" s="581"/>
      <c r="J32" s="581"/>
      <c r="K32" s="581"/>
      <c r="L32" s="581"/>
      <c r="M32" s="581"/>
      <c r="N32" s="581"/>
      <c r="O32" s="581"/>
      <c r="P32" s="581"/>
      <c r="Q32" s="581"/>
      <c r="R32" s="581"/>
      <c r="S32" s="581"/>
      <c r="U32" s="422" t="s">
        <v>197</v>
      </c>
      <c r="V32" s="422"/>
      <c r="W32" s="422"/>
      <c r="X32" s="422"/>
      <c r="Y32" s="422"/>
      <c r="Z32" s="422"/>
      <c r="AA32" s="422"/>
      <c r="AB32" s="422"/>
      <c r="AC32" s="422"/>
      <c r="AD32" s="422"/>
      <c r="AE32" s="422"/>
      <c r="AF32" s="422"/>
      <c r="AG32" s="422"/>
      <c r="AH32" s="422"/>
      <c r="AI32" s="422"/>
      <c r="AJ32" s="422"/>
      <c r="AK32" s="422"/>
      <c r="AM32" s="422" t="s">
        <v>198</v>
      </c>
      <c r="AN32" s="422"/>
      <c r="AO32" s="422"/>
      <c r="AP32" s="422"/>
      <c r="AQ32" s="422"/>
      <c r="AR32" s="422"/>
      <c r="AS32" s="422"/>
      <c r="AT32" s="422"/>
      <c r="AU32" s="422"/>
      <c r="AV32" s="422"/>
      <c r="AW32" s="422"/>
      <c r="AX32" s="422"/>
      <c r="AY32" s="422"/>
      <c r="AZ32" s="422"/>
      <c r="BA32" s="422"/>
      <c r="BB32" s="422"/>
      <c r="BC32" s="422"/>
      <c r="BE32" s="422" t="s">
        <v>199</v>
      </c>
      <c r="BF32" s="422"/>
      <c r="BG32" s="422"/>
      <c r="BH32" s="422"/>
      <c r="BI32" s="422"/>
      <c r="BJ32" s="422"/>
      <c r="BK32" s="422"/>
      <c r="BL32" s="422"/>
      <c r="BM32" s="422"/>
      <c r="BN32" s="422"/>
      <c r="BO32" s="422"/>
      <c r="BP32" s="422"/>
      <c r="BQ32" s="422"/>
      <c r="BR32" s="422"/>
      <c r="BS32" s="422"/>
      <c r="BT32" s="422"/>
      <c r="BU32" s="422"/>
      <c r="BW32" s="422" t="s">
        <v>200</v>
      </c>
      <c r="BX32" s="422"/>
      <c r="BY32" s="422"/>
      <c r="BZ32" s="422"/>
      <c r="CA32" s="422"/>
      <c r="CB32" s="422"/>
      <c r="CC32" s="422"/>
      <c r="CD32" s="422"/>
      <c r="CE32" s="422"/>
      <c r="CF32" s="422"/>
      <c r="CG32" s="422"/>
      <c r="CH32" s="422"/>
      <c r="CI32" s="422"/>
      <c r="CJ32" s="422"/>
      <c r="CK32" s="422"/>
      <c r="CL32" s="422"/>
      <c r="CM32" s="422"/>
      <c r="CO32" s="422" t="s">
        <v>201</v>
      </c>
      <c r="CP32" s="422"/>
      <c r="CQ32" s="422"/>
      <c r="CR32" s="422"/>
      <c r="CS32" s="422"/>
      <c r="CT32" s="422"/>
      <c r="CU32" s="422"/>
      <c r="CV32" s="422"/>
      <c r="CW32" s="422"/>
      <c r="CX32" s="422"/>
      <c r="CY32" s="422"/>
      <c r="CZ32" s="422"/>
      <c r="DA32" s="422"/>
      <c r="DB32" s="422"/>
      <c r="DC32" s="422"/>
      <c r="DD32" s="422"/>
      <c r="DE32" s="422"/>
      <c r="DI32" s="195"/>
    </row>
    <row r="33" spans="1:113" ht="13.5" customHeight="1">
      <c r="A33" s="172"/>
      <c r="B33" s="196"/>
      <c r="C33" s="442" t="s">
        <v>202</v>
      </c>
      <c r="D33" s="442"/>
      <c r="E33" s="407" t="s">
        <v>203</v>
      </c>
      <c r="F33" s="407"/>
      <c r="G33" s="407"/>
      <c r="H33" s="407"/>
      <c r="I33" s="407"/>
      <c r="J33" s="407"/>
      <c r="K33" s="407"/>
      <c r="L33" s="407"/>
      <c r="M33" s="407"/>
      <c r="N33" s="407"/>
      <c r="O33" s="407"/>
      <c r="P33" s="407"/>
      <c r="Q33" s="407"/>
      <c r="R33" s="407"/>
      <c r="S33" s="407"/>
      <c r="T33" s="197"/>
      <c r="U33" s="442" t="s">
        <v>204</v>
      </c>
      <c r="V33" s="442"/>
      <c r="W33" s="407" t="s">
        <v>203</v>
      </c>
      <c r="X33" s="407"/>
      <c r="Y33" s="407"/>
      <c r="Z33" s="407"/>
      <c r="AA33" s="407"/>
      <c r="AB33" s="407"/>
      <c r="AC33" s="407"/>
      <c r="AD33" s="407"/>
      <c r="AE33" s="407"/>
      <c r="AF33" s="407"/>
      <c r="AG33" s="407"/>
      <c r="AH33" s="407"/>
      <c r="AI33" s="407"/>
      <c r="AJ33" s="407"/>
      <c r="AK33" s="407"/>
      <c r="AL33" s="197"/>
      <c r="AM33" s="442" t="s">
        <v>204</v>
      </c>
      <c r="AN33" s="442"/>
      <c r="AO33" s="407" t="s">
        <v>203</v>
      </c>
      <c r="AP33" s="407"/>
      <c r="AQ33" s="407"/>
      <c r="AR33" s="407"/>
      <c r="AS33" s="407"/>
      <c r="AT33" s="407"/>
      <c r="AU33" s="407"/>
      <c r="AV33" s="407"/>
      <c r="AW33" s="407"/>
      <c r="AX33" s="407"/>
      <c r="AY33" s="407"/>
      <c r="AZ33" s="407"/>
      <c r="BA33" s="407"/>
      <c r="BB33" s="407"/>
      <c r="BC33" s="407"/>
      <c r="BD33" s="198"/>
      <c r="BE33" s="407" t="s">
        <v>205</v>
      </c>
      <c r="BF33" s="407"/>
      <c r="BG33" s="407" t="s">
        <v>206</v>
      </c>
      <c r="BH33" s="407"/>
      <c r="BI33" s="407"/>
      <c r="BJ33" s="407"/>
      <c r="BK33" s="407"/>
      <c r="BL33" s="407"/>
      <c r="BM33" s="407"/>
      <c r="BN33" s="407"/>
      <c r="BO33" s="407"/>
      <c r="BP33" s="407"/>
      <c r="BQ33" s="407"/>
      <c r="BR33" s="407"/>
      <c r="BS33" s="407"/>
      <c r="BT33" s="407"/>
      <c r="BU33" s="407"/>
      <c r="BV33" s="198"/>
      <c r="BW33" s="442" t="s">
        <v>205</v>
      </c>
      <c r="BX33" s="442"/>
      <c r="BY33" s="407" t="s">
        <v>207</v>
      </c>
      <c r="BZ33" s="407"/>
      <c r="CA33" s="407"/>
      <c r="CB33" s="407"/>
      <c r="CC33" s="407"/>
      <c r="CD33" s="407"/>
      <c r="CE33" s="407"/>
      <c r="CF33" s="407"/>
      <c r="CG33" s="407"/>
      <c r="CH33" s="407"/>
      <c r="CI33" s="407"/>
      <c r="CJ33" s="407"/>
      <c r="CK33" s="407"/>
      <c r="CL33" s="407"/>
      <c r="CM33" s="407"/>
      <c r="CN33" s="197"/>
      <c r="CO33" s="442" t="s">
        <v>202</v>
      </c>
      <c r="CP33" s="442"/>
      <c r="CQ33" s="407" t="s">
        <v>208</v>
      </c>
      <c r="CR33" s="407"/>
      <c r="CS33" s="407"/>
      <c r="CT33" s="407"/>
      <c r="CU33" s="407"/>
      <c r="CV33" s="407"/>
      <c r="CW33" s="407"/>
      <c r="CX33" s="407"/>
      <c r="CY33" s="407"/>
      <c r="CZ33" s="407"/>
      <c r="DA33" s="407"/>
      <c r="DB33" s="407"/>
      <c r="DC33" s="407"/>
      <c r="DD33" s="407"/>
      <c r="DE33" s="407"/>
      <c r="DF33" s="197"/>
      <c r="DG33" s="607" t="s">
        <v>209</v>
      </c>
      <c r="DH33" s="607"/>
      <c r="DI33" s="199"/>
    </row>
    <row r="34" spans="1:113" ht="32.25" customHeight="1">
      <c r="A34" s="172"/>
      <c r="B34" s="196"/>
      <c r="C34" s="608">
        <f>IF(E34="","",1)</f>
        <v>1</v>
      </c>
      <c r="D34" s="608"/>
      <c r="E34" s="609" t="str">
        <f>IF('各会計、関係団体の財政状況及び健全化判断比率'!B7="","",'各会計、関係団体の財政状況及び健全化判断比率'!B7)</f>
        <v>一般会計</v>
      </c>
      <c r="F34" s="609"/>
      <c r="G34" s="609"/>
      <c r="H34" s="609"/>
      <c r="I34" s="609"/>
      <c r="J34" s="609"/>
      <c r="K34" s="609"/>
      <c r="L34" s="609"/>
      <c r="M34" s="609"/>
      <c r="N34" s="609"/>
      <c r="O34" s="609"/>
      <c r="P34" s="609"/>
      <c r="Q34" s="609"/>
      <c r="R34" s="609"/>
      <c r="S34" s="609"/>
      <c r="T34" s="172"/>
      <c r="U34" s="608">
        <f>IF(W34="","",MAX(C34:D43)+1)</f>
        <v>3</v>
      </c>
      <c r="V34" s="608"/>
      <c r="W34" s="609" t="str">
        <f>IF('各会計、関係団体の財政状況及び健全化判断比率'!B28="","",'各会計、関係団体の財政状況及び健全化判断比率'!B28)</f>
        <v>日之影町国民健康保険事業特別会計</v>
      </c>
      <c r="X34" s="609"/>
      <c r="Y34" s="609"/>
      <c r="Z34" s="609"/>
      <c r="AA34" s="609"/>
      <c r="AB34" s="609"/>
      <c r="AC34" s="609"/>
      <c r="AD34" s="609"/>
      <c r="AE34" s="609"/>
      <c r="AF34" s="609"/>
      <c r="AG34" s="609"/>
      <c r="AH34" s="609"/>
      <c r="AI34" s="609"/>
      <c r="AJ34" s="609"/>
      <c r="AK34" s="609"/>
      <c r="AL34" s="172"/>
      <c r="AM34" s="608">
        <f>IF(AO34="","",MAX(C34:D43,U34:V43)+1)</f>
        <v>7</v>
      </c>
      <c r="AN34" s="608"/>
      <c r="AO34" s="609" t="str">
        <f>IF('各会計、関係団体の財政状況及び健全化判断比率'!B32="","",'各会計、関係団体の財政状況及び健全化判断比率'!B32)</f>
        <v>日之影町国民健康保険病院事業会計</v>
      </c>
      <c r="AP34" s="609"/>
      <c r="AQ34" s="609"/>
      <c r="AR34" s="609"/>
      <c r="AS34" s="609"/>
      <c r="AT34" s="609"/>
      <c r="AU34" s="609"/>
      <c r="AV34" s="609"/>
      <c r="AW34" s="609"/>
      <c r="AX34" s="609"/>
      <c r="AY34" s="609"/>
      <c r="AZ34" s="609"/>
      <c r="BA34" s="609"/>
      <c r="BB34" s="609"/>
      <c r="BC34" s="609"/>
      <c r="BD34" s="172"/>
      <c r="BE34" s="608">
        <f>IF(BG34="","",MAX(C34:D43,U34:V43,AM34:AN43)+1)</f>
        <v>8</v>
      </c>
      <c r="BF34" s="608"/>
      <c r="BG34" s="609" t="str">
        <f>IF('各会計、関係団体の財政状況及び健全化判断比率'!B33="","",'各会計、関係団体の財政状況及び健全化判断比率'!B33)</f>
        <v>日之影町簡易水道事業特別会計</v>
      </c>
      <c r="BH34" s="609"/>
      <c r="BI34" s="609"/>
      <c r="BJ34" s="609"/>
      <c r="BK34" s="609"/>
      <c r="BL34" s="609"/>
      <c r="BM34" s="609"/>
      <c r="BN34" s="609"/>
      <c r="BO34" s="609"/>
      <c r="BP34" s="609"/>
      <c r="BQ34" s="609"/>
      <c r="BR34" s="609"/>
      <c r="BS34" s="609"/>
      <c r="BT34" s="609"/>
      <c r="BU34" s="609"/>
      <c r="BV34" s="172"/>
      <c r="BW34" s="608">
        <f>IF(BY34="","",MAX(C34:D43,U34:V43,AM34:AN43,BE34:BF43)+1)</f>
        <v>10</v>
      </c>
      <c r="BX34" s="608"/>
      <c r="BY34" s="609" t="str">
        <f>IF('各会計、関係団体の財政状況及び健全化判断比率'!B68="","",'各会計、関係団体の財政状況及び健全化判断比率'!B68)</f>
        <v>西臼杵広域行政事務組合</v>
      </c>
      <c r="BZ34" s="609"/>
      <c r="CA34" s="609"/>
      <c r="CB34" s="609"/>
      <c r="CC34" s="609"/>
      <c r="CD34" s="609"/>
      <c r="CE34" s="609"/>
      <c r="CF34" s="609"/>
      <c r="CG34" s="609"/>
      <c r="CH34" s="609"/>
      <c r="CI34" s="609"/>
      <c r="CJ34" s="609"/>
      <c r="CK34" s="609"/>
      <c r="CL34" s="609"/>
      <c r="CM34" s="609"/>
      <c r="CN34" s="172"/>
      <c r="CO34" s="608">
        <f>IF(CQ34="","",MAX(C34:D43,U34:V43,AM34:AN43,BE34:BF43,BW34:BX43)+1)</f>
        <v>18</v>
      </c>
      <c r="CP34" s="608"/>
      <c r="CQ34" s="609" t="str">
        <f>IF('各会計、関係団体の財政状況及び健全化判断比率'!BS7="","",'各会計、関係団体の財政状況及び健全化判断比率'!BS7)</f>
        <v>日之影町村おこし総合産業株式会社</v>
      </c>
      <c r="CR34" s="609"/>
      <c r="CS34" s="609"/>
      <c r="CT34" s="609"/>
      <c r="CU34" s="609"/>
      <c r="CV34" s="609"/>
      <c r="CW34" s="609"/>
      <c r="CX34" s="609"/>
      <c r="CY34" s="609"/>
      <c r="CZ34" s="609"/>
      <c r="DA34" s="609"/>
      <c r="DB34" s="609"/>
      <c r="DC34" s="609"/>
      <c r="DD34" s="609"/>
      <c r="DE34" s="609"/>
      <c r="DG34" s="610" t="str">
        <f>IF('各会計、関係団体の財政状況及び健全化判断比率'!BR7="","",'各会計、関係団体の財政状況及び健全化判断比率'!BR7)</f>
        <v/>
      </c>
      <c r="DH34" s="610"/>
      <c r="DI34" s="199"/>
    </row>
    <row r="35" spans="1:113" ht="32.25" customHeight="1">
      <c r="A35" s="172"/>
      <c r="B35" s="196"/>
      <c r="C35" s="608">
        <f>IF(E35="","",C34+1)</f>
        <v>2</v>
      </c>
      <c r="D35" s="608"/>
      <c r="E35" s="609" t="str">
        <f>IF('各会計、関係団体の財政状況及び健全化判断比率'!B8="","",'各会計、関係団体の財政状況及び健全化判断比率'!B8)</f>
        <v>日之影町奨学資金事業特別会計</v>
      </c>
      <c r="F35" s="609"/>
      <c r="G35" s="609"/>
      <c r="H35" s="609"/>
      <c r="I35" s="609"/>
      <c r="J35" s="609"/>
      <c r="K35" s="609"/>
      <c r="L35" s="609"/>
      <c r="M35" s="609"/>
      <c r="N35" s="609"/>
      <c r="O35" s="609"/>
      <c r="P35" s="609"/>
      <c r="Q35" s="609"/>
      <c r="R35" s="609"/>
      <c r="S35" s="609"/>
      <c r="T35" s="172"/>
      <c r="U35" s="608">
        <f>IF(W35="","",U34+1)</f>
        <v>4</v>
      </c>
      <c r="V35" s="608"/>
      <c r="W35" s="609" t="str">
        <f>IF('各会計、関係団体の財政状況及び健全化判断比率'!B29="","",'各会計、関係団体の財政状況及び健全化判断比率'!B29)</f>
        <v>日之影町介護保険特別会計（保険事業勘定）</v>
      </c>
      <c r="X35" s="609"/>
      <c r="Y35" s="609"/>
      <c r="Z35" s="609"/>
      <c r="AA35" s="609"/>
      <c r="AB35" s="609"/>
      <c r="AC35" s="609"/>
      <c r="AD35" s="609"/>
      <c r="AE35" s="609"/>
      <c r="AF35" s="609"/>
      <c r="AG35" s="609"/>
      <c r="AH35" s="609"/>
      <c r="AI35" s="609"/>
      <c r="AJ35" s="609"/>
      <c r="AK35" s="609"/>
      <c r="AL35" s="172"/>
      <c r="AM35" s="608" t="str">
        <f t="shared" ref="AM35:AM43" si="0">IF(AO35="","",AM34+1)</f>
        <v/>
      </c>
      <c r="AN35" s="608"/>
      <c r="AO35" s="609"/>
      <c r="AP35" s="609"/>
      <c r="AQ35" s="609"/>
      <c r="AR35" s="609"/>
      <c r="AS35" s="609"/>
      <c r="AT35" s="609"/>
      <c r="AU35" s="609"/>
      <c r="AV35" s="609"/>
      <c r="AW35" s="609"/>
      <c r="AX35" s="609"/>
      <c r="AY35" s="609"/>
      <c r="AZ35" s="609"/>
      <c r="BA35" s="609"/>
      <c r="BB35" s="609"/>
      <c r="BC35" s="609"/>
      <c r="BD35" s="172"/>
      <c r="BE35" s="608">
        <f t="shared" ref="BE35:BE43" si="1">IF(BG35="","",BE34+1)</f>
        <v>9</v>
      </c>
      <c r="BF35" s="608"/>
      <c r="BG35" s="609" t="str">
        <f>IF('各会計、関係団体の財政状況及び健全化判断比率'!B34="","",'各会計、関係団体の財政状況及び健全化判断比率'!B34)</f>
        <v>日之影町農業集落排水事業特別会計</v>
      </c>
      <c r="BH35" s="609"/>
      <c r="BI35" s="609"/>
      <c r="BJ35" s="609"/>
      <c r="BK35" s="609"/>
      <c r="BL35" s="609"/>
      <c r="BM35" s="609"/>
      <c r="BN35" s="609"/>
      <c r="BO35" s="609"/>
      <c r="BP35" s="609"/>
      <c r="BQ35" s="609"/>
      <c r="BR35" s="609"/>
      <c r="BS35" s="609"/>
      <c r="BT35" s="609"/>
      <c r="BU35" s="609"/>
      <c r="BV35" s="172"/>
      <c r="BW35" s="608">
        <f t="shared" ref="BW35:BW43" si="2">IF(BY35="","",BW34+1)</f>
        <v>11</v>
      </c>
      <c r="BX35" s="608"/>
      <c r="BY35" s="609" t="str">
        <f>IF('各会計、関係団体の財政状況及び健全化判断比率'!B69="","",'各会計、関係団体の財政状況及び健全化判断比率'!B69)</f>
        <v>宮崎県市町村総合事務組合　一般会計</v>
      </c>
      <c r="BZ35" s="609"/>
      <c r="CA35" s="609"/>
      <c r="CB35" s="609"/>
      <c r="CC35" s="609"/>
      <c r="CD35" s="609"/>
      <c r="CE35" s="609"/>
      <c r="CF35" s="609"/>
      <c r="CG35" s="609"/>
      <c r="CH35" s="609"/>
      <c r="CI35" s="609"/>
      <c r="CJ35" s="609"/>
      <c r="CK35" s="609"/>
      <c r="CL35" s="609"/>
      <c r="CM35" s="609"/>
      <c r="CN35" s="172"/>
      <c r="CO35" s="608">
        <f t="shared" ref="CO35:CO43" si="3">IF(CQ35="","",CO34+1)</f>
        <v>19</v>
      </c>
      <c r="CP35" s="608"/>
      <c r="CQ35" s="609" t="str">
        <f>IF('各会計、関係団体の財政状況及び健全化判断比率'!BS8="","",'各会計、関係団体の財政状況及び健全化判断比率'!BS8)</f>
        <v>株式会社ひのかげアグリファーム</v>
      </c>
      <c r="CR35" s="609"/>
      <c r="CS35" s="609"/>
      <c r="CT35" s="609"/>
      <c r="CU35" s="609"/>
      <c r="CV35" s="609"/>
      <c r="CW35" s="609"/>
      <c r="CX35" s="609"/>
      <c r="CY35" s="609"/>
      <c r="CZ35" s="609"/>
      <c r="DA35" s="609"/>
      <c r="DB35" s="609"/>
      <c r="DC35" s="609"/>
      <c r="DD35" s="609"/>
      <c r="DE35" s="609"/>
      <c r="DG35" s="610" t="str">
        <f>IF('各会計、関係団体の財政状況及び健全化判断比率'!BR8="","",'各会計、関係団体の財政状況及び健全化判断比率'!BR8)</f>
        <v/>
      </c>
      <c r="DH35" s="610"/>
      <c r="DI35" s="199"/>
    </row>
    <row r="36" spans="1:113" ht="32.25" customHeight="1">
      <c r="A36" s="172"/>
      <c r="B36" s="196"/>
      <c r="C36" s="608" t="str">
        <f>IF(E36="","",C35+1)</f>
        <v/>
      </c>
      <c r="D36" s="608"/>
      <c r="E36" s="609" t="str">
        <f>IF('各会計、関係団体の財政状況及び健全化判断比率'!B9="","",'各会計、関係団体の財政状況及び健全化判断比率'!B9)</f>
        <v/>
      </c>
      <c r="F36" s="609"/>
      <c r="G36" s="609"/>
      <c r="H36" s="609"/>
      <c r="I36" s="609"/>
      <c r="J36" s="609"/>
      <c r="K36" s="609"/>
      <c r="L36" s="609"/>
      <c r="M36" s="609"/>
      <c r="N36" s="609"/>
      <c r="O36" s="609"/>
      <c r="P36" s="609"/>
      <c r="Q36" s="609"/>
      <c r="R36" s="609"/>
      <c r="S36" s="609"/>
      <c r="T36" s="172"/>
      <c r="U36" s="608">
        <f t="shared" ref="U36:U43" si="4">IF(W36="","",U35+1)</f>
        <v>5</v>
      </c>
      <c r="V36" s="608"/>
      <c r="W36" s="609" t="str">
        <f>IF('各会計、関係団体の財政状況及び健全化判断比率'!B30="","",'各会計、関係団体の財政状況及び健全化判断比率'!B30)</f>
        <v>日之影町介護保険特別会計（介護サービス事業勘定）</v>
      </c>
      <c r="X36" s="609"/>
      <c r="Y36" s="609"/>
      <c r="Z36" s="609"/>
      <c r="AA36" s="609"/>
      <c r="AB36" s="609"/>
      <c r="AC36" s="609"/>
      <c r="AD36" s="609"/>
      <c r="AE36" s="609"/>
      <c r="AF36" s="609"/>
      <c r="AG36" s="609"/>
      <c r="AH36" s="609"/>
      <c r="AI36" s="609"/>
      <c r="AJ36" s="609"/>
      <c r="AK36" s="609"/>
      <c r="AL36" s="172"/>
      <c r="AM36" s="608" t="str">
        <f t="shared" si="0"/>
        <v/>
      </c>
      <c r="AN36" s="608"/>
      <c r="AO36" s="609"/>
      <c r="AP36" s="609"/>
      <c r="AQ36" s="609"/>
      <c r="AR36" s="609"/>
      <c r="AS36" s="609"/>
      <c r="AT36" s="609"/>
      <c r="AU36" s="609"/>
      <c r="AV36" s="609"/>
      <c r="AW36" s="609"/>
      <c r="AX36" s="609"/>
      <c r="AY36" s="609"/>
      <c r="AZ36" s="609"/>
      <c r="BA36" s="609"/>
      <c r="BB36" s="609"/>
      <c r="BC36" s="609"/>
      <c r="BD36" s="172"/>
      <c r="BE36" s="608" t="str">
        <f t="shared" si="1"/>
        <v/>
      </c>
      <c r="BF36" s="608"/>
      <c r="BG36" s="609"/>
      <c r="BH36" s="609"/>
      <c r="BI36" s="609"/>
      <c r="BJ36" s="609"/>
      <c r="BK36" s="609"/>
      <c r="BL36" s="609"/>
      <c r="BM36" s="609"/>
      <c r="BN36" s="609"/>
      <c r="BO36" s="609"/>
      <c r="BP36" s="609"/>
      <c r="BQ36" s="609"/>
      <c r="BR36" s="609"/>
      <c r="BS36" s="609"/>
      <c r="BT36" s="609"/>
      <c r="BU36" s="609"/>
      <c r="BV36" s="172"/>
      <c r="BW36" s="608">
        <f t="shared" si="2"/>
        <v>12</v>
      </c>
      <c r="BX36" s="608"/>
      <c r="BY36" s="609" t="str">
        <f>IF('各会計、関係団体の財政状況及び健全化判断比率'!B70="","",'各会計、関係団体の財政状況及び健全化判断比率'!B70)</f>
        <v>宮崎県市町村総合事務組合　市町村交通災害共済事業特別会計</v>
      </c>
      <c r="BZ36" s="609"/>
      <c r="CA36" s="609"/>
      <c r="CB36" s="609"/>
      <c r="CC36" s="609"/>
      <c r="CD36" s="609"/>
      <c r="CE36" s="609"/>
      <c r="CF36" s="609"/>
      <c r="CG36" s="609"/>
      <c r="CH36" s="609"/>
      <c r="CI36" s="609"/>
      <c r="CJ36" s="609"/>
      <c r="CK36" s="609"/>
      <c r="CL36" s="609"/>
      <c r="CM36" s="609"/>
      <c r="CN36" s="172"/>
      <c r="CO36" s="608">
        <f t="shared" si="3"/>
        <v>20</v>
      </c>
      <c r="CP36" s="608"/>
      <c r="CQ36" s="609" t="str">
        <f>IF('各会計、関係団体の財政状況及び健全化判断比率'!BS9="","",'各会計、関係団体の財政状況及び健全化判断比率'!BS9)</f>
        <v>一般社団法人宮崎県林業公社</v>
      </c>
      <c r="CR36" s="609"/>
      <c r="CS36" s="609"/>
      <c r="CT36" s="609"/>
      <c r="CU36" s="609"/>
      <c r="CV36" s="609"/>
      <c r="CW36" s="609"/>
      <c r="CX36" s="609"/>
      <c r="CY36" s="609"/>
      <c r="CZ36" s="609"/>
      <c r="DA36" s="609"/>
      <c r="DB36" s="609"/>
      <c r="DC36" s="609"/>
      <c r="DD36" s="609"/>
      <c r="DE36" s="609"/>
      <c r="DG36" s="610" t="str">
        <f>IF('各会計、関係団体の財政状況及び健全化判断比率'!BR9="","",'各会計、関係団体の財政状況及び健全化判断比率'!BR9)</f>
        <v/>
      </c>
      <c r="DH36" s="610"/>
      <c r="DI36" s="199"/>
    </row>
    <row r="37" spans="1:113" ht="32.25" customHeight="1">
      <c r="A37" s="172"/>
      <c r="B37" s="196"/>
      <c r="C37" s="608" t="str">
        <f>IF(E37="","",C36+1)</f>
        <v/>
      </c>
      <c r="D37" s="608"/>
      <c r="E37" s="609" t="str">
        <f>IF('各会計、関係団体の財政状況及び健全化判断比率'!B10="","",'各会計、関係団体の財政状況及び健全化判断比率'!B10)</f>
        <v/>
      </c>
      <c r="F37" s="609"/>
      <c r="G37" s="609"/>
      <c r="H37" s="609"/>
      <c r="I37" s="609"/>
      <c r="J37" s="609"/>
      <c r="K37" s="609"/>
      <c r="L37" s="609"/>
      <c r="M37" s="609"/>
      <c r="N37" s="609"/>
      <c r="O37" s="609"/>
      <c r="P37" s="609"/>
      <c r="Q37" s="609"/>
      <c r="R37" s="609"/>
      <c r="S37" s="609"/>
      <c r="T37" s="172"/>
      <c r="U37" s="608">
        <f t="shared" si="4"/>
        <v>6</v>
      </c>
      <c r="V37" s="608"/>
      <c r="W37" s="609" t="str">
        <f>IF('各会計、関係団体の財政状況及び健全化判断比率'!B31="","",'各会計、関係団体の財政状況及び健全化判断比率'!B31)</f>
        <v>日之影町後期高齢者医療特別会計</v>
      </c>
      <c r="X37" s="609"/>
      <c r="Y37" s="609"/>
      <c r="Z37" s="609"/>
      <c r="AA37" s="609"/>
      <c r="AB37" s="609"/>
      <c r="AC37" s="609"/>
      <c r="AD37" s="609"/>
      <c r="AE37" s="609"/>
      <c r="AF37" s="609"/>
      <c r="AG37" s="609"/>
      <c r="AH37" s="609"/>
      <c r="AI37" s="609"/>
      <c r="AJ37" s="609"/>
      <c r="AK37" s="609"/>
      <c r="AL37" s="172"/>
      <c r="AM37" s="608" t="str">
        <f t="shared" si="0"/>
        <v/>
      </c>
      <c r="AN37" s="608"/>
      <c r="AO37" s="609"/>
      <c r="AP37" s="609"/>
      <c r="AQ37" s="609"/>
      <c r="AR37" s="609"/>
      <c r="AS37" s="609"/>
      <c r="AT37" s="609"/>
      <c r="AU37" s="609"/>
      <c r="AV37" s="609"/>
      <c r="AW37" s="609"/>
      <c r="AX37" s="609"/>
      <c r="AY37" s="609"/>
      <c r="AZ37" s="609"/>
      <c r="BA37" s="609"/>
      <c r="BB37" s="609"/>
      <c r="BC37" s="609"/>
      <c r="BD37" s="172"/>
      <c r="BE37" s="608" t="str">
        <f t="shared" si="1"/>
        <v/>
      </c>
      <c r="BF37" s="608"/>
      <c r="BG37" s="609"/>
      <c r="BH37" s="609"/>
      <c r="BI37" s="609"/>
      <c r="BJ37" s="609"/>
      <c r="BK37" s="609"/>
      <c r="BL37" s="609"/>
      <c r="BM37" s="609"/>
      <c r="BN37" s="609"/>
      <c r="BO37" s="609"/>
      <c r="BP37" s="609"/>
      <c r="BQ37" s="609"/>
      <c r="BR37" s="609"/>
      <c r="BS37" s="609"/>
      <c r="BT37" s="609"/>
      <c r="BU37" s="609"/>
      <c r="BV37" s="172"/>
      <c r="BW37" s="608">
        <f t="shared" si="2"/>
        <v>13</v>
      </c>
      <c r="BX37" s="608"/>
      <c r="BY37" s="609" t="str">
        <f>IF('各会計、関係団体の財政状況及び健全化判断比率'!B71="","",'各会計、関係団体の財政状況及び健全化判断比率'!B71)</f>
        <v>宮崎県市町村総合事務組合　自治会館管理運営特別会計</v>
      </c>
      <c r="BZ37" s="609"/>
      <c r="CA37" s="609"/>
      <c r="CB37" s="609"/>
      <c r="CC37" s="609"/>
      <c r="CD37" s="609"/>
      <c r="CE37" s="609"/>
      <c r="CF37" s="609"/>
      <c r="CG37" s="609"/>
      <c r="CH37" s="609"/>
      <c r="CI37" s="609"/>
      <c r="CJ37" s="609"/>
      <c r="CK37" s="609"/>
      <c r="CL37" s="609"/>
      <c r="CM37" s="609"/>
      <c r="CN37" s="172"/>
      <c r="CO37" s="608" t="str">
        <f t="shared" si="3"/>
        <v/>
      </c>
      <c r="CP37" s="608"/>
      <c r="CQ37" s="609" t="str">
        <f>IF('各会計、関係団体の財政状況及び健全化判断比率'!BS10="","",'各会計、関係団体の財政状況及び健全化判断比率'!BS10)</f>
        <v/>
      </c>
      <c r="CR37" s="609"/>
      <c r="CS37" s="609"/>
      <c r="CT37" s="609"/>
      <c r="CU37" s="609"/>
      <c r="CV37" s="609"/>
      <c r="CW37" s="609"/>
      <c r="CX37" s="609"/>
      <c r="CY37" s="609"/>
      <c r="CZ37" s="609"/>
      <c r="DA37" s="609"/>
      <c r="DB37" s="609"/>
      <c r="DC37" s="609"/>
      <c r="DD37" s="609"/>
      <c r="DE37" s="609"/>
      <c r="DG37" s="610" t="str">
        <f>IF('各会計、関係団体の財政状況及び健全化判断比率'!BR10="","",'各会計、関係団体の財政状況及び健全化判断比率'!BR10)</f>
        <v/>
      </c>
      <c r="DH37" s="610"/>
      <c r="DI37" s="199"/>
    </row>
    <row r="38" spans="1:113" ht="32.25" customHeight="1">
      <c r="A38" s="172"/>
      <c r="B38" s="196"/>
      <c r="C38" s="608" t="str">
        <f t="shared" ref="C38:C43" si="5">IF(E38="","",C37+1)</f>
        <v/>
      </c>
      <c r="D38" s="608"/>
      <c r="E38" s="609" t="str">
        <f>IF('各会計、関係団体の財政状況及び健全化判断比率'!B11="","",'各会計、関係団体の財政状況及び健全化判断比率'!B11)</f>
        <v/>
      </c>
      <c r="F38" s="609"/>
      <c r="G38" s="609"/>
      <c r="H38" s="609"/>
      <c r="I38" s="609"/>
      <c r="J38" s="609"/>
      <c r="K38" s="609"/>
      <c r="L38" s="609"/>
      <c r="M38" s="609"/>
      <c r="N38" s="609"/>
      <c r="O38" s="609"/>
      <c r="P38" s="609"/>
      <c r="Q38" s="609"/>
      <c r="R38" s="609"/>
      <c r="S38" s="609"/>
      <c r="T38" s="172"/>
      <c r="U38" s="608" t="str">
        <f t="shared" si="4"/>
        <v/>
      </c>
      <c r="V38" s="608"/>
      <c r="W38" s="609"/>
      <c r="X38" s="609"/>
      <c r="Y38" s="609"/>
      <c r="Z38" s="609"/>
      <c r="AA38" s="609"/>
      <c r="AB38" s="609"/>
      <c r="AC38" s="609"/>
      <c r="AD38" s="609"/>
      <c r="AE38" s="609"/>
      <c r="AF38" s="609"/>
      <c r="AG38" s="609"/>
      <c r="AH38" s="609"/>
      <c r="AI38" s="609"/>
      <c r="AJ38" s="609"/>
      <c r="AK38" s="609"/>
      <c r="AL38" s="172"/>
      <c r="AM38" s="608" t="str">
        <f t="shared" si="0"/>
        <v/>
      </c>
      <c r="AN38" s="608"/>
      <c r="AO38" s="609"/>
      <c r="AP38" s="609"/>
      <c r="AQ38" s="609"/>
      <c r="AR38" s="609"/>
      <c r="AS38" s="609"/>
      <c r="AT38" s="609"/>
      <c r="AU38" s="609"/>
      <c r="AV38" s="609"/>
      <c r="AW38" s="609"/>
      <c r="AX38" s="609"/>
      <c r="AY38" s="609"/>
      <c r="AZ38" s="609"/>
      <c r="BA38" s="609"/>
      <c r="BB38" s="609"/>
      <c r="BC38" s="609"/>
      <c r="BD38" s="172"/>
      <c r="BE38" s="608" t="str">
        <f t="shared" si="1"/>
        <v/>
      </c>
      <c r="BF38" s="608"/>
      <c r="BG38" s="609"/>
      <c r="BH38" s="609"/>
      <c r="BI38" s="609"/>
      <c r="BJ38" s="609"/>
      <c r="BK38" s="609"/>
      <c r="BL38" s="609"/>
      <c r="BM38" s="609"/>
      <c r="BN38" s="609"/>
      <c r="BO38" s="609"/>
      <c r="BP38" s="609"/>
      <c r="BQ38" s="609"/>
      <c r="BR38" s="609"/>
      <c r="BS38" s="609"/>
      <c r="BT38" s="609"/>
      <c r="BU38" s="609"/>
      <c r="BV38" s="172"/>
      <c r="BW38" s="608">
        <f t="shared" si="2"/>
        <v>14</v>
      </c>
      <c r="BX38" s="608"/>
      <c r="BY38" s="609" t="str">
        <f>IF('各会計、関係団体の財政状況及び健全化判断比率'!B72="","",'各会計、関係団体の財政状況及び健全化判断比率'!B72)</f>
        <v>宮崎県後期高齢者医療広域連合　一般会計</v>
      </c>
      <c r="BZ38" s="609"/>
      <c r="CA38" s="609"/>
      <c r="CB38" s="609"/>
      <c r="CC38" s="609"/>
      <c r="CD38" s="609"/>
      <c r="CE38" s="609"/>
      <c r="CF38" s="609"/>
      <c r="CG38" s="609"/>
      <c r="CH38" s="609"/>
      <c r="CI38" s="609"/>
      <c r="CJ38" s="609"/>
      <c r="CK38" s="609"/>
      <c r="CL38" s="609"/>
      <c r="CM38" s="609"/>
      <c r="CN38" s="172"/>
      <c r="CO38" s="608" t="str">
        <f t="shared" si="3"/>
        <v/>
      </c>
      <c r="CP38" s="608"/>
      <c r="CQ38" s="609" t="str">
        <f>IF('各会計、関係団体の財政状況及び健全化判断比率'!BS11="","",'各会計、関係団体の財政状況及び健全化判断比率'!BS11)</f>
        <v/>
      </c>
      <c r="CR38" s="609"/>
      <c r="CS38" s="609"/>
      <c r="CT38" s="609"/>
      <c r="CU38" s="609"/>
      <c r="CV38" s="609"/>
      <c r="CW38" s="609"/>
      <c r="CX38" s="609"/>
      <c r="CY38" s="609"/>
      <c r="CZ38" s="609"/>
      <c r="DA38" s="609"/>
      <c r="DB38" s="609"/>
      <c r="DC38" s="609"/>
      <c r="DD38" s="609"/>
      <c r="DE38" s="609"/>
      <c r="DG38" s="610" t="str">
        <f>IF('各会計、関係団体の財政状況及び健全化判断比率'!BR11="","",'各会計、関係団体の財政状況及び健全化判断比率'!BR11)</f>
        <v/>
      </c>
      <c r="DH38" s="610"/>
      <c r="DI38" s="199"/>
    </row>
    <row r="39" spans="1:113" ht="32.25" customHeight="1">
      <c r="A39" s="172"/>
      <c r="B39" s="196"/>
      <c r="C39" s="608" t="str">
        <f t="shared" si="5"/>
        <v/>
      </c>
      <c r="D39" s="608"/>
      <c r="E39" s="609" t="str">
        <f>IF('各会計、関係団体の財政状況及び健全化判断比率'!B12="","",'各会計、関係団体の財政状況及び健全化判断比率'!B12)</f>
        <v/>
      </c>
      <c r="F39" s="609"/>
      <c r="G39" s="609"/>
      <c r="H39" s="609"/>
      <c r="I39" s="609"/>
      <c r="J39" s="609"/>
      <c r="K39" s="609"/>
      <c r="L39" s="609"/>
      <c r="M39" s="609"/>
      <c r="N39" s="609"/>
      <c r="O39" s="609"/>
      <c r="P39" s="609"/>
      <c r="Q39" s="609"/>
      <c r="R39" s="609"/>
      <c r="S39" s="609"/>
      <c r="T39" s="172"/>
      <c r="U39" s="608" t="str">
        <f t="shared" si="4"/>
        <v/>
      </c>
      <c r="V39" s="608"/>
      <c r="W39" s="609"/>
      <c r="X39" s="609"/>
      <c r="Y39" s="609"/>
      <c r="Z39" s="609"/>
      <c r="AA39" s="609"/>
      <c r="AB39" s="609"/>
      <c r="AC39" s="609"/>
      <c r="AD39" s="609"/>
      <c r="AE39" s="609"/>
      <c r="AF39" s="609"/>
      <c r="AG39" s="609"/>
      <c r="AH39" s="609"/>
      <c r="AI39" s="609"/>
      <c r="AJ39" s="609"/>
      <c r="AK39" s="609"/>
      <c r="AL39" s="172"/>
      <c r="AM39" s="608" t="str">
        <f t="shared" si="0"/>
        <v/>
      </c>
      <c r="AN39" s="608"/>
      <c r="AO39" s="609"/>
      <c r="AP39" s="609"/>
      <c r="AQ39" s="609"/>
      <c r="AR39" s="609"/>
      <c r="AS39" s="609"/>
      <c r="AT39" s="609"/>
      <c r="AU39" s="609"/>
      <c r="AV39" s="609"/>
      <c r="AW39" s="609"/>
      <c r="AX39" s="609"/>
      <c r="AY39" s="609"/>
      <c r="AZ39" s="609"/>
      <c r="BA39" s="609"/>
      <c r="BB39" s="609"/>
      <c r="BC39" s="609"/>
      <c r="BD39" s="172"/>
      <c r="BE39" s="608" t="str">
        <f t="shared" si="1"/>
        <v/>
      </c>
      <c r="BF39" s="608"/>
      <c r="BG39" s="609"/>
      <c r="BH39" s="609"/>
      <c r="BI39" s="609"/>
      <c r="BJ39" s="609"/>
      <c r="BK39" s="609"/>
      <c r="BL39" s="609"/>
      <c r="BM39" s="609"/>
      <c r="BN39" s="609"/>
      <c r="BO39" s="609"/>
      <c r="BP39" s="609"/>
      <c r="BQ39" s="609"/>
      <c r="BR39" s="609"/>
      <c r="BS39" s="609"/>
      <c r="BT39" s="609"/>
      <c r="BU39" s="609"/>
      <c r="BV39" s="172"/>
      <c r="BW39" s="608">
        <f t="shared" si="2"/>
        <v>15</v>
      </c>
      <c r="BX39" s="608"/>
      <c r="BY39" s="609" t="str">
        <f>IF('各会計、関係団体の財政状況及び健全化判断比率'!B73="","",'各会計、関係団体の財政状況及び健全化判断比率'!B73)</f>
        <v>宮崎県後期高齢者医療広域連合　後期高齢者医療特別会計</v>
      </c>
      <c r="BZ39" s="609"/>
      <c r="CA39" s="609"/>
      <c r="CB39" s="609"/>
      <c r="CC39" s="609"/>
      <c r="CD39" s="609"/>
      <c r="CE39" s="609"/>
      <c r="CF39" s="609"/>
      <c r="CG39" s="609"/>
      <c r="CH39" s="609"/>
      <c r="CI39" s="609"/>
      <c r="CJ39" s="609"/>
      <c r="CK39" s="609"/>
      <c r="CL39" s="609"/>
      <c r="CM39" s="609"/>
      <c r="CN39" s="172"/>
      <c r="CO39" s="608" t="str">
        <f t="shared" si="3"/>
        <v/>
      </c>
      <c r="CP39" s="608"/>
      <c r="CQ39" s="609" t="str">
        <f>IF('各会計、関係団体の財政状況及び健全化判断比率'!BS12="","",'各会計、関係団体の財政状況及び健全化判断比率'!BS12)</f>
        <v/>
      </c>
      <c r="CR39" s="609"/>
      <c r="CS39" s="609"/>
      <c r="CT39" s="609"/>
      <c r="CU39" s="609"/>
      <c r="CV39" s="609"/>
      <c r="CW39" s="609"/>
      <c r="CX39" s="609"/>
      <c r="CY39" s="609"/>
      <c r="CZ39" s="609"/>
      <c r="DA39" s="609"/>
      <c r="DB39" s="609"/>
      <c r="DC39" s="609"/>
      <c r="DD39" s="609"/>
      <c r="DE39" s="609"/>
      <c r="DG39" s="610" t="str">
        <f>IF('各会計、関係団体の財政状況及び健全化判断比率'!BR12="","",'各会計、関係団体の財政状況及び健全化判断比率'!BR12)</f>
        <v/>
      </c>
      <c r="DH39" s="610"/>
      <c r="DI39" s="199"/>
    </row>
    <row r="40" spans="1:113" ht="32.25" customHeight="1">
      <c r="A40" s="172"/>
      <c r="B40" s="196"/>
      <c r="C40" s="608" t="str">
        <f t="shared" si="5"/>
        <v/>
      </c>
      <c r="D40" s="608"/>
      <c r="E40" s="609" t="str">
        <f>IF('各会計、関係団体の財政状況及び健全化判断比率'!B13="","",'各会計、関係団体の財政状況及び健全化判断比率'!B13)</f>
        <v/>
      </c>
      <c r="F40" s="609"/>
      <c r="G40" s="609"/>
      <c r="H40" s="609"/>
      <c r="I40" s="609"/>
      <c r="J40" s="609"/>
      <c r="K40" s="609"/>
      <c r="L40" s="609"/>
      <c r="M40" s="609"/>
      <c r="N40" s="609"/>
      <c r="O40" s="609"/>
      <c r="P40" s="609"/>
      <c r="Q40" s="609"/>
      <c r="R40" s="609"/>
      <c r="S40" s="609"/>
      <c r="T40" s="172"/>
      <c r="U40" s="608" t="str">
        <f t="shared" si="4"/>
        <v/>
      </c>
      <c r="V40" s="608"/>
      <c r="W40" s="609"/>
      <c r="X40" s="609"/>
      <c r="Y40" s="609"/>
      <c r="Z40" s="609"/>
      <c r="AA40" s="609"/>
      <c r="AB40" s="609"/>
      <c r="AC40" s="609"/>
      <c r="AD40" s="609"/>
      <c r="AE40" s="609"/>
      <c r="AF40" s="609"/>
      <c r="AG40" s="609"/>
      <c r="AH40" s="609"/>
      <c r="AI40" s="609"/>
      <c r="AJ40" s="609"/>
      <c r="AK40" s="609"/>
      <c r="AL40" s="172"/>
      <c r="AM40" s="608" t="str">
        <f t="shared" si="0"/>
        <v/>
      </c>
      <c r="AN40" s="608"/>
      <c r="AO40" s="609"/>
      <c r="AP40" s="609"/>
      <c r="AQ40" s="609"/>
      <c r="AR40" s="609"/>
      <c r="AS40" s="609"/>
      <c r="AT40" s="609"/>
      <c r="AU40" s="609"/>
      <c r="AV40" s="609"/>
      <c r="AW40" s="609"/>
      <c r="AX40" s="609"/>
      <c r="AY40" s="609"/>
      <c r="AZ40" s="609"/>
      <c r="BA40" s="609"/>
      <c r="BB40" s="609"/>
      <c r="BC40" s="609"/>
      <c r="BD40" s="172"/>
      <c r="BE40" s="608" t="str">
        <f t="shared" si="1"/>
        <v/>
      </c>
      <c r="BF40" s="608"/>
      <c r="BG40" s="609"/>
      <c r="BH40" s="609"/>
      <c r="BI40" s="609"/>
      <c r="BJ40" s="609"/>
      <c r="BK40" s="609"/>
      <c r="BL40" s="609"/>
      <c r="BM40" s="609"/>
      <c r="BN40" s="609"/>
      <c r="BO40" s="609"/>
      <c r="BP40" s="609"/>
      <c r="BQ40" s="609"/>
      <c r="BR40" s="609"/>
      <c r="BS40" s="609"/>
      <c r="BT40" s="609"/>
      <c r="BU40" s="609"/>
      <c r="BV40" s="172"/>
      <c r="BW40" s="608">
        <f t="shared" si="2"/>
        <v>16</v>
      </c>
      <c r="BX40" s="608"/>
      <c r="BY40" s="609" t="str">
        <f>IF('各会計、関係団体の財政状況及び健全化判断比率'!B74="","",'各会計、関係団体の財政状況及び健全化判断比率'!B74)</f>
        <v>宮崎県北部広域行政事務組合（一般会計）</v>
      </c>
      <c r="BZ40" s="609"/>
      <c r="CA40" s="609"/>
      <c r="CB40" s="609"/>
      <c r="CC40" s="609"/>
      <c r="CD40" s="609"/>
      <c r="CE40" s="609"/>
      <c r="CF40" s="609"/>
      <c r="CG40" s="609"/>
      <c r="CH40" s="609"/>
      <c r="CI40" s="609"/>
      <c r="CJ40" s="609"/>
      <c r="CK40" s="609"/>
      <c r="CL40" s="609"/>
      <c r="CM40" s="609"/>
      <c r="CN40" s="172"/>
      <c r="CO40" s="608" t="str">
        <f t="shared" si="3"/>
        <v/>
      </c>
      <c r="CP40" s="608"/>
      <c r="CQ40" s="609" t="str">
        <f>IF('各会計、関係団体の財政状況及び健全化判断比率'!BS13="","",'各会計、関係団体の財政状況及び健全化判断比率'!BS13)</f>
        <v/>
      </c>
      <c r="CR40" s="609"/>
      <c r="CS40" s="609"/>
      <c r="CT40" s="609"/>
      <c r="CU40" s="609"/>
      <c r="CV40" s="609"/>
      <c r="CW40" s="609"/>
      <c r="CX40" s="609"/>
      <c r="CY40" s="609"/>
      <c r="CZ40" s="609"/>
      <c r="DA40" s="609"/>
      <c r="DB40" s="609"/>
      <c r="DC40" s="609"/>
      <c r="DD40" s="609"/>
      <c r="DE40" s="609"/>
      <c r="DG40" s="610" t="str">
        <f>IF('各会計、関係団体の財政状況及び健全化判断比率'!BR13="","",'各会計、関係団体の財政状況及び健全化判断比率'!BR13)</f>
        <v/>
      </c>
      <c r="DH40" s="610"/>
      <c r="DI40" s="199"/>
    </row>
    <row r="41" spans="1:113" ht="32.25" customHeight="1">
      <c r="A41" s="172"/>
      <c r="B41" s="196"/>
      <c r="C41" s="608" t="str">
        <f t="shared" si="5"/>
        <v/>
      </c>
      <c r="D41" s="608"/>
      <c r="E41" s="609" t="str">
        <f>IF('各会計、関係団体の財政状況及び健全化判断比率'!B14="","",'各会計、関係団体の財政状況及び健全化判断比率'!B14)</f>
        <v/>
      </c>
      <c r="F41" s="609"/>
      <c r="G41" s="609"/>
      <c r="H41" s="609"/>
      <c r="I41" s="609"/>
      <c r="J41" s="609"/>
      <c r="K41" s="609"/>
      <c r="L41" s="609"/>
      <c r="M41" s="609"/>
      <c r="N41" s="609"/>
      <c r="O41" s="609"/>
      <c r="P41" s="609"/>
      <c r="Q41" s="609"/>
      <c r="R41" s="609"/>
      <c r="S41" s="609"/>
      <c r="T41" s="172"/>
      <c r="U41" s="608" t="str">
        <f t="shared" si="4"/>
        <v/>
      </c>
      <c r="V41" s="608"/>
      <c r="W41" s="609"/>
      <c r="X41" s="609"/>
      <c r="Y41" s="609"/>
      <c r="Z41" s="609"/>
      <c r="AA41" s="609"/>
      <c r="AB41" s="609"/>
      <c r="AC41" s="609"/>
      <c r="AD41" s="609"/>
      <c r="AE41" s="609"/>
      <c r="AF41" s="609"/>
      <c r="AG41" s="609"/>
      <c r="AH41" s="609"/>
      <c r="AI41" s="609"/>
      <c r="AJ41" s="609"/>
      <c r="AK41" s="609"/>
      <c r="AL41" s="172"/>
      <c r="AM41" s="608" t="str">
        <f t="shared" si="0"/>
        <v/>
      </c>
      <c r="AN41" s="608"/>
      <c r="AO41" s="609"/>
      <c r="AP41" s="609"/>
      <c r="AQ41" s="609"/>
      <c r="AR41" s="609"/>
      <c r="AS41" s="609"/>
      <c r="AT41" s="609"/>
      <c r="AU41" s="609"/>
      <c r="AV41" s="609"/>
      <c r="AW41" s="609"/>
      <c r="AX41" s="609"/>
      <c r="AY41" s="609"/>
      <c r="AZ41" s="609"/>
      <c r="BA41" s="609"/>
      <c r="BB41" s="609"/>
      <c r="BC41" s="609"/>
      <c r="BD41" s="172"/>
      <c r="BE41" s="608" t="str">
        <f t="shared" si="1"/>
        <v/>
      </c>
      <c r="BF41" s="608"/>
      <c r="BG41" s="609"/>
      <c r="BH41" s="609"/>
      <c r="BI41" s="609"/>
      <c r="BJ41" s="609"/>
      <c r="BK41" s="609"/>
      <c r="BL41" s="609"/>
      <c r="BM41" s="609"/>
      <c r="BN41" s="609"/>
      <c r="BO41" s="609"/>
      <c r="BP41" s="609"/>
      <c r="BQ41" s="609"/>
      <c r="BR41" s="609"/>
      <c r="BS41" s="609"/>
      <c r="BT41" s="609"/>
      <c r="BU41" s="609"/>
      <c r="BV41" s="172"/>
      <c r="BW41" s="608">
        <f t="shared" si="2"/>
        <v>17</v>
      </c>
      <c r="BX41" s="608"/>
      <c r="BY41" s="609" t="str">
        <f>IF('各会計、関係団体の財政状況及び健全化判断比率'!B75="","",'各会計、関係団体の財政状況及び健全化判断比率'!B75)</f>
        <v>宮崎県北部広域行政事務組合（特別会計）</v>
      </c>
      <c r="BZ41" s="609"/>
      <c r="CA41" s="609"/>
      <c r="CB41" s="609"/>
      <c r="CC41" s="609"/>
      <c r="CD41" s="609"/>
      <c r="CE41" s="609"/>
      <c r="CF41" s="609"/>
      <c r="CG41" s="609"/>
      <c r="CH41" s="609"/>
      <c r="CI41" s="609"/>
      <c r="CJ41" s="609"/>
      <c r="CK41" s="609"/>
      <c r="CL41" s="609"/>
      <c r="CM41" s="609"/>
      <c r="CN41" s="172"/>
      <c r="CO41" s="608" t="str">
        <f t="shared" si="3"/>
        <v/>
      </c>
      <c r="CP41" s="608"/>
      <c r="CQ41" s="609" t="str">
        <f>IF('各会計、関係団体の財政状況及び健全化判断比率'!BS14="","",'各会計、関係団体の財政状況及び健全化判断比率'!BS14)</f>
        <v/>
      </c>
      <c r="CR41" s="609"/>
      <c r="CS41" s="609"/>
      <c r="CT41" s="609"/>
      <c r="CU41" s="609"/>
      <c r="CV41" s="609"/>
      <c r="CW41" s="609"/>
      <c r="CX41" s="609"/>
      <c r="CY41" s="609"/>
      <c r="CZ41" s="609"/>
      <c r="DA41" s="609"/>
      <c r="DB41" s="609"/>
      <c r="DC41" s="609"/>
      <c r="DD41" s="609"/>
      <c r="DE41" s="609"/>
      <c r="DG41" s="610" t="str">
        <f>IF('各会計、関係団体の財政状況及び健全化判断比率'!BR14="","",'各会計、関係団体の財政状況及び健全化判断比率'!BR14)</f>
        <v/>
      </c>
      <c r="DH41" s="610"/>
      <c r="DI41" s="199"/>
    </row>
    <row r="42" spans="1:113" ht="32.25" customHeight="1">
      <c r="B42" s="196"/>
      <c r="C42" s="608" t="str">
        <f t="shared" si="5"/>
        <v/>
      </c>
      <c r="D42" s="608"/>
      <c r="E42" s="609" t="str">
        <f>IF('各会計、関係団体の財政状況及び健全化判断比率'!B15="","",'各会計、関係団体の財政状況及び健全化判断比率'!B15)</f>
        <v/>
      </c>
      <c r="F42" s="609"/>
      <c r="G42" s="609"/>
      <c r="H42" s="609"/>
      <c r="I42" s="609"/>
      <c r="J42" s="609"/>
      <c r="K42" s="609"/>
      <c r="L42" s="609"/>
      <c r="M42" s="609"/>
      <c r="N42" s="609"/>
      <c r="O42" s="609"/>
      <c r="P42" s="609"/>
      <c r="Q42" s="609"/>
      <c r="R42" s="609"/>
      <c r="S42" s="609"/>
      <c r="T42" s="172"/>
      <c r="U42" s="608" t="str">
        <f t="shared" si="4"/>
        <v/>
      </c>
      <c r="V42" s="608"/>
      <c r="W42" s="609"/>
      <c r="X42" s="609"/>
      <c r="Y42" s="609"/>
      <c r="Z42" s="609"/>
      <c r="AA42" s="609"/>
      <c r="AB42" s="609"/>
      <c r="AC42" s="609"/>
      <c r="AD42" s="609"/>
      <c r="AE42" s="609"/>
      <c r="AF42" s="609"/>
      <c r="AG42" s="609"/>
      <c r="AH42" s="609"/>
      <c r="AI42" s="609"/>
      <c r="AJ42" s="609"/>
      <c r="AK42" s="609"/>
      <c r="AL42" s="172"/>
      <c r="AM42" s="608" t="str">
        <f t="shared" si="0"/>
        <v/>
      </c>
      <c r="AN42" s="608"/>
      <c r="AO42" s="609"/>
      <c r="AP42" s="609"/>
      <c r="AQ42" s="609"/>
      <c r="AR42" s="609"/>
      <c r="AS42" s="609"/>
      <c r="AT42" s="609"/>
      <c r="AU42" s="609"/>
      <c r="AV42" s="609"/>
      <c r="AW42" s="609"/>
      <c r="AX42" s="609"/>
      <c r="AY42" s="609"/>
      <c r="AZ42" s="609"/>
      <c r="BA42" s="609"/>
      <c r="BB42" s="609"/>
      <c r="BC42" s="609"/>
      <c r="BD42" s="172"/>
      <c r="BE42" s="608" t="str">
        <f t="shared" si="1"/>
        <v/>
      </c>
      <c r="BF42" s="608"/>
      <c r="BG42" s="609"/>
      <c r="BH42" s="609"/>
      <c r="BI42" s="609"/>
      <c r="BJ42" s="609"/>
      <c r="BK42" s="609"/>
      <c r="BL42" s="609"/>
      <c r="BM42" s="609"/>
      <c r="BN42" s="609"/>
      <c r="BO42" s="609"/>
      <c r="BP42" s="609"/>
      <c r="BQ42" s="609"/>
      <c r="BR42" s="609"/>
      <c r="BS42" s="609"/>
      <c r="BT42" s="609"/>
      <c r="BU42" s="609"/>
      <c r="BV42" s="172"/>
      <c r="BW42" s="608" t="str">
        <f t="shared" si="2"/>
        <v/>
      </c>
      <c r="BX42" s="608"/>
      <c r="BY42" s="609" t="str">
        <f>IF('各会計、関係団体の財政状況及び健全化判断比率'!B76="","",'各会計、関係団体の財政状況及び健全化判断比率'!B76)</f>
        <v/>
      </c>
      <c r="BZ42" s="609"/>
      <c r="CA42" s="609"/>
      <c r="CB42" s="609"/>
      <c r="CC42" s="609"/>
      <c r="CD42" s="609"/>
      <c r="CE42" s="609"/>
      <c r="CF42" s="609"/>
      <c r="CG42" s="609"/>
      <c r="CH42" s="609"/>
      <c r="CI42" s="609"/>
      <c r="CJ42" s="609"/>
      <c r="CK42" s="609"/>
      <c r="CL42" s="609"/>
      <c r="CM42" s="609"/>
      <c r="CN42" s="172"/>
      <c r="CO42" s="608" t="str">
        <f t="shared" si="3"/>
        <v/>
      </c>
      <c r="CP42" s="608"/>
      <c r="CQ42" s="609" t="str">
        <f>IF('各会計、関係団体の財政状況及び健全化判断比率'!BS15="","",'各会計、関係団体の財政状況及び健全化判断比率'!BS15)</f>
        <v/>
      </c>
      <c r="CR42" s="609"/>
      <c r="CS42" s="609"/>
      <c r="CT42" s="609"/>
      <c r="CU42" s="609"/>
      <c r="CV42" s="609"/>
      <c r="CW42" s="609"/>
      <c r="CX42" s="609"/>
      <c r="CY42" s="609"/>
      <c r="CZ42" s="609"/>
      <c r="DA42" s="609"/>
      <c r="DB42" s="609"/>
      <c r="DC42" s="609"/>
      <c r="DD42" s="609"/>
      <c r="DE42" s="609"/>
      <c r="DG42" s="610" t="str">
        <f>IF('各会計、関係団体の財政状況及び健全化判断比率'!BR15="","",'各会計、関係団体の財政状況及び健全化判断比率'!BR15)</f>
        <v/>
      </c>
      <c r="DH42" s="610"/>
      <c r="DI42" s="199"/>
    </row>
    <row r="43" spans="1:113" ht="32.25" customHeight="1">
      <c r="B43" s="196"/>
      <c r="C43" s="608" t="str">
        <f t="shared" si="5"/>
        <v/>
      </c>
      <c r="D43" s="608"/>
      <c r="E43" s="609" t="str">
        <f>IF('各会計、関係団体の財政状況及び健全化判断比率'!B16="","",'各会計、関係団体の財政状況及び健全化判断比率'!B16)</f>
        <v/>
      </c>
      <c r="F43" s="609"/>
      <c r="G43" s="609"/>
      <c r="H43" s="609"/>
      <c r="I43" s="609"/>
      <c r="J43" s="609"/>
      <c r="K43" s="609"/>
      <c r="L43" s="609"/>
      <c r="M43" s="609"/>
      <c r="N43" s="609"/>
      <c r="O43" s="609"/>
      <c r="P43" s="609"/>
      <c r="Q43" s="609"/>
      <c r="R43" s="609"/>
      <c r="S43" s="609"/>
      <c r="T43" s="172"/>
      <c r="U43" s="608" t="str">
        <f t="shared" si="4"/>
        <v/>
      </c>
      <c r="V43" s="608"/>
      <c r="W43" s="609"/>
      <c r="X43" s="609"/>
      <c r="Y43" s="609"/>
      <c r="Z43" s="609"/>
      <c r="AA43" s="609"/>
      <c r="AB43" s="609"/>
      <c r="AC43" s="609"/>
      <c r="AD43" s="609"/>
      <c r="AE43" s="609"/>
      <c r="AF43" s="609"/>
      <c r="AG43" s="609"/>
      <c r="AH43" s="609"/>
      <c r="AI43" s="609"/>
      <c r="AJ43" s="609"/>
      <c r="AK43" s="609"/>
      <c r="AL43" s="172"/>
      <c r="AM43" s="608" t="str">
        <f t="shared" si="0"/>
        <v/>
      </c>
      <c r="AN43" s="608"/>
      <c r="AO43" s="609"/>
      <c r="AP43" s="609"/>
      <c r="AQ43" s="609"/>
      <c r="AR43" s="609"/>
      <c r="AS43" s="609"/>
      <c r="AT43" s="609"/>
      <c r="AU43" s="609"/>
      <c r="AV43" s="609"/>
      <c r="AW43" s="609"/>
      <c r="AX43" s="609"/>
      <c r="AY43" s="609"/>
      <c r="AZ43" s="609"/>
      <c r="BA43" s="609"/>
      <c r="BB43" s="609"/>
      <c r="BC43" s="609"/>
      <c r="BD43" s="172"/>
      <c r="BE43" s="608" t="str">
        <f t="shared" si="1"/>
        <v/>
      </c>
      <c r="BF43" s="608"/>
      <c r="BG43" s="609"/>
      <c r="BH43" s="609"/>
      <c r="BI43" s="609"/>
      <c r="BJ43" s="609"/>
      <c r="BK43" s="609"/>
      <c r="BL43" s="609"/>
      <c r="BM43" s="609"/>
      <c r="BN43" s="609"/>
      <c r="BO43" s="609"/>
      <c r="BP43" s="609"/>
      <c r="BQ43" s="609"/>
      <c r="BR43" s="609"/>
      <c r="BS43" s="609"/>
      <c r="BT43" s="609"/>
      <c r="BU43" s="609"/>
      <c r="BV43" s="172"/>
      <c r="BW43" s="608" t="str">
        <f t="shared" si="2"/>
        <v/>
      </c>
      <c r="BX43" s="608"/>
      <c r="BY43" s="609" t="str">
        <f>IF('各会計、関係団体の財政状況及び健全化判断比率'!B77="","",'各会計、関係団体の財政状況及び健全化判断比率'!B77)</f>
        <v/>
      </c>
      <c r="BZ43" s="609"/>
      <c r="CA43" s="609"/>
      <c r="CB43" s="609"/>
      <c r="CC43" s="609"/>
      <c r="CD43" s="609"/>
      <c r="CE43" s="609"/>
      <c r="CF43" s="609"/>
      <c r="CG43" s="609"/>
      <c r="CH43" s="609"/>
      <c r="CI43" s="609"/>
      <c r="CJ43" s="609"/>
      <c r="CK43" s="609"/>
      <c r="CL43" s="609"/>
      <c r="CM43" s="609"/>
      <c r="CN43" s="172"/>
      <c r="CO43" s="608" t="str">
        <f t="shared" si="3"/>
        <v/>
      </c>
      <c r="CP43" s="608"/>
      <c r="CQ43" s="609" t="str">
        <f>IF('各会計、関係団体の財政状況及び健全化判断比率'!BS16="","",'各会計、関係団体の財政状況及び健全化判断比率'!BS16)</f>
        <v/>
      </c>
      <c r="CR43" s="609"/>
      <c r="CS43" s="609"/>
      <c r="CT43" s="609"/>
      <c r="CU43" s="609"/>
      <c r="CV43" s="609"/>
      <c r="CW43" s="609"/>
      <c r="CX43" s="609"/>
      <c r="CY43" s="609"/>
      <c r="CZ43" s="609"/>
      <c r="DA43" s="609"/>
      <c r="DB43" s="609"/>
      <c r="DC43" s="609"/>
      <c r="DD43" s="609"/>
      <c r="DE43" s="609"/>
      <c r="DG43" s="610" t="str">
        <f>IF('各会計、関係団体の財政状況及び健全化判断比率'!BR16="","",'各会計、関係団体の財政状況及び健全化判断比率'!BR16)</f>
        <v/>
      </c>
      <c r="DH43" s="610"/>
      <c r="DI43" s="199"/>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71" t="s">
        <v>210</v>
      </c>
      <c r="E46" s="611" t="s">
        <v>211</v>
      </c>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611"/>
      <c r="BG46" s="611"/>
      <c r="BH46" s="611"/>
      <c r="BI46" s="611"/>
      <c r="BJ46" s="611"/>
      <c r="BK46" s="611"/>
      <c r="BL46" s="611"/>
      <c r="BM46" s="611"/>
      <c r="BN46" s="611"/>
      <c r="BO46" s="611"/>
      <c r="BP46" s="611"/>
      <c r="BQ46" s="611"/>
      <c r="BR46" s="611"/>
      <c r="BS46" s="611"/>
      <c r="BT46" s="611"/>
      <c r="BU46" s="611"/>
      <c r="BV46" s="611"/>
      <c r="BW46" s="611"/>
      <c r="BX46" s="611"/>
      <c r="BY46" s="611"/>
      <c r="BZ46" s="611"/>
      <c r="CA46" s="611"/>
      <c r="CB46" s="611"/>
      <c r="CC46" s="611"/>
      <c r="CD46" s="611"/>
      <c r="CE46" s="611"/>
      <c r="CF46" s="611"/>
      <c r="CG46" s="611"/>
      <c r="CH46" s="611"/>
      <c r="CI46" s="611"/>
      <c r="CJ46" s="611"/>
      <c r="CK46" s="611"/>
      <c r="CL46" s="611"/>
      <c r="CM46" s="611"/>
      <c r="CN46" s="611"/>
      <c r="CO46" s="611"/>
      <c r="CP46" s="611"/>
      <c r="CQ46" s="611"/>
      <c r="CR46" s="611"/>
      <c r="CS46" s="611"/>
      <c r="CT46" s="611"/>
      <c r="CU46" s="611"/>
      <c r="CV46" s="611"/>
      <c r="CW46" s="611"/>
      <c r="CX46" s="611"/>
      <c r="CY46" s="611"/>
      <c r="CZ46" s="611"/>
      <c r="DA46" s="611"/>
      <c r="DB46" s="611"/>
      <c r="DC46" s="611"/>
      <c r="DD46" s="611"/>
      <c r="DE46" s="611"/>
      <c r="DF46" s="611"/>
      <c r="DG46" s="611"/>
      <c r="DH46" s="611"/>
      <c r="DI46" s="611"/>
    </row>
    <row r="47" spans="1:113">
      <c r="E47" s="611" t="s">
        <v>212</v>
      </c>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c r="BJ47" s="611"/>
      <c r="BK47" s="611"/>
      <c r="BL47" s="611"/>
      <c r="BM47" s="611"/>
      <c r="BN47" s="611"/>
      <c r="BO47" s="611"/>
      <c r="BP47" s="611"/>
      <c r="BQ47" s="611"/>
      <c r="BR47" s="611"/>
      <c r="BS47" s="611"/>
      <c r="BT47" s="611"/>
      <c r="BU47" s="611"/>
      <c r="BV47" s="611"/>
      <c r="BW47" s="611"/>
      <c r="BX47" s="611"/>
      <c r="BY47" s="611"/>
      <c r="BZ47" s="611"/>
      <c r="CA47" s="611"/>
      <c r="CB47" s="611"/>
      <c r="CC47" s="611"/>
      <c r="CD47" s="611"/>
      <c r="CE47" s="611"/>
      <c r="CF47" s="611"/>
      <c r="CG47" s="611"/>
      <c r="CH47" s="611"/>
      <c r="CI47" s="611"/>
      <c r="CJ47" s="611"/>
      <c r="CK47" s="611"/>
      <c r="CL47" s="611"/>
      <c r="CM47" s="611"/>
      <c r="CN47" s="611"/>
      <c r="CO47" s="611"/>
      <c r="CP47" s="611"/>
      <c r="CQ47" s="611"/>
      <c r="CR47" s="611"/>
      <c r="CS47" s="611"/>
      <c r="CT47" s="611"/>
      <c r="CU47" s="611"/>
      <c r="CV47" s="611"/>
      <c r="CW47" s="611"/>
      <c r="CX47" s="611"/>
      <c r="CY47" s="611"/>
      <c r="CZ47" s="611"/>
      <c r="DA47" s="611"/>
      <c r="DB47" s="611"/>
      <c r="DC47" s="611"/>
      <c r="DD47" s="611"/>
      <c r="DE47" s="611"/>
      <c r="DF47" s="611"/>
      <c r="DG47" s="611"/>
      <c r="DH47" s="611"/>
      <c r="DI47" s="611"/>
    </row>
    <row r="48" spans="1:113">
      <c r="E48" s="611" t="s">
        <v>213</v>
      </c>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C48" s="611"/>
      <c r="CD48" s="611"/>
      <c r="CE48" s="611"/>
      <c r="CF48" s="611"/>
      <c r="CG48" s="611"/>
      <c r="CH48" s="611"/>
      <c r="CI48" s="611"/>
      <c r="CJ48" s="611"/>
      <c r="CK48" s="611"/>
      <c r="CL48" s="611"/>
      <c r="CM48" s="611"/>
      <c r="CN48" s="611"/>
      <c r="CO48" s="611"/>
      <c r="CP48" s="611"/>
      <c r="CQ48" s="611"/>
      <c r="CR48" s="611"/>
      <c r="CS48" s="611"/>
      <c r="CT48" s="611"/>
      <c r="CU48" s="611"/>
      <c r="CV48" s="611"/>
      <c r="CW48" s="611"/>
      <c r="CX48" s="611"/>
      <c r="CY48" s="611"/>
      <c r="CZ48" s="611"/>
      <c r="DA48" s="611"/>
      <c r="DB48" s="611"/>
      <c r="DC48" s="611"/>
      <c r="DD48" s="611"/>
      <c r="DE48" s="611"/>
      <c r="DF48" s="611"/>
      <c r="DG48" s="611"/>
      <c r="DH48" s="611"/>
      <c r="DI48" s="611"/>
    </row>
    <row r="49" spans="5:113">
      <c r="E49" s="612" t="s">
        <v>214</v>
      </c>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c r="BB49" s="612"/>
      <c r="BC49" s="612"/>
      <c r="BD49" s="612"/>
      <c r="BE49" s="612"/>
      <c r="BF49" s="612"/>
      <c r="BG49" s="612"/>
      <c r="BH49" s="612"/>
      <c r="BI49" s="612"/>
      <c r="BJ49" s="612"/>
      <c r="BK49" s="612"/>
      <c r="BL49" s="612"/>
      <c r="BM49" s="612"/>
      <c r="BN49" s="612"/>
      <c r="BO49" s="612"/>
      <c r="BP49" s="612"/>
      <c r="BQ49" s="612"/>
      <c r="BR49" s="612"/>
      <c r="BS49" s="612"/>
      <c r="BT49" s="612"/>
      <c r="BU49" s="612"/>
      <c r="BV49" s="612"/>
      <c r="BW49" s="612"/>
      <c r="BX49" s="612"/>
      <c r="BY49" s="612"/>
      <c r="BZ49" s="612"/>
      <c r="CA49" s="612"/>
      <c r="CB49" s="612"/>
      <c r="CC49" s="612"/>
      <c r="CD49" s="612"/>
      <c r="CE49" s="612"/>
      <c r="CF49" s="612"/>
      <c r="CG49" s="612"/>
      <c r="CH49" s="612"/>
      <c r="CI49" s="612"/>
      <c r="CJ49" s="612"/>
      <c r="CK49" s="612"/>
      <c r="CL49" s="612"/>
      <c r="CM49" s="612"/>
      <c r="CN49" s="612"/>
      <c r="CO49" s="612"/>
      <c r="CP49" s="612"/>
      <c r="CQ49" s="612"/>
      <c r="CR49" s="612"/>
      <c r="CS49" s="612"/>
      <c r="CT49" s="612"/>
      <c r="CU49" s="612"/>
      <c r="CV49" s="612"/>
      <c r="CW49" s="612"/>
      <c r="CX49" s="612"/>
      <c r="CY49" s="612"/>
      <c r="CZ49" s="612"/>
      <c r="DA49" s="612"/>
      <c r="DB49" s="612"/>
      <c r="DC49" s="612"/>
      <c r="DD49" s="612"/>
      <c r="DE49" s="612"/>
      <c r="DF49" s="612"/>
      <c r="DG49" s="612"/>
      <c r="DH49" s="612"/>
      <c r="DI49" s="612"/>
    </row>
    <row r="50" spans="5:113">
      <c r="E50" s="611" t="s">
        <v>215</v>
      </c>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X50" s="611"/>
      <c r="BY50" s="611"/>
      <c r="BZ50" s="611"/>
      <c r="CA50" s="611"/>
      <c r="CB50" s="611"/>
      <c r="CC50" s="611"/>
      <c r="CD50" s="611"/>
      <c r="CE50" s="611"/>
      <c r="CF50" s="611"/>
      <c r="CG50" s="611"/>
      <c r="CH50" s="611"/>
      <c r="CI50" s="611"/>
      <c r="CJ50" s="611"/>
      <c r="CK50" s="611"/>
      <c r="CL50" s="611"/>
      <c r="CM50" s="611"/>
      <c r="CN50" s="611"/>
      <c r="CO50" s="611"/>
      <c r="CP50" s="611"/>
      <c r="CQ50" s="611"/>
      <c r="CR50" s="611"/>
      <c r="CS50" s="611"/>
      <c r="CT50" s="611"/>
      <c r="CU50" s="611"/>
      <c r="CV50" s="611"/>
      <c r="CW50" s="611"/>
      <c r="CX50" s="611"/>
      <c r="CY50" s="611"/>
      <c r="CZ50" s="611"/>
      <c r="DA50" s="611"/>
      <c r="DB50" s="611"/>
      <c r="DC50" s="611"/>
      <c r="DD50" s="611"/>
      <c r="DE50" s="611"/>
      <c r="DF50" s="611"/>
      <c r="DG50" s="611"/>
      <c r="DH50" s="611"/>
      <c r="DI50" s="611"/>
    </row>
    <row r="51" spans="5:113">
      <c r="E51" s="611" t="s">
        <v>216</v>
      </c>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X51" s="611"/>
      <c r="BY51" s="611"/>
      <c r="BZ51" s="611"/>
      <c r="CA51" s="611"/>
      <c r="CB51" s="611"/>
      <c r="CC51" s="611"/>
      <c r="CD51" s="611"/>
      <c r="CE51" s="611"/>
      <c r="CF51" s="611"/>
      <c r="CG51" s="611"/>
      <c r="CH51" s="611"/>
      <c r="CI51" s="611"/>
      <c r="CJ51" s="611"/>
      <c r="CK51" s="611"/>
      <c r="CL51" s="611"/>
      <c r="CM51" s="611"/>
      <c r="CN51" s="611"/>
      <c r="CO51" s="611"/>
      <c r="CP51" s="611"/>
      <c r="CQ51" s="611"/>
      <c r="CR51" s="611"/>
      <c r="CS51" s="611"/>
      <c r="CT51" s="611"/>
      <c r="CU51" s="611"/>
      <c r="CV51" s="611"/>
      <c r="CW51" s="611"/>
      <c r="CX51" s="611"/>
      <c r="CY51" s="611"/>
      <c r="CZ51" s="611"/>
      <c r="DA51" s="611"/>
      <c r="DB51" s="611"/>
      <c r="DC51" s="611"/>
      <c r="DD51" s="611"/>
      <c r="DE51" s="611"/>
      <c r="DF51" s="611"/>
      <c r="DG51" s="611"/>
      <c r="DH51" s="611"/>
      <c r="DI51" s="611"/>
    </row>
    <row r="52" spans="5:113">
      <c r="E52" s="611" t="s">
        <v>217</v>
      </c>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X52" s="611"/>
      <c r="BY52" s="611"/>
      <c r="BZ52" s="611"/>
      <c r="CA52" s="611"/>
      <c r="CB52" s="611"/>
      <c r="CC52" s="611"/>
      <c r="CD52" s="611"/>
      <c r="CE52" s="611"/>
      <c r="CF52" s="611"/>
      <c r="CG52" s="611"/>
      <c r="CH52" s="611"/>
      <c r="CI52" s="611"/>
      <c r="CJ52" s="611"/>
      <c r="CK52" s="611"/>
      <c r="CL52" s="611"/>
      <c r="CM52" s="611"/>
      <c r="CN52" s="611"/>
      <c r="CO52" s="611"/>
      <c r="CP52" s="611"/>
      <c r="CQ52" s="611"/>
      <c r="CR52" s="611"/>
      <c r="CS52" s="611"/>
      <c r="CT52" s="611"/>
      <c r="CU52" s="611"/>
      <c r="CV52" s="611"/>
      <c r="CW52" s="611"/>
      <c r="CX52" s="611"/>
      <c r="CY52" s="611"/>
      <c r="CZ52" s="611"/>
      <c r="DA52" s="611"/>
      <c r="DB52" s="611"/>
      <c r="DC52" s="611"/>
      <c r="DD52" s="611"/>
      <c r="DE52" s="611"/>
      <c r="DF52" s="611"/>
      <c r="DG52" s="611"/>
      <c r="DH52" s="611"/>
      <c r="DI52" s="611"/>
    </row>
    <row r="53" spans="5:113">
      <c r="E53" s="348" t="s">
        <v>617</v>
      </c>
    </row>
    <row r="54" spans="5:113"/>
    <row r="55" spans="5:113"/>
    <row r="56" spans="5:113"/>
  </sheetData>
  <sheetProtection algorithmName="SHA-512" hashValue="LFl0N5+VID/XwOafSlAHuNkn+TEiBn0akyRnXJa5M7y+BG9X1ycAxejdng/7BHO8/TvzqqJgI2CaZRZ9JoV2lg==" saltValue="Z7EToE8By5v3k5XMGZBIh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c r="A34" s="22"/>
      <c r="B34" s="31"/>
      <c r="C34" s="1159" t="s">
        <v>583</v>
      </c>
      <c r="D34" s="1159"/>
      <c r="E34" s="1160"/>
      <c r="F34" s="32">
        <v>10.029999999999999</v>
      </c>
      <c r="G34" s="33">
        <v>11.33</v>
      </c>
      <c r="H34" s="33">
        <v>11.63</v>
      </c>
      <c r="I34" s="33">
        <v>11.73</v>
      </c>
      <c r="J34" s="34">
        <v>11.31</v>
      </c>
      <c r="K34" s="22"/>
      <c r="L34" s="22"/>
      <c r="M34" s="22"/>
      <c r="N34" s="22"/>
      <c r="O34" s="22"/>
      <c r="P34" s="22"/>
    </row>
    <row r="35" spans="1:16" ht="39" customHeight="1">
      <c r="A35" s="22"/>
      <c r="B35" s="35"/>
      <c r="C35" s="1155" t="s">
        <v>584</v>
      </c>
      <c r="D35" s="1155"/>
      <c r="E35" s="1156"/>
      <c r="F35" s="36">
        <v>1.39</v>
      </c>
      <c r="G35" s="37">
        <v>2.1</v>
      </c>
      <c r="H35" s="37">
        <v>1.77</v>
      </c>
      <c r="I35" s="37">
        <v>1.82</v>
      </c>
      <c r="J35" s="38">
        <v>1.63</v>
      </c>
      <c r="K35" s="22"/>
      <c r="L35" s="22"/>
      <c r="M35" s="22"/>
      <c r="N35" s="22"/>
      <c r="O35" s="22"/>
      <c r="P35" s="22"/>
    </row>
    <row r="36" spans="1:16" ht="39" customHeight="1">
      <c r="A36" s="22"/>
      <c r="B36" s="35"/>
      <c r="C36" s="1155" t="s">
        <v>585</v>
      </c>
      <c r="D36" s="1155"/>
      <c r="E36" s="1156"/>
      <c r="F36" s="36">
        <v>0.16</v>
      </c>
      <c r="G36" s="37">
        <v>0.11</v>
      </c>
      <c r="H36" s="37">
        <v>0.03</v>
      </c>
      <c r="I36" s="37">
        <v>0.59</v>
      </c>
      <c r="J36" s="38">
        <v>0.56999999999999995</v>
      </c>
      <c r="K36" s="22"/>
      <c r="L36" s="22"/>
      <c r="M36" s="22"/>
      <c r="N36" s="22"/>
      <c r="O36" s="22"/>
      <c r="P36" s="22"/>
    </row>
    <row r="37" spans="1:16" ht="39" customHeight="1">
      <c r="A37" s="22"/>
      <c r="B37" s="35"/>
      <c r="C37" s="1155" t="s">
        <v>586</v>
      </c>
      <c r="D37" s="1155"/>
      <c r="E37" s="1156"/>
      <c r="F37" s="36">
        <v>0.89</v>
      </c>
      <c r="G37" s="37">
        <v>0.67</v>
      </c>
      <c r="H37" s="37">
        <v>0.24</v>
      </c>
      <c r="I37" s="37">
        <v>0.09</v>
      </c>
      <c r="J37" s="38">
        <v>0.12</v>
      </c>
      <c r="K37" s="22"/>
      <c r="L37" s="22"/>
      <c r="M37" s="22"/>
      <c r="N37" s="22"/>
      <c r="O37" s="22"/>
      <c r="P37" s="22"/>
    </row>
    <row r="38" spans="1:16" ht="39" customHeight="1">
      <c r="A38" s="22"/>
      <c r="B38" s="35"/>
      <c r="C38" s="1155" t="s">
        <v>587</v>
      </c>
      <c r="D38" s="1155"/>
      <c r="E38" s="1156"/>
      <c r="F38" s="36">
        <v>0.06</v>
      </c>
      <c r="G38" s="37">
        <v>0.02</v>
      </c>
      <c r="H38" s="37">
        <v>0.04</v>
      </c>
      <c r="I38" s="37">
        <v>7.0000000000000007E-2</v>
      </c>
      <c r="J38" s="38">
        <v>7.0000000000000007E-2</v>
      </c>
      <c r="K38" s="22"/>
      <c r="L38" s="22"/>
      <c r="M38" s="22"/>
      <c r="N38" s="22"/>
      <c r="O38" s="22"/>
      <c r="P38" s="22"/>
    </row>
    <row r="39" spans="1:16" ht="39" customHeight="1">
      <c r="A39" s="22"/>
      <c r="B39" s="35"/>
      <c r="C39" s="1155" t="s">
        <v>588</v>
      </c>
      <c r="D39" s="1155"/>
      <c r="E39" s="1156"/>
      <c r="F39" s="36">
        <v>0.01</v>
      </c>
      <c r="G39" s="37">
        <v>0</v>
      </c>
      <c r="H39" s="37">
        <v>0</v>
      </c>
      <c r="I39" s="37">
        <v>0</v>
      </c>
      <c r="J39" s="38">
        <v>0.01</v>
      </c>
      <c r="K39" s="22"/>
      <c r="L39" s="22"/>
      <c r="M39" s="22"/>
      <c r="N39" s="22"/>
      <c r="O39" s="22"/>
      <c r="P39" s="22"/>
    </row>
    <row r="40" spans="1:16" ht="39" customHeight="1">
      <c r="A40" s="22"/>
      <c r="B40" s="35"/>
      <c r="C40" s="1155" t="s">
        <v>589</v>
      </c>
      <c r="D40" s="1155"/>
      <c r="E40" s="1156"/>
      <c r="F40" s="36">
        <v>0</v>
      </c>
      <c r="G40" s="37">
        <v>0.02</v>
      </c>
      <c r="H40" s="37">
        <v>0</v>
      </c>
      <c r="I40" s="37">
        <v>0</v>
      </c>
      <c r="J40" s="38">
        <v>0</v>
      </c>
      <c r="K40" s="22"/>
      <c r="L40" s="22"/>
      <c r="M40" s="22"/>
      <c r="N40" s="22"/>
      <c r="O40" s="22"/>
      <c r="P40" s="22"/>
    </row>
    <row r="41" spans="1:16" ht="39" customHeight="1">
      <c r="A41" s="22"/>
      <c r="B41" s="35"/>
      <c r="C41" s="1155" t="s">
        <v>590</v>
      </c>
      <c r="D41" s="1155"/>
      <c r="E41" s="1156"/>
      <c r="F41" s="36">
        <v>0</v>
      </c>
      <c r="G41" s="37">
        <v>0</v>
      </c>
      <c r="H41" s="37">
        <v>0</v>
      </c>
      <c r="I41" s="37">
        <v>0</v>
      </c>
      <c r="J41" s="38">
        <v>0</v>
      </c>
      <c r="K41" s="22"/>
      <c r="L41" s="22"/>
      <c r="M41" s="22"/>
      <c r="N41" s="22"/>
      <c r="O41" s="22"/>
      <c r="P41" s="22"/>
    </row>
    <row r="42" spans="1:16" ht="39" customHeight="1">
      <c r="A42" s="22"/>
      <c r="B42" s="39"/>
      <c r="C42" s="1155" t="s">
        <v>591</v>
      </c>
      <c r="D42" s="1155"/>
      <c r="E42" s="1156"/>
      <c r="F42" s="36" t="s">
        <v>533</v>
      </c>
      <c r="G42" s="37" t="s">
        <v>533</v>
      </c>
      <c r="H42" s="37" t="s">
        <v>533</v>
      </c>
      <c r="I42" s="37" t="s">
        <v>533</v>
      </c>
      <c r="J42" s="38" t="s">
        <v>533</v>
      </c>
      <c r="K42" s="22"/>
      <c r="L42" s="22"/>
      <c r="M42" s="22"/>
      <c r="N42" s="22"/>
      <c r="O42" s="22"/>
      <c r="P42" s="22"/>
    </row>
    <row r="43" spans="1:16" ht="39" customHeight="1" thickBot="1">
      <c r="A43" s="22"/>
      <c r="B43" s="40"/>
      <c r="C43" s="1157" t="s">
        <v>592</v>
      </c>
      <c r="D43" s="1157"/>
      <c r="E43" s="1158"/>
      <c r="F43" s="41">
        <v>0</v>
      </c>
      <c r="G43" s="42">
        <v>0</v>
      </c>
      <c r="H43" s="42">
        <v>0</v>
      </c>
      <c r="I43" s="42">
        <v>0</v>
      </c>
      <c r="J43" s="43">
        <v>0</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HHwe1NVq32vIHB70/ZIQhbbduFS4aYyZRp17jHGnVThYX76Lz0jrQWsuhl7DuYOlZ9TiUD9LfAFCUCXKbGpZhw==" saltValue="Lft1TvETcy5JNh29ihKO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575</v>
      </c>
      <c r="L44" s="54" t="s">
        <v>576</v>
      </c>
      <c r="M44" s="54" t="s">
        <v>577</v>
      </c>
      <c r="N44" s="54" t="s">
        <v>578</v>
      </c>
      <c r="O44" s="55" t="s">
        <v>579</v>
      </c>
      <c r="P44" s="46"/>
      <c r="Q44" s="46"/>
      <c r="R44" s="46"/>
      <c r="S44" s="46"/>
      <c r="T44" s="46"/>
      <c r="U44" s="46"/>
    </row>
    <row r="45" spans="1:21" ht="30.75" customHeight="1">
      <c r="A45" s="46"/>
      <c r="B45" s="1161" t="s">
        <v>11</v>
      </c>
      <c r="C45" s="1162"/>
      <c r="D45" s="56"/>
      <c r="E45" s="1167" t="s">
        <v>12</v>
      </c>
      <c r="F45" s="1167"/>
      <c r="G45" s="1167"/>
      <c r="H45" s="1167"/>
      <c r="I45" s="1167"/>
      <c r="J45" s="1168"/>
      <c r="K45" s="57">
        <v>595</v>
      </c>
      <c r="L45" s="58">
        <v>560</v>
      </c>
      <c r="M45" s="58">
        <v>556</v>
      </c>
      <c r="N45" s="58">
        <v>573</v>
      </c>
      <c r="O45" s="59">
        <v>597</v>
      </c>
      <c r="P45" s="46"/>
      <c r="Q45" s="46"/>
      <c r="R45" s="46"/>
      <c r="S45" s="46"/>
      <c r="T45" s="46"/>
      <c r="U45" s="46"/>
    </row>
    <row r="46" spans="1:21" ht="30.75" customHeight="1">
      <c r="A46" s="46"/>
      <c r="B46" s="1163"/>
      <c r="C46" s="1164"/>
      <c r="D46" s="60"/>
      <c r="E46" s="1169" t="s">
        <v>13</v>
      </c>
      <c r="F46" s="1169"/>
      <c r="G46" s="1169"/>
      <c r="H46" s="1169"/>
      <c r="I46" s="1169"/>
      <c r="J46" s="1170"/>
      <c r="K46" s="61" t="s">
        <v>533</v>
      </c>
      <c r="L46" s="62" t="s">
        <v>533</v>
      </c>
      <c r="M46" s="62" t="s">
        <v>533</v>
      </c>
      <c r="N46" s="62" t="s">
        <v>533</v>
      </c>
      <c r="O46" s="63" t="s">
        <v>533</v>
      </c>
      <c r="P46" s="46"/>
      <c r="Q46" s="46"/>
      <c r="R46" s="46"/>
      <c r="S46" s="46"/>
      <c r="T46" s="46"/>
      <c r="U46" s="46"/>
    </row>
    <row r="47" spans="1:21" ht="30.75" customHeight="1">
      <c r="A47" s="46"/>
      <c r="B47" s="1163"/>
      <c r="C47" s="1164"/>
      <c r="D47" s="60"/>
      <c r="E47" s="1169" t="s">
        <v>14</v>
      </c>
      <c r="F47" s="1169"/>
      <c r="G47" s="1169"/>
      <c r="H47" s="1169"/>
      <c r="I47" s="1169"/>
      <c r="J47" s="1170"/>
      <c r="K47" s="61" t="s">
        <v>533</v>
      </c>
      <c r="L47" s="62" t="s">
        <v>533</v>
      </c>
      <c r="M47" s="62" t="s">
        <v>533</v>
      </c>
      <c r="N47" s="62" t="s">
        <v>533</v>
      </c>
      <c r="O47" s="63" t="s">
        <v>533</v>
      </c>
      <c r="P47" s="46"/>
      <c r="Q47" s="46"/>
      <c r="R47" s="46"/>
      <c r="S47" s="46"/>
      <c r="T47" s="46"/>
      <c r="U47" s="46"/>
    </row>
    <row r="48" spans="1:21" ht="30.75" customHeight="1">
      <c r="A48" s="46"/>
      <c r="B48" s="1163"/>
      <c r="C48" s="1164"/>
      <c r="D48" s="60"/>
      <c r="E48" s="1169" t="s">
        <v>15</v>
      </c>
      <c r="F48" s="1169"/>
      <c r="G48" s="1169"/>
      <c r="H48" s="1169"/>
      <c r="I48" s="1169"/>
      <c r="J48" s="1170"/>
      <c r="K48" s="61">
        <v>47</v>
      </c>
      <c r="L48" s="62">
        <v>45</v>
      </c>
      <c r="M48" s="62">
        <v>47</v>
      </c>
      <c r="N48" s="62">
        <v>46</v>
      </c>
      <c r="O48" s="63">
        <v>44</v>
      </c>
      <c r="P48" s="46"/>
      <c r="Q48" s="46"/>
      <c r="R48" s="46"/>
      <c r="S48" s="46"/>
      <c r="T48" s="46"/>
      <c r="U48" s="46"/>
    </row>
    <row r="49" spans="1:21" ht="30.75" customHeight="1">
      <c r="A49" s="46"/>
      <c r="B49" s="1163"/>
      <c r="C49" s="1164"/>
      <c r="D49" s="60"/>
      <c r="E49" s="1169" t="s">
        <v>16</v>
      </c>
      <c r="F49" s="1169"/>
      <c r="G49" s="1169"/>
      <c r="H49" s="1169"/>
      <c r="I49" s="1169"/>
      <c r="J49" s="1170"/>
      <c r="K49" s="61">
        <v>19</v>
      </c>
      <c r="L49" s="62">
        <v>10</v>
      </c>
      <c r="M49" s="62">
        <v>10</v>
      </c>
      <c r="N49" s="62">
        <v>18</v>
      </c>
      <c r="O49" s="63">
        <v>18</v>
      </c>
      <c r="P49" s="46"/>
      <c r="Q49" s="46"/>
      <c r="R49" s="46"/>
      <c r="S49" s="46"/>
      <c r="T49" s="46"/>
      <c r="U49" s="46"/>
    </row>
    <row r="50" spans="1:21" ht="30.75" customHeight="1">
      <c r="A50" s="46"/>
      <c r="B50" s="1163"/>
      <c r="C50" s="1164"/>
      <c r="D50" s="60"/>
      <c r="E50" s="1169" t="s">
        <v>17</v>
      </c>
      <c r="F50" s="1169"/>
      <c r="G50" s="1169"/>
      <c r="H50" s="1169"/>
      <c r="I50" s="1169"/>
      <c r="J50" s="1170"/>
      <c r="K50" s="61">
        <v>0</v>
      </c>
      <c r="L50" s="62">
        <v>0</v>
      </c>
      <c r="M50" s="62">
        <v>0</v>
      </c>
      <c r="N50" s="62">
        <v>0</v>
      </c>
      <c r="O50" s="63">
        <v>0</v>
      </c>
      <c r="P50" s="46"/>
      <c r="Q50" s="46"/>
      <c r="R50" s="46"/>
      <c r="S50" s="46"/>
      <c r="T50" s="46"/>
      <c r="U50" s="46"/>
    </row>
    <row r="51" spans="1:21" ht="30.75" customHeight="1">
      <c r="A51" s="46"/>
      <c r="B51" s="1165"/>
      <c r="C51" s="1166"/>
      <c r="D51" s="64"/>
      <c r="E51" s="1169" t="s">
        <v>18</v>
      </c>
      <c r="F51" s="1169"/>
      <c r="G51" s="1169"/>
      <c r="H51" s="1169"/>
      <c r="I51" s="1169"/>
      <c r="J51" s="1170"/>
      <c r="K51" s="61" t="s">
        <v>533</v>
      </c>
      <c r="L51" s="62">
        <v>0</v>
      </c>
      <c r="M51" s="62">
        <v>0</v>
      </c>
      <c r="N51" s="62" t="s">
        <v>533</v>
      </c>
      <c r="O51" s="63" t="s">
        <v>533</v>
      </c>
      <c r="P51" s="46"/>
      <c r="Q51" s="46"/>
      <c r="R51" s="46"/>
      <c r="S51" s="46"/>
      <c r="T51" s="46"/>
      <c r="U51" s="46"/>
    </row>
    <row r="52" spans="1:21" ht="30.75" customHeight="1">
      <c r="A52" s="46"/>
      <c r="B52" s="1171" t="s">
        <v>19</v>
      </c>
      <c r="C52" s="1172"/>
      <c r="D52" s="64"/>
      <c r="E52" s="1169" t="s">
        <v>20</v>
      </c>
      <c r="F52" s="1169"/>
      <c r="G52" s="1169"/>
      <c r="H52" s="1169"/>
      <c r="I52" s="1169"/>
      <c r="J52" s="1170"/>
      <c r="K52" s="61">
        <v>521</v>
      </c>
      <c r="L52" s="62">
        <v>489</v>
      </c>
      <c r="M52" s="62">
        <v>475</v>
      </c>
      <c r="N52" s="62">
        <v>478</v>
      </c>
      <c r="O52" s="63">
        <v>477</v>
      </c>
      <c r="P52" s="46"/>
      <c r="Q52" s="46"/>
      <c r="R52" s="46"/>
      <c r="S52" s="46"/>
      <c r="T52" s="46"/>
      <c r="U52" s="46"/>
    </row>
    <row r="53" spans="1:21" ht="30.75" customHeight="1" thickBot="1">
      <c r="A53" s="46"/>
      <c r="B53" s="1173" t="s">
        <v>21</v>
      </c>
      <c r="C53" s="1174"/>
      <c r="D53" s="65"/>
      <c r="E53" s="1175" t="s">
        <v>22</v>
      </c>
      <c r="F53" s="1175"/>
      <c r="G53" s="1175"/>
      <c r="H53" s="1175"/>
      <c r="I53" s="1175"/>
      <c r="J53" s="1176"/>
      <c r="K53" s="66">
        <v>140</v>
      </c>
      <c r="L53" s="67">
        <v>126</v>
      </c>
      <c r="M53" s="67">
        <v>138</v>
      </c>
      <c r="N53" s="67">
        <v>159</v>
      </c>
      <c r="O53" s="68">
        <v>182</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593</v>
      </c>
      <c r="P55" s="46"/>
      <c r="Q55" s="46"/>
      <c r="R55" s="46"/>
      <c r="S55" s="46"/>
      <c r="T55" s="46"/>
      <c r="U55" s="46"/>
    </row>
    <row r="56" spans="1:21" ht="31.5" customHeight="1" thickBot="1">
      <c r="A56" s="46"/>
      <c r="B56" s="74"/>
      <c r="C56" s="75"/>
      <c r="D56" s="75"/>
      <c r="E56" s="76"/>
      <c r="F56" s="76"/>
      <c r="G56" s="76"/>
      <c r="H56" s="76"/>
      <c r="I56" s="76"/>
      <c r="J56" s="77" t="s">
        <v>2</v>
      </c>
      <c r="K56" s="78" t="s">
        <v>594</v>
      </c>
      <c r="L56" s="79" t="s">
        <v>595</v>
      </c>
      <c r="M56" s="79" t="s">
        <v>596</v>
      </c>
      <c r="N56" s="79" t="s">
        <v>597</v>
      </c>
      <c r="O56" s="80" t="s">
        <v>598</v>
      </c>
      <c r="P56" s="46"/>
      <c r="Q56" s="46"/>
      <c r="R56" s="46"/>
      <c r="S56" s="46"/>
      <c r="T56" s="46"/>
      <c r="U56" s="46"/>
    </row>
    <row r="57" spans="1:21" ht="31.5" customHeight="1">
      <c r="B57" s="1177" t="s">
        <v>25</v>
      </c>
      <c r="C57" s="1178"/>
      <c r="D57" s="1181" t="s">
        <v>26</v>
      </c>
      <c r="E57" s="1182"/>
      <c r="F57" s="1182"/>
      <c r="G57" s="1182"/>
      <c r="H57" s="1182"/>
      <c r="I57" s="1182"/>
      <c r="J57" s="1183"/>
      <c r="K57" s="81"/>
      <c r="L57" s="82"/>
      <c r="M57" s="82"/>
      <c r="N57" s="82"/>
      <c r="O57" s="83"/>
    </row>
    <row r="58" spans="1:21" ht="31.5" customHeight="1" thickBot="1">
      <c r="B58" s="1179"/>
      <c r="C58" s="1180"/>
      <c r="D58" s="1184" t="s">
        <v>27</v>
      </c>
      <c r="E58" s="1185"/>
      <c r="F58" s="1185"/>
      <c r="G58" s="1185"/>
      <c r="H58" s="1185"/>
      <c r="I58" s="1185"/>
      <c r="J58" s="1186"/>
      <c r="K58" s="84"/>
      <c r="L58" s="85"/>
      <c r="M58" s="85"/>
      <c r="N58" s="85"/>
      <c r="O58" s="86"/>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x5l5KFdMJ6SRbU59uiW0yTV2JZT+/IDr/tFHpB7KagNeGogyeE8Bi8N6d0nx/9au7XD9zMADsXtQuLwiG1W5Rw==" saltValue="Ht60cxiwFdn0Fj77y+8T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575</v>
      </c>
      <c r="J40" s="98" t="s">
        <v>576</v>
      </c>
      <c r="K40" s="98" t="s">
        <v>577</v>
      </c>
      <c r="L40" s="98" t="s">
        <v>578</v>
      </c>
      <c r="M40" s="99" t="s">
        <v>579</v>
      </c>
    </row>
    <row r="41" spans="2:13" ht="27.75" customHeight="1">
      <c r="B41" s="1187" t="s">
        <v>30</v>
      </c>
      <c r="C41" s="1188"/>
      <c r="D41" s="100"/>
      <c r="E41" s="1193" t="s">
        <v>31</v>
      </c>
      <c r="F41" s="1193"/>
      <c r="G41" s="1193"/>
      <c r="H41" s="1194"/>
      <c r="I41" s="339">
        <v>5021</v>
      </c>
      <c r="J41" s="340">
        <v>5290</v>
      </c>
      <c r="K41" s="340">
        <v>6072</v>
      </c>
      <c r="L41" s="340">
        <v>7290</v>
      </c>
      <c r="M41" s="341">
        <v>7208</v>
      </c>
    </row>
    <row r="42" spans="2:13" ht="27.75" customHeight="1">
      <c r="B42" s="1189"/>
      <c r="C42" s="1190"/>
      <c r="D42" s="101"/>
      <c r="E42" s="1195" t="s">
        <v>32</v>
      </c>
      <c r="F42" s="1195"/>
      <c r="G42" s="1195"/>
      <c r="H42" s="1196"/>
      <c r="I42" s="342">
        <v>3</v>
      </c>
      <c r="J42" s="343">
        <v>3</v>
      </c>
      <c r="K42" s="343">
        <v>3</v>
      </c>
      <c r="L42" s="343">
        <v>0</v>
      </c>
      <c r="M42" s="344">
        <v>3</v>
      </c>
    </row>
    <row r="43" spans="2:13" ht="27.75" customHeight="1">
      <c r="B43" s="1189"/>
      <c r="C43" s="1190"/>
      <c r="D43" s="101"/>
      <c r="E43" s="1195" t="s">
        <v>33</v>
      </c>
      <c r="F43" s="1195"/>
      <c r="G43" s="1195"/>
      <c r="H43" s="1196"/>
      <c r="I43" s="342">
        <v>532</v>
      </c>
      <c r="J43" s="343">
        <v>494</v>
      </c>
      <c r="K43" s="343">
        <v>472</v>
      </c>
      <c r="L43" s="343">
        <v>440</v>
      </c>
      <c r="M43" s="344">
        <v>414</v>
      </c>
    </row>
    <row r="44" spans="2:13" ht="27.75" customHeight="1">
      <c r="B44" s="1189"/>
      <c r="C44" s="1190"/>
      <c r="D44" s="101"/>
      <c r="E44" s="1195" t="s">
        <v>34</v>
      </c>
      <c r="F44" s="1195"/>
      <c r="G44" s="1195"/>
      <c r="H44" s="1196"/>
      <c r="I44" s="342">
        <v>341</v>
      </c>
      <c r="J44" s="343">
        <v>329</v>
      </c>
      <c r="K44" s="343">
        <v>317</v>
      </c>
      <c r="L44" s="343">
        <v>296</v>
      </c>
      <c r="M44" s="344">
        <v>275</v>
      </c>
    </row>
    <row r="45" spans="2:13" ht="27.75" customHeight="1">
      <c r="B45" s="1189"/>
      <c r="C45" s="1190"/>
      <c r="D45" s="101"/>
      <c r="E45" s="1195" t="s">
        <v>35</v>
      </c>
      <c r="F45" s="1195"/>
      <c r="G45" s="1195"/>
      <c r="H45" s="1196"/>
      <c r="I45" s="342">
        <v>837</v>
      </c>
      <c r="J45" s="343">
        <v>835</v>
      </c>
      <c r="K45" s="343">
        <v>811</v>
      </c>
      <c r="L45" s="343">
        <v>829</v>
      </c>
      <c r="M45" s="344">
        <v>793</v>
      </c>
    </row>
    <row r="46" spans="2:13" ht="27.75" customHeight="1">
      <c r="B46" s="1189"/>
      <c r="C46" s="1190"/>
      <c r="D46" s="102"/>
      <c r="E46" s="1195" t="s">
        <v>36</v>
      </c>
      <c r="F46" s="1195"/>
      <c r="G46" s="1195"/>
      <c r="H46" s="1196"/>
      <c r="I46" s="342" t="s">
        <v>533</v>
      </c>
      <c r="J46" s="343" t="s">
        <v>533</v>
      </c>
      <c r="K46" s="343" t="s">
        <v>533</v>
      </c>
      <c r="L46" s="343" t="s">
        <v>533</v>
      </c>
      <c r="M46" s="344" t="s">
        <v>533</v>
      </c>
    </row>
    <row r="47" spans="2:13" ht="27.75" customHeight="1">
      <c r="B47" s="1189"/>
      <c r="C47" s="1190"/>
      <c r="D47" s="103"/>
      <c r="E47" s="1197" t="s">
        <v>37</v>
      </c>
      <c r="F47" s="1198"/>
      <c r="G47" s="1198"/>
      <c r="H47" s="1199"/>
      <c r="I47" s="342" t="s">
        <v>533</v>
      </c>
      <c r="J47" s="343" t="s">
        <v>533</v>
      </c>
      <c r="K47" s="343" t="s">
        <v>533</v>
      </c>
      <c r="L47" s="343" t="s">
        <v>533</v>
      </c>
      <c r="M47" s="344" t="s">
        <v>533</v>
      </c>
    </row>
    <row r="48" spans="2:13" ht="27.75" customHeight="1">
      <c r="B48" s="1189"/>
      <c r="C48" s="1190"/>
      <c r="D48" s="101"/>
      <c r="E48" s="1195" t="s">
        <v>38</v>
      </c>
      <c r="F48" s="1195"/>
      <c r="G48" s="1195"/>
      <c r="H48" s="1196"/>
      <c r="I48" s="342" t="s">
        <v>533</v>
      </c>
      <c r="J48" s="343" t="s">
        <v>533</v>
      </c>
      <c r="K48" s="343" t="s">
        <v>533</v>
      </c>
      <c r="L48" s="343" t="s">
        <v>533</v>
      </c>
      <c r="M48" s="344" t="s">
        <v>533</v>
      </c>
    </row>
    <row r="49" spans="2:13" ht="27.75" customHeight="1">
      <c r="B49" s="1191"/>
      <c r="C49" s="1192"/>
      <c r="D49" s="101"/>
      <c r="E49" s="1195" t="s">
        <v>39</v>
      </c>
      <c r="F49" s="1195"/>
      <c r="G49" s="1195"/>
      <c r="H49" s="1196"/>
      <c r="I49" s="342" t="s">
        <v>533</v>
      </c>
      <c r="J49" s="343" t="s">
        <v>533</v>
      </c>
      <c r="K49" s="343" t="s">
        <v>533</v>
      </c>
      <c r="L49" s="343" t="s">
        <v>533</v>
      </c>
      <c r="M49" s="344" t="s">
        <v>533</v>
      </c>
    </row>
    <row r="50" spans="2:13" ht="27.75" customHeight="1">
      <c r="B50" s="1200" t="s">
        <v>40</v>
      </c>
      <c r="C50" s="1201"/>
      <c r="D50" s="104"/>
      <c r="E50" s="1195" t="s">
        <v>41</v>
      </c>
      <c r="F50" s="1195"/>
      <c r="G50" s="1195"/>
      <c r="H50" s="1196"/>
      <c r="I50" s="342">
        <v>3755</v>
      </c>
      <c r="J50" s="343">
        <v>3721</v>
      </c>
      <c r="K50" s="343">
        <v>3568</v>
      </c>
      <c r="L50" s="343">
        <v>3325</v>
      </c>
      <c r="M50" s="344">
        <v>3773</v>
      </c>
    </row>
    <row r="51" spans="2:13" ht="27.75" customHeight="1">
      <c r="B51" s="1189"/>
      <c r="C51" s="1190"/>
      <c r="D51" s="101"/>
      <c r="E51" s="1195" t="s">
        <v>42</v>
      </c>
      <c r="F51" s="1195"/>
      <c r="G51" s="1195"/>
      <c r="H51" s="1196"/>
      <c r="I51" s="342" t="s">
        <v>533</v>
      </c>
      <c r="J51" s="343" t="s">
        <v>533</v>
      </c>
      <c r="K51" s="343" t="s">
        <v>533</v>
      </c>
      <c r="L51" s="343" t="s">
        <v>533</v>
      </c>
      <c r="M51" s="344" t="s">
        <v>533</v>
      </c>
    </row>
    <row r="52" spans="2:13" ht="27.75" customHeight="1">
      <c r="B52" s="1191"/>
      <c r="C52" s="1192"/>
      <c r="D52" s="101"/>
      <c r="E52" s="1195" t="s">
        <v>43</v>
      </c>
      <c r="F52" s="1195"/>
      <c r="G52" s="1195"/>
      <c r="H52" s="1196"/>
      <c r="I52" s="342">
        <v>4440</v>
      </c>
      <c r="J52" s="343">
        <v>4493</v>
      </c>
      <c r="K52" s="343">
        <v>4780</v>
      </c>
      <c r="L52" s="343">
        <v>5301</v>
      </c>
      <c r="M52" s="344">
        <v>5225</v>
      </c>
    </row>
    <row r="53" spans="2:13" ht="27.75" customHeight="1" thickBot="1">
      <c r="B53" s="1202" t="s">
        <v>44</v>
      </c>
      <c r="C53" s="1203"/>
      <c r="D53" s="105"/>
      <c r="E53" s="1204" t="s">
        <v>45</v>
      </c>
      <c r="F53" s="1204"/>
      <c r="G53" s="1204"/>
      <c r="H53" s="1205"/>
      <c r="I53" s="345">
        <v>-1462</v>
      </c>
      <c r="J53" s="346">
        <v>-1263</v>
      </c>
      <c r="K53" s="346">
        <v>-673</v>
      </c>
      <c r="L53" s="346">
        <v>229</v>
      </c>
      <c r="M53" s="347">
        <v>-305</v>
      </c>
    </row>
    <row r="54" spans="2:13" ht="27.75" customHeight="1">
      <c r="B54" s="106" t="s">
        <v>46</v>
      </c>
      <c r="C54" s="107"/>
      <c r="D54" s="107"/>
      <c r="E54" s="108"/>
      <c r="F54" s="108"/>
      <c r="G54" s="108"/>
      <c r="H54" s="108"/>
      <c r="I54" s="109"/>
      <c r="J54" s="109"/>
      <c r="K54" s="109"/>
      <c r="L54" s="109"/>
      <c r="M54" s="109"/>
    </row>
    <row r="55" spans="2:13"/>
  </sheetData>
  <sheetProtection algorithmName="SHA-512" hashValue="Xby4oJGl0gbcsrUZi8ML0WQsGDaXOaRBZ9jnXLQXxEm7MC3VitehoMNFlW04uZ+Wp0LYem0mzIbyK4WzUTJXxg==" saltValue="PsDTOyNFJdp3OpNMZU6r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47</v>
      </c>
    </row>
    <row r="54" spans="2:8" ht="29.25" customHeight="1" thickBot="1">
      <c r="B54" s="111" t="s">
        <v>1</v>
      </c>
      <c r="C54" s="112"/>
      <c r="D54" s="112"/>
      <c r="E54" s="113" t="s">
        <v>2</v>
      </c>
      <c r="F54" s="114" t="s">
        <v>577</v>
      </c>
      <c r="G54" s="114" t="s">
        <v>578</v>
      </c>
      <c r="H54" s="115" t="s">
        <v>579</v>
      </c>
    </row>
    <row r="55" spans="2:8" ht="52.5" customHeight="1">
      <c r="B55" s="116"/>
      <c r="C55" s="1214" t="s">
        <v>48</v>
      </c>
      <c r="D55" s="1214"/>
      <c r="E55" s="1215"/>
      <c r="F55" s="117">
        <v>1559</v>
      </c>
      <c r="G55" s="117">
        <v>1585</v>
      </c>
      <c r="H55" s="118">
        <v>1612</v>
      </c>
    </row>
    <row r="56" spans="2:8" ht="52.5" customHeight="1">
      <c r="B56" s="119"/>
      <c r="C56" s="1216" t="s">
        <v>49</v>
      </c>
      <c r="D56" s="1216"/>
      <c r="E56" s="1217"/>
      <c r="F56" s="120">
        <v>232</v>
      </c>
      <c r="G56" s="120">
        <v>232</v>
      </c>
      <c r="H56" s="121">
        <v>306</v>
      </c>
    </row>
    <row r="57" spans="2:8" ht="53.25" customHeight="1">
      <c r="B57" s="119"/>
      <c r="C57" s="1218" t="s">
        <v>50</v>
      </c>
      <c r="D57" s="1218"/>
      <c r="E57" s="1219"/>
      <c r="F57" s="122">
        <v>1543</v>
      </c>
      <c r="G57" s="122">
        <v>1233</v>
      </c>
      <c r="H57" s="123">
        <v>1602</v>
      </c>
    </row>
    <row r="58" spans="2:8" ht="45.75" customHeight="1">
      <c r="B58" s="124"/>
      <c r="C58" s="1206" t="s">
        <v>612</v>
      </c>
      <c r="D58" s="1207"/>
      <c r="E58" s="1208"/>
      <c r="F58" s="125">
        <v>1276</v>
      </c>
      <c r="G58" s="125">
        <v>920</v>
      </c>
      <c r="H58" s="126">
        <v>1177</v>
      </c>
    </row>
    <row r="59" spans="2:8" ht="45.75" customHeight="1">
      <c r="B59" s="124"/>
      <c r="C59" s="1206" t="s">
        <v>613</v>
      </c>
      <c r="D59" s="1207"/>
      <c r="E59" s="1208"/>
      <c r="F59" s="125">
        <v>157</v>
      </c>
      <c r="G59" s="125">
        <v>157</v>
      </c>
      <c r="H59" s="126">
        <v>157</v>
      </c>
    </row>
    <row r="60" spans="2:8" ht="45.75" customHeight="1">
      <c r="B60" s="124"/>
      <c r="C60" s="1206" t="s">
        <v>614</v>
      </c>
      <c r="D60" s="1207"/>
      <c r="E60" s="1208"/>
      <c r="F60" s="125">
        <v>17</v>
      </c>
      <c r="G60" s="125">
        <v>70</v>
      </c>
      <c r="H60" s="126">
        <v>78</v>
      </c>
    </row>
    <row r="61" spans="2:8" ht="45.75" customHeight="1">
      <c r="B61" s="124"/>
      <c r="C61" s="1206" t="s">
        <v>615</v>
      </c>
      <c r="D61" s="1207"/>
      <c r="E61" s="1208"/>
      <c r="F61" s="125">
        <v>16</v>
      </c>
      <c r="G61" s="125">
        <v>15</v>
      </c>
      <c r="H61" s="126">
        <v>75</v>
      </c>
    </row>
    <row r="62" spans="2:8" ht="45.75" customHeight="1" thickBot="1">
      <c r="B62" s="127"/>
      <c r="C62" s="1209" t="s">
        <v>616</v>
      </c>
      <c r="D62" s="1210"/>
      <c r="E62" s="1211"/>
      <c r="F62" s="128">
        <v>4</v>
      </c>
      <c r="G62" s="128">
        <v>4</v>
      </c>
      <c r="H62" s="129">
        <v>30</v>
      </c>
    </row>
    <row r="63" spans="2:8" ht="52.5" customHeight="1" thickBot="1">
      <c r="B63" s="130"/>
      <c r="C63" s="1212" t="s">
        <v>51</v>
      </c>
      <c r="D63" s="1212"/>
      <c r="E63" s="1213"/>
      <c r="F63" s="131">
        <v>3335</v>
      </c>
      <c r="G63" s="131">
        <v>3050</v>
      </c>
      <c r="H63" s="132">
        <v>3520</v>
      </c>
    </row>
    <row r="64" spans="2:8"/>
  </sheetData>
  <sheetProtection algorithmName="SHA-512" hashValue="vzwj7dXW+fV5P7A3UdxiqhyH134SsEqrxvSFePZZgGsbmIrrceePKb1Ksh1XflLRfK3JJIWaEnEZc4t9c+i48A==" saltValue="2Mgn0LLreZLfgxDCmtCf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23CAE-4C42-4144-91B1-B8000D228B4D}">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c r="A1" s="349"/>
      <c r="B1" s="350"/>
      <c r="DD1" s="252"/>
      <c r="DE1" s="252"/>
    </row>
    <row r="2" spans="1:109" ht="25.5" customHeight="1">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52"/>
      <c r="DE2" s="252"/>
    </row>
    <row r="3" spans="1:109" ht="25.5" customHeight="1">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52"/>
      <c r="DE3" s="252"/>
    </row>
    <row r="4" spans="1:109" s="250" customFormat="1">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50" customFormat="1">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50" customFormat="1">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50" customFormat="1">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50" customFormat="1">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50" customFormat="1">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50" customFormat="1">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50" customFormat="1">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50" customFormat="1">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50" customFormat="1">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50" customFormat="1">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50" customFormat="1">
      <c r="A15" s="252"/>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50" customFormat="1">
      <c r="A16" s="252"/>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50" customFormat="1">
      <c r="A17" s="252"/>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50" customFormat="1">
      <c r="A18" s="252"/>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c r="DD19" s="252"/>
      <c r="DE19" s="252"/>
    </row>
    <row r="20" spans="1:109">
      <c r="DD20" s="252"/>
      <c r="DE20" s="252"/>
    </row>
    <row r="21" spans="1:109" ht="17.25" customHeight="1">
      <c r="B21" s="352"/>
      <c r="C21" s="254"/>
      <c r="D21" s="254"/>
      <c r="E21" s="254"/>
      <c r="F21" s="254"/>
      <c r="G21" s="254"/>
      <c r="H21" s="254"/>
      <c r="I21" s="254"/>
      <c r="J21" s="254"/>
      <c r="K21" s="254"/>
      <c r="L21" s="254"/>
      <c r="M21" s="254"/>
      <c r="N21" s="353"/>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3"/>
      <c r="AU21" s="254"/>
      <c r="AV21" s="254"/>
      <c r="AW21" s="254"/>
      <c r="AX21" s="254"/>
      <c r="AY21" s="254"/>
      <c r="AZ21" s="254"/>
      <c r="BA21" s="254"/>
      <c r="BB21" s="254"/>
      <c r="BC21" s="254"/>
      <c r="BD21" s="254"/>
      <c r="BE21" s="254"/>
      <c r="BF21" s="353"/>
      <c r="BG21" s="254"/>
      <c r="BH21" s="254"/>
      <c r="BI21" s="254"/>
      <c r="BJ21" s="254"/>
      <c r="BK21" s="254"/>
      <c r="BL21" s="254"/>
      <c r="BM21" s="254"/>
      <c r="BN21" s="254"/>
      <c r="BO21" s="254"/>
      <c r="BP21" s="254"/>
      <c r="BQ21" s="254"/>
      <c r="BR21" s="353"/>
      <c r="BS21" s="254"/>
      <c r="BT21" s="254"/>
      <c r="BU21" s="254"/>
      <c r="BV21" s="254"/>
      <c r="BW21" s="254"/>
      <c r="BX21" s="254"/>
      <c r="BY21" s="254"/>
      <c r="BZ21" s="254"/>
      <c r="CA21" s="254"/>
      <c r="CB21" s="254"/>
      <c r="CC21" s="254"/>
      <c r="CD21" s="353"/>
      <c r="CE21" s="254"/>
      <c r="CF21" s="254"/>
      <c r="CG21" s="254"/>
      <c r="CH21" s="254"/>
      <c r="CI21" s="254"/>
      <c r="CJ21" s="254"/>
      <c r="CK21" s="254"/>
      <c r="CL21" s="254"/>
      <c r="CM21" s="254"/>
      <c r="CN21" s="254"/>
      <c r="CO21" s="254"/>
      <c r="CP21" s="353"/>
      <c r="CQ21" s="254"/>
      <c r="CR21" s="254"/>
      <c r="CS21" s="254"/>
      <c r="CT21" s="254"/>
      <c r="CU21" s="254"/>
      <c r="CV21" s="254"/>
      <c r="CW21" s="254"/>
      <c r="CX21" s="254"/>
      <c r="CY21" s="254"/>
      <c r="CZ21" s="254"/>
      <c r="DA21" s="254"/>
      <c r="DB21" s="353"/>
      <c r="DC21" s="254"/>
      <c r="DD21" s="255"/>
      <c r="DE21" s="252"/>
    </row>
    <row r="22" spans="1:109" ht="17.25" customHeight="1">
      <c r="B22" s="256"/>
    </row>
    <row r="23" spans="1:109">
      <c r="B23" s="256"/>
    </row>
    <row r="24" spans="1:109">
      <c r="B24" s="256"/>
    </row>
    <row r="25" spans="1:109">
      <c r="B25" s="256"/>
    </row>
    <row r="26" spans="1:109">
      <c r="B26" s="256"/>
    </row>
    <row r="27" spans="1:109">
      <c r="B27" s="256"/>
    </row>
    <row r="28" spans="1:109">
      <c r="B28" s="256"/>
    </row>
    <row r="29" spans="1:109">
      <c r="B29" s="256"/>
    </row>
    <row r="30" spans="1:109">
      <c r="B30" s="256"/>
    </row>
    <row r="31" spans="1:109">
      <c r="B31" s="256"/>
    </row>
    <row r="32" spans="1:109">
      <c r="B32" s="256"/>
    </row>
    <row r="33" spans="2:109">
      <c r="B33" s="256"/>
    </row>
    <row r="34" spans="2:109">
      <c r="B34" s="256"/>
    </row>
    <row r="35" spans="2:109">
      <c r="B35" s="256"/>
    </row>
    <row r="36" spans="2:109">
      <c r="B36" s="256"/>
    </row>
    <row r="37" spans="2:109">
      <c r="B37" s="256"/>
    </row>
    <row r="38" spans="2:109">
      <c r="B38" s="256"/>
    </row>
    <row r="39" spans="2:109">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c r="B40" s="354"/>
      <c r="DD40" s="354"/>
      <c r="DE40" s="252"/>
    </row>
    <row r="41" spans="2:109" ht="17.25">
      <c r="B41" s="253" t="s">
        <v>618</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c r="B42" s="256"/>
      <c r="G42" s="355"/>
      <c r="I42" s="356"/>
      <c r="J42" s="356"/>
      <c r="K42" s="356"/>
      <c r="AM42" s="355"/>
      <c r="AN42" s="355" t="s">
        <v>619</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c r="B43" s="256"/>
      <c r="AN43" s="1220" t="s">
        <v>627</v>
      </c>
      <c r="AO43" s="1221"/>
      <c r="AP43" s="1221"/>
      <c r="AQ43" s="1221"/>
      <c r="AR43" s="1221"/>
      <c r="AS43" s="1221"/>
      <c r="AT43" s="1221"/>
      <c r="AU43" s="1221"/>
      <c r="AV43" s="1221"/>
      <c r="AW43" s="1221"/>
      <c r="AX43" s="1221"/>
      <c r="AY43" s="1221"/>
      <c r="AZ43" s="1221"/>
      <c r="BA43" s="1221"/>
      <c r="BB43" s="1221"/>
      <c r="BC43" s="1221"/>
      <c r="BD43" s="1221"/>
      <c r="BE43" s="1221"/>
      <c r="BF43" s="1221"/>
      <c r="BG43" s="1221"/>
      <c r="BH43" s="1221"/>
      <c r="BI43" s="1221"/>
      <c r="BJ43" s="1221"/>
      <c r="BK43" s="1221"/>
      <c r="BL43" s="1221"/>
      <c r="BM43" s="1221"/>
      <c r="BN43" s="1221"/>
      <c r="BO43" s="1221"/>
      <c r="BP43" s="1221"/>
      <c r="BQ43" s="1221"/>
      <c r="BR43" s="1221"/>
      <c r="BS43" s="1221"/>
      <c r="BT43" s="1221"/>
      <c r="BU43" s="1221"/>
      <c r="BV43" s="1221"/>
      <c r="BW43" s="1221"/>
      <c r="BX43" s="1221"/>
      <c r="BY43" s="1221"/>
      <c r="BZ43" s="1221"/>
      <c r="CA43" s="1221"/>
      <c r="CB43" s="1221"/>
      <c r="CC43" s="1221"/>
      <c r="CD43" s="1221"/>
      <c r="CE43" s="1221"/>
      <c r="CF43" s="1221"/>
      <c r="CG43" s="1221"/>
      <c r="CH43" s="1221"/>
      <c r="CI43" s="1221"/>
      <c r="CJ43" s="1221"/>
      <c r="CK43" s="1221"/>
      <c r="CL43" s="1221"/>
      <c r="CM43" s="1221"/>
      <c r="CN43" s="1221"/>
      <c r="CO43" s="1221"/>
      <c r="CP43" s="1221"/>
      <c r="CQ43" s="1221"/>
      <c r="CR43" s="1221"/>
      <c r="CS43" s="1221"/>
      <c r="CT43" s="1221"/>
      <c r="CU43" s="1221"/>
      <c r="CV43" s="1221"/>
      <c r="CW43" s="1221"/>
      <c r="CX43" s="1221"/>
      <c r="CY43" s="1221"/>
      <c r="CZ43" s="1221"/>
      <c r="DA43" s="1221"/>
      <c r="DB43" s="1221"/>
      <c r="DC43" s="1222"/>
    </row>
    <row r="44" spans="2:109">
      <c r="B44" s="256"/>
      <c r="AN44" s="1223"/>
      <c r="AO44" s="1224"/>
      <c r="AP44" s="1224"/>
      <c r="AQ44" s="1224"/>
      <c r="AR44" s="1224"/>
      <c r="AS44" s="1224"/>
      <c r="AT44" s="1224"/>
      <c r="AU44" s="1224"/>
      <c r="AV44" s="1224"/>
      <c r="AW44" s="1224"/>
      <c r="AX44" s="1224"/>
      <c r="AY44" s="1224"/>
      <c r="AZ44" s="1224"/>
      <c r="BA44" s="1224"/>
      <c r="BB44" s="1224"/>
      <c r="BC44" s="1224"/>
      <c r="BD44" s="1224"/>
      <c r="BE44" s="1224"/>
      <c r="BF44" s="1224"/>
      <c r="BG44" s="1224"/>
      <c r="BH44" s="1224"/>
      <c r="BI44" s="1224"/>
      <c r="BJ44" s="1224"/>
      <c r="BK44" s="1224"/>
      <c r="BL44" s="1224"/>
      <c r="BM44" s="1224"/>
      <c r="BN44" s="1224"/>
      <c r="BO44" s="1224"/>
      <c r="BP44" s="1224"/>
      <c r="BQ44" s="1224"/>
      <c r="BR44" s="1224"/>
      <c r="BS44" s="1224"/>
      <c r="BT44" s="1224"/>
      <c r="BU44" s="1224"/>
      <c r="BV44" s="1224"/>
      <c r="BW44" s="1224"/>
      <c r="BX44" s="1224"/>
      <c r="BY44" s="1224"/>
      <c r="BZ44" s="1224"/>
      <c r="CA44" s="1224"/>
      <c r="CB44" s="1224"/>
      <c r="CC44" s="1224"/>
      <c r="CD44" s="1224"/>
      <c r="CE44" s="1224"/>
      <c r="CF44" s="1224"/>
      <c r="CG44" s="1224"/>
      <c r="CH44" s="1224"/>
      <c r="CI44" s="1224"/>
      <c r="CJ44" s="1224"/>
      <c r="CK44" s="1224"/>
      <c r="CL44" s="1224"/>
      <c r="CM44" s="1224"/>
      <c r="CN44" s="1224"/>
      <c r="CO44" s="1224"/>
      <c r="CP44" s="1224"/>
      <c r="CQ44" s="1224"/>
      <c r="CR44" s="1224"/>
      <c r="CS44" s="1224"/>
      <c r="CT44" s="1224"/>
      <c r="CU44" s="1224"/>
      <c r="CV44" s="1224"/>
      <c r="CW44" s="1224"/>
      <c r="CX44" s="1224"/>
      <c r="CY44" s="1224"/>
      <c r="CZ44" s="1224"/>
      <c r="DA44" s="1224"/>
      <c r="DB44" s="1224"/>
      <c r="DC44" s="1225"/>
    </row>
    <row r="45" spans="2:109">
      <c r="B45" s="256"/>
      <c r="AN45" s="1223"/>
      <c r="AO45" s="1224"/>
      <c r="AP45" s="1224"/>
      <c r="AQ45" s="1224"/>
      <c r="AR45" s="1224"/>
      <c r="AS45" s="1224"/>
      <c r="AT45" s="1224"/>
      <c r="AU45" s="1224"/>
      <c r="AV45" s="1224"/>
      <c r="AW45" s="1224"/>
      <c r="AX45" s="1224"/>
      <c r="AY45" s="1224"/>
      <c r="AZ45" s="1224"/>
      <c r="BA45" s="1224"/>
      <c r="BB45" s="1224"/>
      <c r="BC45" s="1224"/>
      <c r="BD45" s="1224"/>
      <c r="BE45" s="1224"/>
      <c r="BF45" s="1224"/>
      <c r="BG45" s="1224"/>
      <c r="BH45" s="1224"/>
      <c r="BI45" s="1224"/>
      <c r="BJ45" s="1224"/>
      <c r="BK45" s="1224"/>
      <c r="BL45" s="1224"/>
      <c r="BM45" s="1224"/>
      <c r="BN45" s="1224"/>
      <c r="BO45" s="1224"/>
      <c r="BP45" s="1224"/>
      <c r="BQ45" s="1224"/>
      <c r="BR45" s="1224"/>
      <c r="BS45" s="1224"/>
      <c r="BT45" s="1224"/>
      <c r="BU45" s="1224"/>
      <c r="BV45" s="1224"/>
      <c r="BW45" s="1224"/>
      <c r="BX45" s="1224"/>
      <c r="BY45" s="1224"/>
      <c r="BZ45" s="1224"/>
      <c r="CA45" s="1224"/>
      <c r="CB45" s="1224"/>
      <c r="CC45" s="1224"/>
      <c r="CD45" s="1224"/>
      <c r="CE45" s="1224"/>
      <c r="CF45" s="1224"/>
      <c r="CG45" s="1224"/>
      <c r="CH45" s="1224"/>
      <c r="CI45" s="1224"/>
      <c r="CJ45" s="1224"/>
      <c r="CK45" s="1224"/>
      <c r="CL45" s="1224"/>
      <c r="CM45" s="1224"/>
      <c r="CN45" s="1224"/>
      <c r="CO45" s="1224"/>
      <c r="CP45" s="1224"/>
      <c r="CQ45" s="1224"/>
      <c r="CR45" s="1224"/>
      <c r="CS45" s="1224"/>
      <c r="CT45" s="1224"/>
      <c r="CU45" s="1224"/>
      <c r="CV45" s="1224"/>
      <c r="CW45" s="1224"/>
      <c r="CX45" s="1224"/>
      <c r="CY45" s="1224"/>
      <c r="CZ45" s="1224"/>
      <c r="DA45" s="1224"/>
      <c r="DB45" s="1224"/>
      <c r="DC45" s="1225"/>
    </row>
    <row r="46" spans="2:109">
      <c r="B46" s="256"/>
      <c r="AN46" s="1223"/>
      <c r="AO46" s="1224"/>
      <c r="AP46" s="1224"/>
      <c r="AQ46" s="1224"/>
      <c r="AR46" s="1224"/>
      <c r="AS46" s="1224"/>
      <c r="AT46" s="1224"/>
      <c r="AU46" s="1224"/>
      <c r="AV46" s="1224"/>
      <c r="AW46" s="1224"/>
      <c r="AX46" s="1224"/>
      <c r="AY46" s="1224"/>
      <c r="AZ46" s="1224"/>
      <c r="BA46" s="1224"/>
      <c r="BB46" s="1224"/>
      <c r="BC46" s="1224"/>
      <c r="BD46" s="1224"/>
      <c r="BE46" s="1224"/>
      <c r="BF46" s="1224"/>
      <c r="BG46" s="1224"/>
      <c r="BH46" s="1224"/>
      <c r="BI46" s="1224"/>
      <c r="BJ46" s="1224"/>
      <c r="BK46" s="1224"/>
      <c r="BL46" s="1224"/>
      <c r="BM46" s="1224"/>
      <c r="BN46" s="1224"/>
      <c r="BO46" s="1224"/>
      <c r="BP46" s="1224"/>
      <c r="BQ46" s="1224"/>
      <c r="BR46" s="1224"/>
      <c r="BS46" s="1224"/>
      <c r="BT46" s="1224"/>
      <c r="BU46" s="1224"/>
      <c r="BV46" s="1224"/>
      <c r="BW46" s="1224"/>
      <c r="BX46" s="1224"/>
      <c r="BY46" s="1224"/>
      <c r="BZ46" s="1224"/>
      <c r="CA46" s="1224"/>
      <c r="CB46" s="1224"/>
      <c r="CC46" s="1224"/>
      <c r="CD46" s="1224"/>
      <c r="CE46" s="1224"/>
      <c r="CF46" s="1224"/>
      <c r="CG46" s="1224"/>
      <c r="CH46" s="1224"/>
      <c r="CI46" s="1224"/>
      <c r="CJ46" s="1224"/>
      <c r="CK46" s="1224"/>
      <c r="CL46" s="1224"/>
      <c r="CM46" s="1224"/>
      <c r="CN46" s="1224"/>
      <c r="CO46" s="1224"/>
      <c r="CP46" s="1224"/>
      <c r="CQ46" s="1224"/>
      <c r="CR46" s="1224"/>
      <c r="CS46" s="1224"/>
      <c r="CT46" s="1224"/>
      <c r="CU46" s="1224"/>
      <c r="CV46" s="1224"/>
      <c r="CW46" s="1224"/>
      <c r="CX46" s="1224"/>
      <c r="CY46" s="1224"/>
      <c r="CZ46" s="1224"/>
      <c r="DA46" s="1224"/>
      <c r="DB46" s="1224"/>
      <c r="DC46" s="1225"/>
    </row>
    <row r="47" spans="2:109">
      <c r="B47" s="256"/>
      <c r="AN47" s="1226"/>
      <c r="AO47" s="1227"/>
      <c r="AP47" s="1227"/>
      <c r="AQ47" s="1227"/>
      <c r="AR47" s="1227"/>
      <c r="AS47" s="1227"/>
      <c r="AT47" s="1227"/>
      <c r="AU47" s="1227"/>
      <c r="AV47" s="1227"/>
      <c r="AW47" s="1227"/>
      <c r="AX47" s="1227"/>
      <c r="AY47" s="1227"/>
      <c r="AZ47" s="1227"/>
      <c r="BA47" s="1227"/>
      <c r="BB47" s="1227"/>
      <c r="BC47" s="1227"/>
      <c r="BD47" s="1227"/>
      <c r="BE47" s="1227"/>
      <c r="BF47" s="1227"/>
      <c r="BG47" s="1227"/>
      <c r="BH47" s="1227"/>
      <c r="BI47" s="1227"/>
      <c r="BJ47" s="1227"/>
      <c r="BK47" s="1227"/>
      <c r="BL47" s="1227"/>
      <c r="BM47" s="1227"/>
      <c r="BN47" s="1227"/>
      <c r="BO47" s="1227"/>
      <c r="BP47" s="1227"/>
      <c r="BQ47" s="1227"/>
      <c r="BR47" s="1227"/>
      <c r="BS47" s="1227"/>
      <c r="BT47" s="1227"/>
      <c r="BU47" s="1227"/>
      <c r="BV47" s="1227"/>
      <c r="BW47" s="1227"/>
      <c r="BX47" s="1227"/>
      <c r="BY47" s="1227"/>
      <c r="BZ47" s="1227"/>
      <c r="CA47" s="1227"/>
      <c r="CB47" s="1227"/>
      <c r="CC47" s="1227"/>
      <c r="CD47" s="1227"/>
      <c r="CE47" s="1227"/>
      <c r="CF47" s="1227"/>
      <c r="CG47" s="1227"/>
      <c r="CH47" s="1227"/>
      <c r="CI47" s="1227"/>
      <c r="CJ47" s="1227"/>
      <c r="CK47" s="1227"/>
      <c r="CL47" s="1227"/>
      <c r="CM47" s="1227"/>
      <c r="CN47" s="1227"/>
      <c r="CO47" s="1227"/>
      <c r="CP47" s="1227"/>
      <c r="CQ47" s="1227"/>
      <c r="CR47" s="1227"/>
      <c r="CS47" s="1227"/>
      <c r="CT47" s="1227"/>
      <c r="CU47" s="1227"/>
      <c r="CV47" s="1227"/>
      <c r="CW47" s="1227"/>
      <c r="CX47" s="1227"/>
      <c r="CY47" s="1227"/>
      <c r="CZ47" s="1227"/>
      <c r="DA47" s="1227"/>
      <c r="DB47" s="1227"/>
      <c r="DC47" s="1228"/>
    </row>
    <row r="48" spans="2:109">
      <c r="B48" s="256"/>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c r="B49" s="256"/>
      <c r="AN49" s="252" t="s">
        <v>620</v>
      </c>
    </row>
    <row r="50" spans="1:109">
      <c r="B50" s="256"/>
      <c r="G50" s="1229"/>
      <c r="H50" s="1229"/>
      <c r="I50" s="1229"/>
      <c r="J50" s="1229"/>
      <c r="K50" s="358"/>
      <c r="L50" s="358"/>
      <c r="M50" s="359"/>
      <c r="N50" s="359"/>
      <c r="AN50" s="1230"/>
      <c r="AO50" s="1231"/>
      <c r="AP50" s="1231"/>
      <c r="AQ50" s="1231"/>
      <c r="AR50" s="1231"/>
      <c r="AS50" s="1231"/>
      <c r="AT50" s="1231"/>
      <c r="AU50" s="1231"/>
      <c r="AV50" s="1231"/>
      <c r="AW50" s="1231"/>
      <c r="AX50" s="1231"/>
      <c r="AY50" s="1231"/>
      <c r="AZ50" s="1231"/>
      <c r="BA50" s="1231"/>
      <c r="BB50" s="1231"/>
      <c r="BC50" s="1231"/>
      <c r="BD50" s="1231"/>
      <c r="BE50" s="1231"/>
      <c r="BF50" s="1231"/>
      <c r="BG50" s="1231"/>
      <c r="BH50" s="1231"/>
      <c r="BI50" s="1231"/>
      <c r="BJ50" s="1231"/>
      <c r="BK50" s="1231"/>
      <c r="BL50" s="1231"/>
      <c r="BM50" s="1231"/>
      <c r="BN50" s="1231"/>
      <c r="BO50" s="1232"/>
      <c r="BP50" s="1233" t="s">
        <v>575</v>
      </c>
      <c r="BQ50" s="1233"/>
      <c r="BR50" s="1233"/>
      <c r="BS50" s="1233"/>
      <c r="BT50" s="1233"/>
      <c r="BU50" s="1233"/>
      <c r="BV50" s="1233"/>
      <c r="BW50" s="1233"/>
      <c r="BX50" s="1233" t="s">
        <v>576</v>
      </c>
      <c r="BY50" s="1233"/>
      <c r="BZ50" s="1233"/>
      <c r="CA50" s="1233"/>
      <c r="CB50" s="1233"/>
      <c r="CC50" s="1233"/>
      <c r="CD50" s="1233"/>
      <c r="CE50" s="1233"/>
      <c r="CF50" s="1233" t="s">
        <v>577</v>
      </c>
      <c r="CG50" s="1233"/>
      <c r="CH50" s="1233"/>
      <c r="CI50" s="1233"/>
      <c r="CJ50" s="1233"/>
      <c r="CK50" s="1233"/>
      <c r="CL50" s="1233"/>
      <c r="CM50" s="1233"/>
      <c r="CN50" s="1233" t="s">
        <v>578</v>
      </c>
      <c r="CO50" s="1233"/>
      <c r="CP50" s="1233"/>
      <c r="CQ50" s="1233"/>
      <c r="CR50" s="1233"/>
      <c r="CS50" s="1233"/>
      <c r="CT50" s="1233"/>
      <c r="CU50" s="1233"/>
      <c r="CV50" s="1233" t="s">
        <v>579</v>
      </c>
      <c r="CW50" s="1233"/>
      <c r="CX50" s="1233"/>
      <c r="CY50" s="1233"/>
      <c r="CZ50" s="1233"/>
      <c r="DA50" s="1233"/>
      <c r="DB50" s="1233"/>
      <c r="DC50" s="1233"/>
    </row>
    <row r="51" spans="1:109" ht="13.5" customHeight="1">
      <c r="B51" s="256"/>
      <c r="G51" s="1239"/>
      <c r="H51" s="1239"/>
      <c r="I51" s="1237"/>
      <c r="J51" s="1237"/>
      <c r="K51" s="1235"/>
      <c r="L51" s="1235"/>
      <c r="M51" s="1235"/>
      <c r="N51" s="1235"/>
      <c r="AM51" s="357"/>
      <c r="AN51" s="1236" t="s">
        <v>621</v>
      </c>
      <c r="AO51" s="1236"/>
      <c r="AP51" s="1236"/>
      <c r="AQ51" s="1236"/>
      <c r="AR51" s="1236"/>
      <c r="AS51" s="1236"/>
      <c r="AT51" s="1236"/>
      <c r="AU51" s="1236"/>
      <c r="AV51" s="1236"/>
      <c r="AW51" s="1236"/>
      <c r="AX51" s="1236"/>
      <c r="AY51" s="1236"/>
      <c r="AZ51" s="1236"/>
      <c r="BA51" s="1236"/>
      <c r="BB51" s="1236" t="s">
        <v>622</v>
      </c>
      <c r="BC51" s="1236"/>
      <c r="BD51" s="1236"/>
      <c r="BE51" s="1236"/>
      <c r="BF51" s="1236"/>
      <c r="BG51" s="1236"/>
      <c r="BH51" s="1236"/>
      <c r="BI51" s="1236"/>
      <c r="BJ51" s="1236"/>
      <c r="BK51" s="1236"/>
      <c r="BL51" s="1236"/>
      <c r="BM51" s="1236"/>
      <c r="BN51" s="1236"/>
      <c r="BO51" s="1236"/>
      <c r="BP51" s="1234"/>
      <c r="BQ51" s="1234"/>
      <c r="BR51" s="1234"/>
      <c r="BS51" s="1234"/>
      <c r="BT51" s="1234"/>
      <c r="BU51" s="1234"/>
      <c r="BV51" s="1234"/>
      <c r="BW51" s="1234"/>
      <c r="BX51" s="1234"/>
      <c r="BY51" s="1234"/>
      <c r="BZ51" s="1234"/>
      <c r="CA51" s="1234"/>
      <c r="CB51" s="1234"/>
      <c r="CC51" s="1234"/>
      <c r="CD51" s="1234"/>
      <c r="CE51" s="1234"/>
      <c r="CF51" s="1234"/>
      <c r="CG51" s="1234"/>
      <c r="CH51" s="1234"/>
      <c r="CI51" s="1234"/>
      <c r="CJ51" s="1234"/>
      <c r="CK51" s="1234"/>
      <c r="CL51" s="1234"/>
      <c r="CM51" s="1234"/>
      <c r="CN51" s="1234">
        <v>9.1999999999999993</v>
      </c>
      <c r="CO51" s="1234"/>
      <c r="CP51" s="1234"/>
      <c r="CQ51" s="1234"/>
      <c r="CR51" s="1234"/>
      <c r="CS51" s="1234"/>
      <c r="CT51" s="1234"/>
      <c r="CU51" s="1234"/>
      <c r="CV51" s="1234"/>
      <c r="CW51" s="1234"/>
      <c r="CX51" s="1234"/>
      <c r="CY51" s="1234"/>
      <c r="CZ51" s="1234"/>
      <c r="DA51" s="1234"/>
      <c r="DB51" s="1234"/>
      <c r="DC51" s="1234"/>
    </row>
    <row r="52" spans="1:109">
      <c r="B52" s="256"/>
      <c r="G52" s="1239"/>
      <c r="H52" s="1239"/>
      <c r="I52" s="1237"/>
      <c r="J52" s="1237"/>
      <c r="K52" s="1235"/>
      <c r="L52" s="1235"/>
      <c r="M52" s="1235"/>
      <c r="N52" s="1235"/>
      <c r="AM52" s="357"/>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c r="BK52" s="1236"/>
      <c r="BL52" s="1236"/>
      <c r="BM52" s="1236"/>
      <c r="BN52" s="1236"/>
      <c r="BO52" s="1236"/>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c r="A53" s="356"/>
      <c r="B53" s="256"/>
      <c r="G53" s="1239"/>
      <c r="H53" s="1239"/>
      <c r="I53" s="1229"/>
      <c r="J53" s="1229"/>
      <c r="K53" s="1235"/>
      <c r="L53" s="1235"/>
      <c r="M53" s="1235"/>
      <c r="N53" s="1235"/>
      <c r="AM53" s="357"/>
      <c r="AN53" s="1236"/>
      <c r="AO53" s="1236"/>
      <c r="AP53" s="1236"/>
      <c r="AQ53" s="1236"/>
      <c r="AR53" s="1236"/>
      <c r="AS53" s="1236"/>
      <c r="AT53" s="1236"/>
      <c r="AU53" s="1236"/>
      <c r="AV53" s="1236"/>
      <c r="AW53" s="1236"/>
      <c r="AX53" s="1236"/>
      <c r="AY53" s="1236"/>
      <c r="AZ53" s="1236"/>
      <c r="BA53" s="1236"/>
      <c r="BB53" s="1236" t="s">
        <v>623</v>
      </c>
      <c r="BC53" s="1236"/>
      <c r="BD53" s="1236"/>
      <c r="BE53" s="1236"/>
      <c r="BF53" s="1236"/>
      <c r="BG53" s="1236"/>
      <c r="BH53" s="1236"/>
      <c r="BI53" s="1236"/>
      <c r="BJ53" s="1236"/>
      <c r="BK53" s="1236"/>
      <c r="BL53" s="1236"/>
      <c r="BM53" s="1236"/>
      <c r="BN53" s="1236"/>
      <c r="BO53" s="1236"/>
      <c r="BP53" s="1234">
        <v>62.7</v>
      </c>
      <c r="BQ53" s="1234"/>
      <c r="BR53" s="1234"/>
      <c r="BS53" s="1234"/>
      <c r="BT53" s="1234"/>
      <c r="BU53" s="1234"/>
      <c r="BV53" s="1234"/>
      <c r="BW53" s="1234"/>
      <c r="BX53" s="1234">
        <v>63.6</v>
      </c>
      <c r="BY53" s="1234"/>
      <c r="BZ53" s="1234"/>
      <c r="CA53" s="1234"/>
      <c r="CB53" s="1234"/>
      <c r="CC53" s="1234"/>
      <c r="CD53" s="1234"/>
      <c r="CE53" s="1234"/>
      <c r="CF53" s="1234">
        <v>64.900000000000006</v>
      </c>
      <c r="CG53" s="1234"/>
      <c r="CH53" s="1234"/>
      <c r="CI53" s="1234"/>
      <c r="CJ53" s="1234"/>
      <c r="CK53" s="1234"/>
      <c r="CL53" s="1234"/>
      <c r="CM53" s="1234"/>
      <c r="CN53" s="1234">
        <v>65.8</v>
      </c>
      <c r="CO53" s="1234"/>
      <c r="CP53" s="1234"/>
      <c r="CQ53" s="1234"/>
      <c r="CR53" s="1234"/>
      <c r="CS53" s="1234"/>
      <c r="CT53" s="1234"/>
      <c r="CU53" s="1234"/>
      <c r="CV53" s="1234">
        <v>65</v>
      </c>
      <c r="CW53" s="1234"/>
      <c r="CX53" s="1234"/>
      <c r="CY53" s="1234"/>
      <c r="CZ53" s="1234"/>
      <c r="DA53" s="1234"/>
      <c r="DB53" s="1234"/>
      <c r="DC53" s="1234"/>
    </row>
    <row r="54" spans="1:109">
      <c r="A54" s="356"/>
      <c r="B54" s="256"/>
      <c r="G54" s="1239"/>
      <c r="H54" s="1239"/>
      <c r="I54" s="1229"/>
      <c r="J54" s="1229"/>
      <c r="K54" s="1235"/>
      <c r="L54" s="1235"/>
      <c r="M54" s="1235"/>
      <c r="N54" s="1235"/>
      <c r="AM54" s="357"/>
      <c r="AN54" s="1236"/>
      <c r="AO54" s="1236"/>
      <c r="AP54" s="1236"/>
      <c r="AQ54" s="1236"/>
      <c r="AR54" s="1236"/>
      <c r="AS54" s="1236"/>
      <c r="AT54" s="1236"/>
      <c r="AU54" s="1236"/>
      <c r="AV54" s="1236"/>
      <c r="AW54" s="1236"/>
      <c r="AX54" s="1236"/>
      <c r="AY54" s="1236"/>
      <c r="AZ54" s="1236"/>
      <c r="BA54" s="1236"/>
      <c r="BB54" s="1236"/>
      <c r="BC54" s="1236"/>
      <c r="BD54" s="1236"/>
      <c r="BE54" s="1236"/>
      <c r="BF54" s="1236"/>
      <c r="BG54" s="1236"/>
      <c r="BH54" s="1236"/>
      <c r="BI54" s="1236"/>
      <c r="BJ54" s="1236"/>
      <c r="BK54" s="1236"/>
      <c r="BL54" s="1236"/>
      <c r="BM54" s="1236"/>
      <c r="BN54" s="1236"/>
      <c r="BO54" s="1236"/>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c r="A55" s="356"/>
      <c r="B55" s="256"/>
      <c r="G55" s="1229"/>
      <c r="H55" s="1229"/>
      <c r="I55" s="1229"/>
      <c r="J55" s="1229"/>
      <c r="K55" s="1235"/>
      <c r="L55" s="1235"/>
      <c r="M55" s="1235"/>
      <c r="N55" s="1235"/>
      <c r="AN55" s="1233" t="s">
        <v>624</v>
      </c>
      <c r="AO55" s="1233"/>
      <c r="AP55" s="1233"/>
      <c r="AQ55" s="1233"/>
      <c r="AR55" s="1233"/>
      <c r="AS55" s="1233"/>
      <c r="AT55" s="1233"/>
      <c r="AU55" s="1233"/>
      <c r="AV55" s="1233"/>
      <c r="AW55" s="1233"/>
      <c r="AX55" s="1233"/>
      <c r="AY55" s="1233"/>
      <c r="AZ55" s="1233"/>
      <c r="BA55" s="1233"/>
      <c r="BB55" s="1236" t="s">
        <v>622</v>
      </c>
      <c r="BC55" s="1236"/>
      <c r="BD55" s="1236"/>
      <c r="BE55" s="1236"/>
      <c r="BF55" s="1236"/>
      <c r="BG55" s="1236"/>
      <c r="BH55" s="1236"/>
      <c r="BI55" s="1236"/>
      <c r="BJ55" s="1236"/>
      <c r="BK55" s="1236"/>
      <c r="BL55" s="1236"/>
      <c r="BM55" s="1236"/>
      <c r="BN55" s="1236"/>
      <c r="BO55" s="1236"/>
      <c r="BP55" s="1234">
        <v>0</v>
      </c>
      <c r="BQ55" s="1234"/>
      <c r="BR55" s="1234"/>
      <c r="BS55" s="1234"/>
      <c r="BT55" s="1234"/>
      <c r="BU55" s="1234"/>
      <c r="BV55" s="1234"/>
      <c r="BW55" s="1234"/>
      <c r="BX55" s="1234">
        <v>0</v>
      </c>
      <c r="BY55" s="1234"/>
      <c r="BZ55" s="1234"/>
      <c r="CA55" s="1234"/>
      <c r="CB55" s="1234"/>
      <c r="CC55" s="1234"/>
      <c r="CD55" s="1234"/>
      <c r="CE55" s="1234"/>
      <c r="CF55" s="1234">
        <v>0</v>
      </c>
      <c r="CG55" s="1234"/>
      <c r="CH55" s="1234"/>
      <c r="CI55" s="1234"/>
      <c r="CJ55" s="1234"/>
      <c r="CK55" s="1234"/>
      <c r="CL55" s="1234"/>
      <c r="CM55" s="1234"/>
      <c r="CN55" s="1234">
        <v>0</v>
      </c>
      <c r="CO55" s="1234"/>
      <c r="CP55" s="1234"/>
      <c r="CQ55" s="1234"/>
      <c r="CR55" s="1234"/>
      <c r="CS55" s="1234"/>
      <c r="CT55" s="1234"/>
      <c r="CU55" s="1234"/>
      <c r="CV55" s="1234">
        <v>0</v>
      </c>
      <c r="CW55" s="1234"/>
      <c r="CX55" s="1234"/>
      <c r="CY55" s="1234"/>
      <c r="CZ55" s="1234"/>
      <c r="DA55" s="1234"/>
      <c r="DB55" s="1234"/>
      <c r="DC55" s="1234"/>
    </row>
    <row r="56" spans="1:109">
      <c r="A56" s="356"/>
      <c r="B56" s="256"/>
      <c r="G56" s="1229"/>
      <c r="H56" s="1229"/>
      <c r="I56" s="1229"/>
      <c r="J56" s="1229"/>
      <c r="K56" s="1235"/>
      <c r="L56" s="1235"/>
      <c r="M56" s="1235"/>
      <c r="N56" s="1235"/>
      <c r="AN56" s="1233"/>
      <c r="AO56" s="1233"/>
      <c r="AP56" s="1233"/>
      <c r="AQ56" s="1233"/>
      <c r="AR56" s="1233"/>
      <c r="AS56" s="1233"/>
      <c r="AT56" s="1233"/>
      <c r="AU56" s="1233"/>
      <c r="AV56" s="1233"/>
      <c r="AW56" s="1233"/>
      <c r="AX56" s="1233"/>
      <c r="AY56" s="1233"/>
      <c r="AZ56" s="1233"/>
      <c r="BA56" s="1233"/>
      <c r="BB56" s="1236"/>
      <c r="BC56" s="1236"/>
      <c r="BD56" s="1236"/>
      <c r="BE56" s="1236"/>
      <c r="BF56" s="1236"/>
      <c r="BG56" s="1236"/>
      <c r="BH56" s="1236"/>
      <c r="BI56" s="1236"/>
      <c r="BJ56" s="1236"/>
      <c r="BK56" s="1236"/>
      <c r="BL56" s="1236"/>
      <c r="BM56" s="1236"/>
      <c r="BN56" s="1236"/>
      <c r="BO56" s="1236"/>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356" customFormat="1">
      <c r="B57" s="360"/>
      <c r="G57" s="1229"/>
      <c r="H57" s="1229"/>
      <c r="I57" s="1238"/>
      <c r="J57" s="1238"/>
      <c r="K57" s="1235"/>
      <c r="L57" s="1235"/>
      <c r="M57" s="1235"/>
      <c r="N57" s="1235"/>
      <c r="AM57" s="252"/>
      <c r="AN57" s="1233"/>
      <c r="AO57" s="1233"/>
      <c r="AP57" s="1233"/>
      <c r="AQ57" s="1233"/>
      <c r="AR57" s="1233"/>
      <c r="AS57" s="1233"/>
      <c r="AT57" s="1233"/>
      <c r="AU57" s="1233"/>
      <c r="AV57" s="1233"/>
      <c r="AW57" s="1233"/>
      <c r="AX57" s="1233"/>
      <c r="AY57" s="1233"/>
      <c r="AZ57" s="1233"/>
      <c r="BA57" s="1233"/>
      <c r="BB57" s="1236" t="s">
        <v>623</v>
      </c>
      <c r="BC57" s="1236"/>
      <c r="BD57" s="1236"/>
      <c r="BE57" s="1236"/>
      <c r="BF57" s="1236"/>
      <c r="BG57" s="1236"/>
      <c r="BH57" s="1236"/>
      <c r="BI57" s="1236"/>
      <c r="BJ57" s="1236"/>
      <c r="BK57" s="1236"/>
      <c r="BL57" s="1236"/>
      <c r="BM57" s="1236"/>
      <c r="BN57" s="1236"/>
      <c r="BO57" s="1236"/>
      <c r="BP57" s="1234">
        <v>57.7</v>
      </c>
      <c r="BQ57" s="1234"/>
      <c r="BR57" s="1234"/>
      <c r="BS57" s="1234"/>
      <c r="BT57" s="1234"/>
      <c r="BU57" s="1234"/>
      <c r="BV57" s="1234"/>
      <c r="BW57" s="1234"/>
      <c r="BX57" s="1234">
        <v>59.3</v>
      </c>
      <c r="BY57" s="1234"/>
      <c r="BZ57" s="1234"/>
      <c r="CA57" s="1234"/>
      <c r="CB57" s="1234"/>
      <c r="CC57" s="1234"/>
      <c r="CD57" s="1234"/>
      <c r="CE57" s="1234"/>
      <c r="CF57" s="1234">
        <v>60.4</v>
      </c>
      <c r="CG57" s="1234"/>
      <c r="CH57" s="1234"/>
      <c r="CI57" s="1234"/>
      <c r="CJ57" s="1234"/>
      <c r="CK57" s="1234"/>
      <c r="CL57" s="1234"/>
      <c r="CM57" s="1234"/>
      <c r="CN57" s="1234">
        <v>61.1</v>
      </c>
      <c r="CO57" s="1234"/>
      <c r="CP57" s="1234"/>
      <c r="CQ57" s="1234"/>
      <c r="CR57" s="1234"/>
      <c r="CS57" s="1234"/>
      <c r="CT57" s="1234"/>
      <c r="CU57" s="1234"/>
      <c r="CV57" s="1234">
        <v>62.3</v>
      </c>
      <c r="CW57" s="1234"/>
      <c r="CX57" s="1234"/>
      <c r="CY57" s="1234"/>
      <c r="CZ57" s="1234"/>
      <c r="DA57" s="1234"/>
      <c r="DB57" s="1234"/>
      <c r="DC57" s="1234"/>
      <c r="DD57" s="361"/>
      <c r="DE57" s="360"/>
    </row>
    <row r="58" spans="1:109" s="356" customFormat="1">
      <c r="A58" s="252"/>
      <c r="B58" s="360"/>
      <c r="G58" s="1229"/>
      <c r="H58" s="1229"/>
      <c r="I58" s="1238"/>
      <c r="J58" s="1238"/>
      <c r="K58" s="1235"/>
      <c r="L58" s="1235"/>
      <c r="M58" s="1235"/>
      <c r="N58" s="1235"/>
      <c r="AM58" s="252"/>
      <c r="AN58" s="1233"/>
      <c r="AO58" s="1233"/>
      <c r="AP58" s="1233"/>
      <c r="AQ58" s="1233"/>
      <c r="AR58" s="1233"/>
      <c r="AS58" s="1233"/>
      <c r="AT58" s="1233"/>
      <c r="AU58" s="1233"/>
      <c r="AV58" s="1233"/>
      <c r="AW58" s="1233"/>
      <c r="AX58" s="1233"/>
      <c r="AY58" s="1233"/>
      <c r="AZ58" s="1233"/>
      <c r="BA58" s="1233"/>
      <c r="BB58" s="1236"/>
      <c r="BC58" s="1236"/>
      <c r="BD58" s="1236"/>
      <c r="BE58" s="1236"/>
      <c r="BF58" s="1236"/>
      <c r="BG58" s="1236"/>
      <c r="BH58" s="1236"/>
      <c r="BI58" s="1236"/>
      <c r="BJ58" s="1236"/>
      <c r="BK58" s="1236"/>
      <c r="BL58" s="1236"/>
      <c r="BM58" s="1236"/>
      <c r="BN58" s="1236"/>
      <c r="BO58" s="1236"/>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361"/>
      <c r="DE58" s="360"/>
    </row>
    <row r="59" spans="1:109" s="356" customFormat="1">
      <c r="A59" s="252"/>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c r="A60" s="252"/>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c r="A61" s="252"/>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52"/>
    </row>
    <row r="63" spans="1:109" ht="17.25">
      <c r="B63" s="309" t="s">
        <v>625</v>
      </c>
    </row>
    <row r="64" spans="1:109">
      <c r="B64" s="256"/>
      <c r="G64" s="355"/>
      <c r="I64" s="367"/>
      <c r="J64" s="367"/>
      <c r="K64" s="367"/>
      <c r="L64" s="367"/>
      <c r="M64" s="367"/>
      <c r="N64" s="368"/>
      <c r="AM64" s="355"/>
      <c r="AN64" s="355" t="s">
        <v>619</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c r="B65" s="256"/>
      <c r="AN65" s="1220" t="s">
        <v>628</v>
      </c>
      <c r="AO65" s="1221"/>
      <c r="AP65" s="1221"/>
      <c r="AQ65" s="1221"/>
      <c r="AR65" s="1221"/>
      <c r="AS65" s="1221"/>
      <c r="AT65" s="1221"/>
      <c r="AU65" s="1221"/>
      <c r="AV65" s="1221"/>
      <c r="AW65" s="1221"/>
      <c r="AX65" s="1221"/>
      <c r="AY65" s="1221"/>
      <c r="AZ65" s="1221"/>
      <c r="BA65" s="1221"/>
      <c r="BB65" s="1221"/>
      <c r="BC65" s="1221"/>
      <c r="BD65" s="1221"/>
      <c r="BE65" s="1221"/>
      <c r="BF65" s="1221"/>
      <c r="BG65" s="1221"/>
      <c r="BH65" s="1221"/>
      <c r="BI65" s="1221"/>
      <c r="BJ65" s="1221"/>
      <c r="BK65" s="1221"/>
      <c r="BL65" s="1221"/>
      <c r="BM65" s="1221"/>
      <c r="BN65" s="1221"/>
      <c r="BO65" s="1221"/>
      <c r="BP65" s="1221"/>
      <c r="BQ65" s="1221"/>
      <c r="BR65" s="1221"/>
      <c r="BS65" s="1221"/>
      <c r="BT65" s="1221"/>
      <c r="BU65" s="1221"/>
      <c r="BV65" s="1221"/>
      <c r="BW65" s="1221"/>
      <c r="BX65" s="1221"/>
      <c r="BY65" s="1221"/>
      <c r="BZ65" s="1221"/>
      <c r="CA65" s="1221"/>
      <c r="CB65" s="1221"/>
      <c r="CC65" s="1221"/>
      <c r="CD65" s="1221"/>
      <c r="CE65" s="1221"/>
      <c r="CF65" s="1221"/>
      <c r="CG65" s="1221"/>
      <c r="CH65" s="1221"/>
      <c r="CI65" s="1221"/>
      <c r="CJ65" s="1221"/>
      <c r="CK65" s="1221"/>
      <c r="CL65" s="1221"/>
      <c r="CM65" s="1221"/>
      <c r="CN65" s="1221"/>
      <c r="CO65" s="1221"/>
      <c r="CP65" s="1221"/>
      <c r="CQ65" s="1221"/>
      <c r="CR65" s="1221"/>
      <c r="CS65" s="1221"/>
      <c r="CT65" s="1221"/>
      <c r="CU65" s="1221"/>
      <c r="CV65" s="1221"/>
      <c r="CW65" s="1221"/>
      <c r="CX65" s="1221"/>
      <c r="CY65" s="1221"/>
      <c r="CZ65" s="1221"/>
      <c r="DA65" s="1221"/>
      <c r="DB65" s="1221"/>
      <c r="DC65" s="1222"/>
    </row>
    <row r="66" spans="2:107">
      <c r="B66" s="256"/>
      <c r="AN66" s="1223"/>
      <c r="AO66" s="1224"/>
      <c r="AP66" s="1224"/>
      <c r="AQ66" s="1224"/>
      <c r="AR66" s="1224"/>
      <c r="AS66" s="1224"/>
      <c r="AT66" s="1224"/>
      <c r="AU66" s="1224"/>
      <c r="AV66" s="1224"/>
      <c r="AW66" s="1224"/>
      <c r="AX66" s="1224"/>
      <c r="AY66" s="1224"/>
      <c r="AZ66" s="1224"/>
      <c r="BA66" s="1224"/>
      <c r="BB66" s="1224"/>
      <c r="BC66" s="1224"/>
      <c r="BD66" s="1224"/>
      <c r="BE66" s="1224"/>
      <c r="BF66" s="1224"/>
      <c r="BG66" s="1224"/>
      <c r="BH66" s="1224"/>
      <c r="BI66" s="1224"/>
      <c r="BJ66" s="1224"/>
      <c r="BK66" s="1224"/>
      <c r="BL66" s="1224"/>
      <c r="BM66" s="1224"/>
      <c r="BN66" s="1224"/>
      <c r="BO66" s="1224"/>
      <c r="BP66" s="1224"/>
      <c r="BQ66" s="1224"/>
      <c r="BR66" s="1224"/>
      <c r="BS66" s="1224"/>
      <c r="BT66" s="1224"/>
      <c r="BU66" s="1224"/>
      <c r="BV66" s="1224"/>
      <c r="BW66" s="1224"/>
      <c r="BX66" s="1224"/>
      <c r="BY66" s="1224"/>
      <c r="BZ66" s="1224"/>
      <c r="CA66" s="1224"/>
      <c r="CB66" s="1224"/>
      <c r="CC66" s="1224"/>
      <c r="CD66" s="1224"/>
      <c r="CE66" s="1224"/>
      <c r="CF66" s="1224"/>
      <c r="CG66" s="1224"/>
      <c r="CH66" s="1224"/>
      <c r="CI66" s="1224"/>
      <c r="CJ66" s="1224"/>
      <c r="CK66" s="1224"/>
      <c r="CL66" s="1224"/>
      <c r="CM66" s="1224"/>
      <c r="CN66" s="1224"/>
      <c r="CO66" s="1224"/>
      <c r="CP66" s="1224"/>
      <c r="CQ66" s="1224"/>
      <c r="CR66" s="1224"/>
      <c r="CS66" s="1224"/>
      <c r="CT66" s="1224"/>
      <c r="CU66" s="1224"/>
      <c r="CV66" s="1224"/>
      <c r="CW66" s="1224"/>
      <c r="CX66" s="1224"/>
      <c r="CY66" s="1224"/>
      <c r="CZ66" s="1224"/>
      <c r="DA66" s="1224"/>
      <c r="DB66" s="1224"/>
      <c r="DC66" s="1225"/>
    </row>
    <row r="67" spans="2:107">
      <c r="B67" s="256"/>
      <c r="AN67" s="1223"/>
      <c r="AO67" s="1224"/>
      <c r="AP67" s="1224"/>
      <c r="AQ67" s="1224"/>
      <c r="AR67" s="1224"/>
      <c r="AS67" s="1224"/>
      <c r="AT67" s="1224"/>
      <c r="AU67" s="1224"/>
      <c r="AV67" s="1224"/>
      <c r="AW67" s="1224"/>
      <c r="AX67" s="1224"/>
      <c r="AY67" s="1224"/>
      <c r="AZ67" s="1224"/>
      <c r="BA67" s="1224"/>
      <c r="BB67" s="1224"/>
      <c r="BC67" s="1224"/>
      <c r="BD67" s="1224"/>
      <c r="BE67" s="1224"/>
      <c r="BF67" s="1224"/>
      <c r="BG67" s="1224"/>
      <c r="BH67" s="1224"/>
      <c r="BI67" s="1224"/>
      <c r="BJ67" s="1224"/>
      <c r="BK67" s="1224"/>
      <c r="BL67" s="1224"/>
      <c r="BM67" s="1224"/>
      <c r="BN67" s="1224"/>
      <c r="BO67" s="1224"/>
      <c r="BP67" s="1224"/>
      <c r="BQ67" s="1224"/>
      <c r="BR67" s="1224"/>
      <c r="BS67" s="1224"/>
      <c r="BT67" s="1224"/>
      <c r="BU67" s="1224"/>
      <c r="BV67" s="1224"/>
      <c r="BW67" s="1224"/>
      <c r="BX67" s="1224"/>
      <c r="BY67" s="1224"/>
      <c r="BZ67" s="1224"/>
      <c r="CA67" s="1224"/>
      <c r="CB67" s="1224"/>
      <c r="CC67" s="1224"/>
      <c r="CD67" s="1224"/>
      <c r="CE67" s="1224"/>
      <c r="CF67" s="1224"/>
      <c r="CG67" s="1224"/>
      <c r="CH67" s="1224"/>
      <c r="CI67" s="1224"/>
      <c r="CJ67" s="1224"/>
      <c r="CK67" s="1224"/>
      <c r="CL67" s="1224"/>
      <c r="CM67" s="1224"/>
      <c r="CN67" s="1224"/>
      <c r="CO67" s="1224"/>
      <c r="CP67" s="1224"/>
      <c r="CQ67" s="1224"/>
      <c r="CR67" s="1224"/>
      <c r="CS67" s="1224"/>
      <c r="CT67" s="1224"/>
      <c r="CU67" s="1224"/>
      <c r="CV67" s="1224"/>
      <c r="CW67" s="1224"/>
      <c r="CX67" s="1224"/>
      <c r="CY67" s="1224"/>
      <c r="CZ67" s="1224"/>
      <c r="DA67" s="1224"/>
      <c r="DB67" s="1224"/>
      <c r="DC67" s="1225"/>
    </row>
    <row r="68" spans="2:107">
      <c r="B68" s="256"/>
      <c r="AN68" s="1223"/>
      <c r="AO68" s="1224"/>
      <c r="AP68" s="1224"/>
      <c r="AQ68" s="1224"/>
      <c r="AR68" s="1224"/>
      <c r="AS68" s="1224"/>
      <c r="AT68" s="1224"/>
      <c r="AU68" s="1224"/>
      <c r="AV68" s="1224"/>
      <c r="AW68" s="1224"/>
      <c r="AX68" s="1224"/>
      <c r="AY68" s="1224"/>
      <c r="AZ68" s="1224"/>
      <c r="BA68" s="1224"/>
      <c r="BB68" s="1224"/>
      <c r="BC68" s="1224"/>
      <c r="BD68" s="1224"/>
      <c r="BE68" s="1224"/>
      <c r="BF68" s="1224"/>
      <c r="BG68" s="1224"/>
      <c r="BH68" s="1224"/>
      <c r="BI68" s="1224"/>
      <c r="BJ68" s="1224"/>
      <c r="BK68" s="1224"/>
      <c r="BL68" s="1224"/>
      <c r="BM68" s="1224"/>
      <c r="BN68" s="1224"/>
      <c r="BO68" s="1224"/>
      <c r="BP68" s="1224"/>
      <c r="BQ68" s="1224"/>
      <c r="BR68" s="1224"/>
      <c r="BS68" s="1224"/>
      <c r="BT68" s="1224"/>
      <c r="BU68" s="1224"/>
      <c r="BV68" s="1224"/>
      <c r="BW68" s="1224"/>
      <c r="BX68" s="1224"/>
      <c r="BY68" s="1224"/>
      <c r="BZ68" s="1224"/>
      <c r="CA68" s="1224"/>
      <c r="CB68" s="1224"/>
      <c r="CC68" s="1224"/>
      <c r="CD68" s="1224"/>
      <c r="CE68" s="1224"/>
      <c r="CF68" s="1224"/>
      <c r="CG68" s="1224"/>
      <c r="CH68" s="1224"/>
      <c r="CI68" s="1224"/>
      <c r="CJ68" s="1224"/>
      <c r="CK68" s="1224"/>
      <c r="CL68" s="1224"/>
      <c r="CM68" s="1224"/>
      <c r="CN68" s="1224"/>
      <c r="CO68" s="1224"/>
      <c r="CP68" s="1224"/>
      <c r="CQ68" s="1224"/>
      <c r="CR68" s="1224"/>
      <c r="CS68" s="1224"/>
      <c r="CT68" s="1224"/>
      <c r="CU68" s="1224"/>
      <c r="CV68" s="1224"/>
      <c r="CW68" s="1224"/>
      <c r="CX68" s="1224"/>
      <c r="CY68" s="1224"/>
      <c r="CZ68" s="1224"/>
      <c r="DA68" s="1224"/>
      <c r="DB68" s="1224"/>
      <c r="DC68" s="1225"/>
    </row>
    <row r="69" spans="2:107">
      <c r="B69" s="256"/>
      <c r="AN69" s="1226"/>
      <c r="AO69" s="1227"/>
      <c r="AP69" s="1227"/>
      <c r="AQ69" s="1227"/>
      <c r="AR69" s="1227"/>
      <c r="AS69" s="1227"/>
      <c r="AT69" s="1227"/>
      <c r="AU69" s="1227"/>
      <c r="AV69" s="1227"/>
      <c r="AW69" s="1227"/>
      <c r="AX69" s="1227"/>
      <c r="AY69" s="1227"/>
      <c r="AZ69" s="1227"/>
      <c r="BA69" s="1227"/>
      <c r="BB69" s="1227"/>
      <c r="BC69" s="1227"/>
      <c r="BD69" s="1227"/>
      <c r="BE69" s="1227"/>
      <c r="BF69" s="1227"/>
      <c r="BG69" s="1227"/>
      <c r="BH69" s="1227"/>
      <c r="BI69" s="1227"/>
      <c r="BJ69" s="1227"/>
      <c r="BK69" s="1227"/>
      <c r="BL69" s="1227"/>
      <c r="BM69" s="1227"/>
      <c r="BN69" s="1227"/>
      <c r="BO69" s="1227"/>
      <c r="BP69" s="1227"/>
      <c r="BQ69" s="1227"/>
      <c r="BR69" s="1227"/>
      <c r="BS69" s="1227"/>
      <c r="BT69" s="1227"/>
      <c r="BU69" s="1227"/>
      <c r="BV69" s="1227"/>
      <c r="BW69" s="1227"/>
      <c r="BX69" s="1227"/>
      <c r="BY69" s="1227"/>
      <c r="BZ69" s="1227"/>
      <c r="CA69" s="1227"/>
      <c r="CB69" s="1227"/>
      <c r="CC69" s="1227"/>
      <c r="CD69" s="1227"/>
      <c r="CE69" s="1227"/>
      <c r="CF69" s="1227"/>
      <c r="CG69" s="1227"/>
      <c r="CH69" s="1227"/>
      <c r="CI69" s="1227"/>
      <c r="CJ69" s="1227"/>
      <c r="CK69" s="1227"/>
      <c r="CL69" s="1227"/>
      <c r="CM69" s="1227"/>
      <c r="CN69" s="1227"/>
      <c r="CO69" s="1227"/>
      <c r="CP69" s="1227"/>
      <c r="CQ69" s="1227"/>
      <c r="CR69" s="1227"/>
      <c r="CS69" s="1227"/>
      <c r="CT69" s="1227"/>
      <c r="CU69" s="1227"/>
      <c r="CV69" s="1227"/>
      <c r="CW69" s="1227"/>
      <c r="CX69" s="1227"/>
      <c r="CY69" s="1227"/>
      <c r="CZ69" s="1227"/>
      <c r="DA69" s="1227"/>
      <c r="DB69" s="1227"/>
      <c r="DC69" s="1228"/>
    </row>
    <row r="70" spans="2:107">
      <c r="B70" s="256"/>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c r="B71" s="256"/>
      <c r="G71" s="372"/>
      <c r="I71" s="373"/>
      <c r="J71" s="370"/>
      <c r="K71" s="370"/>
      <c r="L71" s="371"/>
      <c r="M71" s="370"/>
      <c r="N71" s="371"/>
      <c r="AM71" s="372"/>
      <c r="AN71" s="252" t="s">
        <v>620</v>
      </c>
    </row>
    <row r="72" spans="2:107">
      <c r="B72" s="256"/>
      <c r="G72" s="1229"/>
      <c r="H72" s="1229"/>
      <c r="I72" s="1229"/>
      <c r="J72" s="1229"/>
      <c r="K72" s="358"/>
      <c r="L72" s="358"/>
      <c r="M72" s="359"/>
      <c r="N72" s="359"/>
      <c r="AN72" s="1230"/>
      <c r="AO72" s="1231"/>
      <c r="AP72" s="1231"/>
      <c r="AQ72" s="1231"/>
      <c r="AR72" s="1231"/>
      <c r="AS72" s="1231"/>
      <c r="AT72" s="1231"/>
      <c r="AU72" s="1231"/>
      <c r="AV72" s="1231"/>
      <c r="AW72" s="1231"/>
      <c r="AX72" s="1231"/>
      <c r="AY72" s="1231"/>
      <c r="AZ72" s="1231"/>
      <c r="BA72" s="1231"/>
      <c r="BB72" s="1231"/>
      <c r="BC72" s="1231"/>
      <c r="BD72" s="1231"/>
      <c r="BE72" s="1231"/>
      <c r="BF72" s="1231"/>
      <c r="BG72" s="1231"/>
      <c r="BH72" s="1231"/>
      <c r="BI72" s="1231"/>
      <c r="BJ72" s="1231"/>
      <c r="BK72" s="1231"/>
      <c r="BL72" s="1231"/>
      <c r="BM72" s="1231"/>
      <c r="BN72" s="1231"/>
      <c r="BO72" s="1232"/>
      <c r="BP72" s="1233" t="s">
        <v>575</v>
      </c>
      <c r="BQ72" s="1233"/>
      <c r="BR72" s="1233"/>
      <c r="BS72" s="1233"/>
      <c r="BT72" s="1233"/>
      <c r="BU72" s="1233"/>
      <c r="BV72" s="1233"/>
      <c r="BW72" s="1233"/>
      <c r="BX72" s="1233" t="s">
        <v>576</v>
      </c>
      <c r="BY72" s="1233"/>
      <c r="BZ72" s="1233"/>
      <c r="CA72" s="1233"/>
      <c r="CB72" s="1233"/>
      <c r="CC72" s="1233"/>
      <c r="CD72" s="1233"/>
      <c r="CE72" s="1233"/>
      <c r="CF72" s="1233" t="s">
        <v>577</v>
      </c>
      <c r="CG72" s="1233"/>
      <c r="CH72" s="1233"/>
      <c r="CI72" s="1233"/>
      <c r="CJ72" s="1233"/>
      <c r="CK72" s="1233"/>
      <c r="CL72" s="1233"/>
      <c r="CM72" s="1233"/>
      <c r="CN72" s="1233" t="s">
        <v>578</v>
      </c>
      <c r="CO72" s="1233"/>
      <c r="CP72" s="1233"/>
      <c r="CQ72" s="1233"/>
      <c r="CR72" s="1233"/>
      <c r="CS72" s="1233"/>
      <c r="CT72" s="1233"/>
      <c r="CU72" s="1233"/>
      <c r="CV72" s="1233" t="s">
        <v>579</v>
      </c>
      <c r="CW72" s="1233"/>
      <c r="CX72" s="1233"/>
      <c r="CY72" s="1233"/>
      <c r="CZ72" s="1233"/>
      <c r="DA72" s="1233"/>
      <c r="DB72" s="1233"/>
      <c r="DC72" s="1233"/>
    </row>
    <row r="73" spans="2:107">
      <c r="B73" s="256"/>
      <c r="G73" s="1239"/>
      <c r="H73" s="1239"/>
      <c r="I73" s="1239"/>
      <c r="J73" s="1239"/>
      <c r="K73" s="1240"/>
      <c r="L73" s="1240"/>
      <c r="M73" s="1240"/>
      <c r="N73" s="1240"/>
      <c r="AM73" s="357"/>
      <c r="AN73" s="1236" t="s">
        <v>621</v>
      </c>
      <c r="AO73" s="1236"/>
      <c r="AP73" s="1236"/>
      <c r="AQ73" s="1236"/>
      <c r="AR73" s="1236"/>
      <c r="AS73" s="1236"/>
      <c r="AT73" s="1236"/>
      <c r="AU73" s="1236"/>
      <c r="AV73" s="1236"/>
      <c r="AW73" s="1236"/>
      <c r="AX73" s="1236"/>
      <c r="AY73" s="1236"/>
      <c r="AZ73" s="1236"/>
      <c r="BA73" s="1236"/>
      <c r="BB73" s="1236" t="s">
        <v>622</v>
      </c>
      <c r="BC73" s="1236"/>
      <c r="BD73" s="1236"/>
      <c r="BE73" s="1236"/>
      <c r="BF73" s="1236"/>
      <c r="BG73" s="1236"/>
      <c r="BH73" s="1236"/>
      <c r="BI73" s="1236"/>
      <c r="BJ73" s="1236"/>
      <c r="BK73" s="1236"/>
      <c r="BL73" s="1236"/>
      <c r="BM73" s="1236"/>
      <c r="BN73" s="1236"/>
      <c r="BO73" s="1236"/>
      <c r="BP73" s="1234"/>
      <c r="BQ73" s="1234"/>
      <c r="BR73" s="1234"/>
      <c r="BS73" s="1234"/>
      <c r="BT73" s="1234"/>
      <c r="BU73" s="1234"/>
      <c r="BV73" s="1234"/>
      <c r="BW73" s="1234"/>
      <c r="BX73" s="1234"/>
      <c r="BY73" s="1234"/>
      <c r="BZ73" s="1234"/>
      <c r="CA73" s="1234"/>
      <c r="CB73" s="1234"/>
      <c r="CC73" s="1234"/>
      <c r="CD73" s="1234"/>
      <c r="CE73" s="1234"/>
      <c r="CF73" s="1234"/>
      <c r="CG73" s="1234"/>
      <c r="CH73" s="1234"/>
      <c r="CI73" s="1234"/>
      <c r="CJ73" s="1234"/>
      <c r="CK73" s="1234"/>
      <c r="CL73" s="1234"/>
      <c r="CM73" s="1234"/>
      <c r="CN73" s="1234">
        <v>9.1999999999999993</v>
      </c>
      <c r="CO73" s="1234"/>
      <c r="CP73" s="1234"/>
      <c r="CQ73" s="1234"/>
      <c r="CR73" s="1234"/>
      <c r="CS73" s="1234"/>
      <c r="CT73" s="1234"/>
      <c r="CU73" s="1234"/>
      <c r="CV73" s="1234"/>
      <c r="CW73" s="1234"/>
      <c r="CX73" s="1234"/>
      <c r="CY73" s="1234"/>
      <c r="CZ73" s="1234"/>
      <c r="DA73" s="1234"/>
      <c r="DB73" s="1234"/>
      <c r="DC73" s="1234"/>
    </row>
    <row r="74" spans="2:107">
      <c r="B74" s="256"/>
      <c r="G74" s="1239"/>
      <c r="H74" s="1239"/>
      <c r="I74" s="1239"/>
      <c r="J74" s="1239"/>
      <c r="K74" s="1240"/>
      <c r="L74" s="1240"/>
      <c r="M74" s="1240"/>
      <c r="N74" s="1240"/>
      <c r="AM74" s="357"/>
      <c r="AN74" s="1236"/>
      <c r="AO74" s="1236"/>
      <c r="AP74" s="1236"/>
      <c r="AQ74" s="1236"/>
      <c r="AR74" s="1236"/>
      <c r="AS74" s="1236"/>
      <c r="AT74" s="1236"/>
      <c r="AU74" s="1236"/>
      <c r="AV74" s="1236"/>
      <c r="AW74" s="1236"/>
      <c r="AX74" s="1236"/>
      <c r="AY74" s="1236"/>
      <c r="AZ74" s="1236"/>
      <c r="BA74" s="1236"/>
      <c r="BB74" s="1236"/>
      <c r="BC74" s="1236"/>
      <c r="BD74" s="1236"/>
      <c r="BE74" s="1236"/>
      <c r="BF74" s="1236"/>
      <c r="BG74" s="1236"/>
      <c r="BH74" s="1236"/>
      <c r="BI74" s="1236"/>
      <c r="BJ74" s="1236"/>
      <c r="BK74" s="1236"/>
      <c r="BL74" s="1236"/>
      <c r="BM74" s="1236"/>
      <c r="BN74" s="1236"/>
      <c r="BO74" s="1236"/>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c r="B75" s="256"/>
      <c r="G75" s="1239"/>
      <c r="H75" s="1239"/>
      <c r="I75" s="1229"/>
      <c r="J75" s="1229"/>
      <c r="K75" s="1235"/>
      <c r="L75" s="1235"/>
      <c r="M75" s="1235"/>
      <c r="N75" s="1235"/>
      <c r="AM75" s="357"/>
      <c r="AN75" s="1236"/>
      <c r="AO75" s="1236"/>
      <c r="AP75" s="1236"/>
      <c r="AQ75" s="1236"/>
      <c r="AR75" s="1236"/>
      <c r="AS75" s="1236"/>
      <c r="AT75" s="1236"/>
      <c r="AU75" s="1236"/>
      <c r="AV75" s="1236"/>
      <c r="AW75" s="1236"/>
      <c r="AX75" s="1236"/>
      <c r="AY75" s="1236"/>
      <c r="AZ75" s="1236"/>
      <c r="BA75" s="1236"/>
      <c r="BB75" s="1236" t="s">
        <v>626</v>
      </c>
      <c r="BC75" s="1236"/>
      <c r="BD75" s="1236"/>
      <c r="BE75" s="1236"/>
      <c r="BF75" s="1236"/>
      <c r="BG75" s="1236"/>
      <c r="BH75" s="1236"/>
      <c r="BI75" s="1236"/>
      <c r="BJ75" s="1236"/>
      <c r="BK75" s="1236"/>
      <c r="BL75" s="1236"/>
      <c r="BM75" s="1236"/>
      <c r="BN75" s="1236"/>
      <c r="BO75" s="1236"/>
      <c r="BP75" s="1234">
        <v>6.3</v>
      </c>
      <c r="BQ75" s="1234"/>
      <c r="BR75" s="1234"/>
      <c r="BS75" s="1234"/>
      <c r="BT75" s="1234"/>
      <c r="BU75" s="1234"/>
      <c r="BV75" s="1234"/>
      <c r="BW75" s="1234"/>
      <c r="BX75" s="1234">
        <v>5.6</v>
      </c>
      <c r="BY75" s="1234"/>
      <c r="BZ75" s="1234"/>
      <c r="CA75" s="1234"/>
      <c r="CB75" s="1234"/>
      <c r="CC75" s="1234"/>
      <c r="CD75" s="1234"/>
      <c r="CE75" s="1234"/>
      <c r="CF75" s="1234">
        <v>5.6</v>
      </c>
      <c r="CG75" s="1234"/>
      <c r="CH75" s="1234"/>
      <c r="CI75" s="1234"/>
      <c r="CJ75" s="1234"/>
      <c r="CK75" s="1234"/>
      <c r="CL75" s="1234"/>
      <c r="CM75" s="1234"/>
      <c r="CN75" s="1234">
        <v>5.8</v>
      </c>
      <c r="CO75" s="1234"/>
      <c r="CP75" s="1234"/>
      <c r="CQ75" s="1234"/>
      <c r="CR75" s="1234"/>
      <c r="CS75" s="1234"/>
      <c r="CT75" s="1234"/>
      <c r="CU75" s="1234"/>
      <c r="CV75" s="1234">
        <v>6.3</v>
      </c>
      <c r="CW75" s="1234"/>
      <c r="CX75" s="1234"/>
      <c r="CY75" s="1234"/>
      <c r="CZ75" s="1234"/>
      <c r="DA75" s="1234"/>
      <c r="DB75" s="1234"/>
      <c r="DC75" s="1234"/>
    </row>
    <row r="76" spans="2:107">
      <c r="B76" s="256"/>
      <c r="G76" s="1239"/>
      <c r="H76" s="1239"/>
      <c r="I76" s="1229"/>
      <c r="J76" s="1229"/>
      <c r="K76" s="1235"/>
      <c r="L76" s="1235"/>
      <c r="M76" s="1235"/>
      <c r="N76" s="1235"/>
      <c r="AM76" s="357"/>
      <c r="AN76" s="1236"/>
      <c r="AO76" s="1236"/>
      <c r="AP76" s="1236"/>
      <c r="AQ76" s="1236"/>
      <c r="AR76" s="1236"/>
      <c r="AS76" s="1236"/>
      <c r="AT76" s="1236"/>
      <c r="AU76" s="1236"/>
      <c r="AV76" s="1236"/>
      <c r="AW76" s="1236"/>
      <c r="AX76" s="1236"/>
      <c r="AY76" s="1236"/>
      <c r="AZ76" s="1236"/>
      <c r="BA76" s="1236"/>
      <c r="BB76" s="1236"/>
      <c r="BC76" s="1236"/>
      <c r="BD76" s="1236"/>
      <c r="BE76" s="1236"/>
      <c r="BF76" s="1236"/>
      <c r="BG76" s="1236"/>
      <c r="BH76" s="1236"/>
      <c r="BI76" s="1236"/>
      <c r="BJ76" s="1236"/>
      <c r="BK76" s="1236"/>
      <c r="BL76" s="1236"/>
      <c r="BM76" s="1236"/>
      <c r="BN76" s="1236"/>
      <c r="BO76" s="1236"/>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c r="B77" s="256"/>
      <c r="G77" s="1229"/>
      <c r="H77" s="1229"/>
      <c r="I77" s="1229"/>
      <c r="J77" s="1229"/>
      <c r="K77" s="1240"/>
      <c r="L77" s="1240"/>
      <c r="M77" s="1240"/>
      <c r="N77" s="1240"/>
      <c r="AN77" s="1233" t="s">
        <v>624</v>
      </c>
      <c r="AO77" s="1233"/>
      <c r="AP77" s="1233"/>
      <c r="AQ77" s="1233"/>
      <c r="AR77" s="1233"/>
      <c r="AS77" s="1233"/>
      <c r="AT77" s="1233"/>
      <c r="AU77" s="1233"/>
      <c r="AV77" s="1233"/>
      <c r="AW77" s="1233"/>
      <c r="AX77" s="1233"/>
      <c r="AY77" s="1233"/>
      <c r="AZ77" s="1233"/>
      <c r="BA77" s="1233"/>
      <c r="BB77" s="1236" t="s">
        <v>622</v>
      </c>
      <c r="BC77" s="1236"/>
      <c r="BD77" s="1236"/>
      <c r="BE77" s="1236"/>
      <c r="BF77" s="1236"/>
      <c r="BG77" s="1236"/>
      <c r="BH77" s="1236"/>
      <c r="BI77" s="1236"/>
      <c r="BJ77" s="1236"/>
      <c r="BK77" s="1236"/>
      <c r="BL77" s="1236"/>
      <c r="BM77" s="1236"/>
      <c r="BN77" s="1236"/>
      <c r="BO77" s="1236"/>
      <c r="BP77" s="1234">
        <v>0</v>
      </c>
      <c r="BQ77" s="1234"/>
      <c r="BR77" s="1234"/>
      <c r="BS77" s="1234"/>
      <c r="BT77" s="1234"/>
      <c r="BU77" s="1234"/>
      <c r="BV77" s="1234"/>
      <c r="BW77" s="1234"/>
      <c r="BX77" s="1234">
        <v>0</v>
      </c>
      <c r="BY77" s="1234"/>
      <c r="BZ77" s="1234"/>
      <c r="CA77" s="1234"/>
      <c r="CB77" s="1234"/>
      <c r="CC77" s="1234"/>
      <c r="CD77" s="1234"/>
      <c r="CE77" s="1234"/>
      <c r="CF77" s="1234">
        <v>0</v>
      </c>
      <c r="CG77" s="1234"/>
      <c r="CH77" s="1234"/>
      <c r="CI77" s="1234"/>
      <c r="CJ77" s="1234"/>
      <c r="CK77" s="1234"/>
      <c r="CL77" s="1234"/>
      <c r="CM77" s="1234"/>
      <c r="CN77" s="1234">
        <v>0</v>
      </c>
      <c r="CO77" s="1234"/>
      <c r="CP77" s="1234"/>
      <c r="CQ77" s="1234"/>
      <c r="CR77" s="1234"/>
      <c r="CS77" s="1234"/>
      <c r="CT77" s="1234"/>
      <c r="CU77" s="1234"/>
      <c r="CV77" s="1234">
        <v>0</v>
      </c>
      <c r="CW77" s="1234"/>
      <c r="CX77" s="1234"/>
      <c r="CY77" s="1234"/>
      <c r="CZ77" s="1234"/>
      <c r="DA77" s="1234"/>
      <c r="DB77" s="1234"/>
      <c r="DC77" s="1234"/>
    </row>
    <row r="78" spans="2:107">
      <c r="B78" s="256"/>
      <c r="G78" s="1229"/>
      <c r="H78" s="1229"/>
      <c r="I78" s="1229"/>
      <c r="J78" s="1229"/>
      <c r="K78" s="1240"/>
      <c r="L78" s="1240"/>
      <c r="M78" s="1240"/>
      <c r="N78" s="1240"/>
      <c r="AN78" s="1233"/>
      <c r="AO78" s="1233"/>
      <c r="AP78" s="1233"/>
      <c r="AQ78" s="1233"/>
      <c r="AR78" s="1233"/>
      <c r="AS78" s="1233"/>
      <c r="AT78" s="1233"/>
      <c r="AU78" s="1233"/>
      <c r="AV78" s="1233"/>
      <c r="AW78" s="1233"/>
      <c r="AX78" s="1233"/>
      <c r="AY78" s="1233"/>
      <c r="AZ78" s="1233"/>
      <c r="BA78" s="1233"/>
      <c r="BB78" s="1236"/>
      <c r="BC78" s="1236"/>
      <c r="BD78" s="1236"/>
      <c r="BE78" s="1236"/>
      <c r="BF78" s="1236"/>
      <c r="BG78" s="1236"/>
      <c r="BH78" s="1236"/>
      <c r="BI78" s="1236"/>
      <c r="BJ78" s="1236"/>
      <c r="BK78" s="1236"/>
      <c r="BL78" s="1236"/>
      <c r="BM78" s="1236"/>
      <c r="BN78" s="1236"/>
      <c r="BO78" s="1236"/>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c r="B79" s="256"/>
      <c r="G79" s="1229"/>
      <c r="H79" s="1229"/>
      <c r="I79" s="1238"/>
      <c r="J79" s="1238"/>
      <c r="K79" s="1241"/>
      <c r="L79" s="1241"/>
      <c r="M79" s="1241"/>
      <c r="N79" s="1241"/>
      <c r="AN79" s="1233"/>
      <c r="AO79" s="1233"/>
      <c r="AP79" s="1233"/>
      <c r="AQ79" s="1233"/>
      <c r="AR79" s="1233"/>
      <c r="AS79" s="1233"/>
      <c r="AT79" s="1233"/>
      <c r="AU79" s="1233"/>
      <c r="AV79" s="1233"/>
      <c r="AW79" s="1233"/>
      <c r="AX79" s="1233"/>
      <c r="AY79" s="1233"/>
      <c r="AZ79" s="1233"/>
      <c r="BA79" s="1233"/>
      <c r="BB79" s="1236" t="s">
        <v>626</v>
      </c>
      <c r="BC79" s="1236"/>
      <c r="BD79" s="1236"/>
      <c r="BE79" s="1236"/>
      <c r="BF79" s="1236"/>
      <c r="BG79" s="1236"/>
      <c r="BH79" s="1236"/>
      <c r="BI79" s="1236"/>
      <c r="BJ79" s="1236"/>
      <c r="BK79" s="1236"/>
      <c r="BL79" s="1236"/>
      <c r="BM79" s="1236"/>
      <c r="BN79" s="1236"/>
      <c r="BO79" s="1236"/>
      <c r="BP79" s="1234">
        <v>7.1</v>
      </c>
      <c r="BQ79" s="1234"/>
      <c r="BR79" s="1234"/>
      <c r="BS79" s="1234"/>
      <c r="BT79" s="1234"/>
      <c r="BU79" s="1234"/>
      <c r="BV79" s="1234"/>
      <c r="BW79" s="1234"/>
      <c r="BX79" s="1234">
        <v>7.1</v>
      </c>
      <c r="BY79" s="1234"/>
      <c r="BZ79" s="1234"/>
      <c r="CA79" s="1234"/>
      <c r="CB79" s="1234"/>
      <c r="CC79" s="1234"/>
      <c r="CD79" s="1234"/>
      <c r="CE79" s="1234"/>
      <c r="CF79" s="1234">
        <v>7.3</v>
      </c>
      <c r="CG79" s="1234"/>
      <c r="CH79" s="1234"/>
      <c r="CI79" s="1234"/>
      <c r="CJ79" s="1234"/>
      <c r="CK79" s="1234"/>
      <c r="CL79" s="1234"/>
      <c r="CM79" s="1234"/>
      <c r="CN79" s="1234">
        <v>7.4</v>
      </c>
      <c r="CO79" s="1234"/>
      <c r="CP79" s="1234"/>
      <c r="CQ79" s="1234"/>
      <c r="CR79" s="1234"/>
      <c r="CS79" s="1234"/>
      <c r="CT79" s="1234"/>
      <c r="CU79" s="1234"/>
      <c r="CV79" s="1234">
        <v>7.5</v>
      </c>
      <c r="CW79" s="1234"/>
      <c r="CX79" s="1234"/>
      <c r="CY79" s="1234"/>
      <c r="CZ79" s="1234"/>
      <c r="DA79" s="1234"/>
      <c r="DB79" s="1234"/>
      <c r="DC79" s="1234"/>
    </row>
    <row r="80" spans="2:107">
      <c r="B80" s="256"/>
      <c r="G80" s="1229"/>
      <c r="H80" s="1229"/>
      <c r="I80" s="1238"/>
      <c r="J80" s="1238"/>
      <c r="K80" s="1241"/>
      <c r="L80" s="1241"/>
      <c r="M80" s="1241"/>
      <c r="N80" s="1241"/>
      <c r="AN80" s="1233"/>
      <c r="AO80" s="1233"/>
      <c r="AP80" s="1233"/>
      <c r="AQ80" s="1233"/>
      <c r="AR80" s="1233"/>
      <c r="AS80" s="1233"/>
      <c r="AT80" s="1233"/>
      <c r="AU80" s="1233"/>
      <c r="AV80" s="1233"/>
      <c r="AW80" s="1233"/>
      <c r="AX80" s="1233"/>
      <c r="AY80" s="1233"/>
      <c r="AZ80" s="1233"/>
      <c r="BA80" s="1233"/>
      <c r="BB80" s="1236"/>
      <c r="BC80" s="1236"/>
      <c r="BD80" s="1236"/>
      <c r="BE80" s="1236"/>
      <c r="BF80" s="1236"/>
      <c r="BG80" s="1236"/>
      <c r="BH80" s="1236"/>
      <c r="BI80" s="1236"/>
      <c r="BJ80" s="1236"/>
      <c r="BK80" s="1236"/>
      <c r="BL80" s="1236"/>
      <c r="BM80" s="1236"/>
      <c r="BN80" s="1236"/>
      <c r="BO80" s="1236"/>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c r="B81" s="256"/>
    </row>
    <row r="82" spans="2:109" ht="17.25">
      <c r="B82" s="256"/>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c r="DD84" s="252"/>
      <c r="DE84" s="252"/>
    </row>
    <row r="85" spans="2:109">
      <c r="DD85" s="252"/>
      <c r="DE85" s="252"/>
    </row>
  </sheetData>
  <sheetProtection algorithmName="SHA-512" hashValue="HCn9gotW/EubFLY+Wxz0LjY0zpMCDv+owYcxuGu1Yiap/DzjFWmxRtwUHRORLqvTFVnUJ4VbhlMcKmw6zZi9eA==" saltValue="LDWUq+nCfRtJSjIlOyeN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682C2-FCF2-498C-816F-D343ACBA568A}">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1" customWidth="1"/>
    <col min="35" max="122" width="2.5" style="250" customWidth="1"/>
    <col min="123" max="16384" width="2.5" style="250" hidden="1"/>
  </cols>
  <sheetData>
    <row r="1" spans="1:34"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c r="S2" s="250"/>
      <c r="AH2" s="250"/>
    </row>
    <row r="3" spans="1: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row r="5" spans="1:34"/>
    <row r="6" spans="1:34"/>
    <row r="7" spans="1:34"/>
    <row r="8" spans="1:34"/>
    <row r="9" spans="1:34">
      <c r="AH9" s="250"/>
    </row>
    <row r="10" spans="1:34"/>
    <row r="11" spans="1:34"/>
    <row r="12" spans="1:34"/>
    <row r="13" spans="1:34"/>
    <row r="14" spans="1:34"/>
    <row r="15" spans="1:34"/>
    <row r="16" spans="1: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522</v>
      </c>
    </row>
  </sheetData>
  <sheetProtection algorithmName="SHA-512" hashValue="ehb2ZcgiS4voXtAJNtBPdvBQ2gC6gEisgDh1Z7ga38ekp+vm7ZaxOpkj7VXECIPHjv2IUfE1Q+zobi6YXmT49Q==" saltValue="9S1pAxcODTBgW0nvSi5O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7F971-7EB2-4FDF-BF26-6C7C8BE1249A}">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1" customWidth="1"/>
    <col min="35" max="122" width="2.5" style="250" customWidth="1"/>
    <col min="123" max="16384" width="2.5" style="250" hidden="1"/>
  </cols>
  <sheetData>
    <row r="1" spans="2:34"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c r="S2" s="250"/>
      <c r="AH2" s="250"/>
    </row>
    <row r="3" spans="2: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row r="5" spans="2:34"/>
    <row r="6" spans="2:34"/>
    <row r="7" spans="2:34"/>
    <row r="8" spans="2:34"/>
    <row r="9" spans="2:34">
      <c r="AH9" s="250"/>
    </row>
    <row r="10" spans="2:34"/>
    <row r="11" spans="2:34"/>
    <row r="12" spans="2:34"/>
    <row r="13" spans="2:34"/>
    <row r="14" spans="2:34"/>
    <row r="15" spans="2:34"/>
    <row r="16" spans="2: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c r="AG59" s="250"/>
      <c r="AH59" s="250"/>
    </row>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522</v>
      </c>
    </row>
  </sheetData>
  <sheetProtection algorithmName="SHA-512" hashValue="zD2lUTlVADTrij8Rh7/lqBIckIPGUbgtG6msMCNF/BPKKjbrU3w4zNGVM0HwA0HLu9UR3qvJ14XFid8lelU6nw==" saltValue="53qaqNWBUZTsV+wS9EbA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52</v>
      </c>
      <c r="E2" s="144"/>
      <c r="F2" s="145" t="s">
        <v>572</v>
      </c>
      <c r="G2" s="146"/>
      <c r="H2" s="147"/>
    </row>
    <row r="3" spans="1:8">
      <c r="A3" s="143" t="s">
        <v>565</v>
      </c>
      <c r="B3" s="148"/>
      <c r="C3" s="149"/>
      <c r="D3" s="150">
        <v>197975</v>
      </c>
      <c r="E3" s="151"/>
      <c r="F3" s="152">
        <v>291173</v>
      </c>
      <c r="G3" s="153"/>
      <c r="H3" s="154"/>
    </row>
    <row r="4" spans="1:8">
      <c r="A4" s="155"/>
      <c r="B4" s="156"/>
      <c r="C4" s="157"/>
      <c r="D4" s="158">
        <v>126296</v>
      </c>
      <c r="E4" s="159"/>
      <c r="F4" s="160">
        <v>119071</v>
      </c>
      <c r="G4" s="161"/>
      <c r="H4" s="162"/>
    </row>
    <row r="5" spans="1:8">
      <c r="A5" s="143" t="s">
        <v>567</v>
      </c>
      <c r="B5" s="148"/>
      <c r="C5" s="149"/>
      <c r="D5" s="150">
        <v>410633</v>
      </c>
      <c r="E5" s="151"/>
      <c r="F5" s="152">
        <v>271581</v>
      </c>
      <c r="G5" s="153"/>
      <c r="H5" s="154"/>
    </row>
    <row r="6" spans="1:8">
      <c r="A6" s="155"/>
      <c r="B6" s="156"/>
      <c r="C6" s="157"/>
      <c r="D6" s="158">
        <v>179531</v>
      </c>
      <c r="E6" s="159"/>
      <c r="F6" s="160">
        <v>117844</v>
      </c>
      <c r="G6" s="161"/>
      <c r="H6" s="162"/>
    </row>
    <row r="7" spans="1:8">
      <c r="A7" s="143" t="s">
        <v>568</v>
      </c>
      <c r="B7" s="148"/>
      <c r="C7" s="149"/>
      <c r="D7" s="150">
        <v>511714</v>
      </c>
      <c r="E7" s="151"/>
      <c r="F7" s="152">
        <v>268375</v>
      </c>
      <c r="G7" s="153"/>
      <c r="H7" s="154"/>
    </row>
    <row r="8" spans="1:8">
      <c r="A8" s="155"/>
      <c r="B8" s="156"/>
      <c r="C8" s="157"/>
      <c r="D8" s="158">
        <v>395666</v>
      </c>
      <c r="E8" s="159"/>
      <c r="F8" s="160">
        <v>119602</v>
      </c>
      <c r="G8" s="161"/>
      <c r="H8" s="162"/>
    </row>
    <row r="9" spans="1:8">
      <c r="A9" s="143" t="s">
        <v>569</v>
      </c>
      <c r="B9" s="148"/>
      <c r="C9" s="149"/>
      <c r="D9" s="150">
        <v>720625</v>
      </c>
      <c r="E9" s="151"/>
      <c r="F9" s="152">
        <v>301035</v>
      </c>
      <c r="G9" s="153"/>
      <c r="H9" s="154"/>
    </row>
    <row r="10" spans="1:8">
      <c r="A10" s="155"/>
      <c r="B10" s="156"/>
      <c r="C10" s="157"/>
      <c r="D10" s="158">
        <v>602526</v>
      </c>
      <c r="E10" s="159"/>
      <c r="F10" s="160">
        <v>154376</v>
      </c>
      <c r="G10" s="161"/>
      <c r="H10" s="162"/>
    </row>
    <row r="11" spans="1:8">
      <c r="A11" s="143" t="s">
        <v>570</v>
      </c>
      <c r="B11" s="148"/>
      <c r="C11" s="149"/>
      <c r="D11" s="150">
        <v>242364</v>
      </c>
      <c r="E11" s="151"/>
      <c r="F11" s="152">
        <v>277467</v>
      </c>
      <c r="G11" s="153"/>
      <c r="H11" s="154"/>
    </row>
    <row r="12" spans="1:8">
      <c r="A12" s="155"/>
      <c r="B12" s="156"/>
      <c r="C12" s="163"/>
      <c r="D12" s="158">
        <v>154705</v>
      </c>
      <c r="E12" s="159"/>
      <c r="F12" s="160">
        <v>128378</v>
      </c>
      <c r="G12" s="161"/>
      <c r="H12" s="162"/>
    </row>
    <row r="13" spans="1:8">
      <c r="A13" s="143"/>
      <c r="B13" s="148"/>
      <c r="C13" s="149"/>
      <c r="D13" s="150">
        <v>416662</v>
      </c>
      <c r="E13" s="151"/>
      <c r="F13" s="152">
        <v>281926</v>
      </c>
      <c r="G13" s="164"/>
      <c r="H13" s="154"/>
    </row>
    <row r="14" spans="1:8">
      <c r="A14" s="155"/>
      <c r="B14" s="156"/>
      <c r="C14" s="157"/>
      <c r="D14" s="158">
        <v>291745</v>
      </c>
      <c r="E14" s="159"/>
      <c r="F14" s="160">
        <v>127854</v>
      </c>
      <c r="G14" s="161"/>
      <c r="H14" s="162"/>
    </row>
    <row r="17" spans="1:11">
      <c r="A17" s="139" t="s">
        <v>53</v>
      </c>
    </row>
    <row r="18" spans="1:11">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c r="A19" s="165" t="s">
        <v>54</v>
      </c>
      <c r="B19" s="165">
        <f>ROUND(VALUE(SUBSTITUTE(実質収支比率等に係る経年分析!F$48,"▲","-")),2)</f>
        <v>1.39</v>
      </c>
      <c r="C19" s="165">
        <f>ROUND(VALUE(SUBSTITUTE(実質収支比率等に係る経年分析!G$48,"▲","-")),2)</f>
        <v>2.1</v>
      </c>
      <c r="D19" s="165">
        <f>ROUND(VALUE(SUBSTITUTE(実質収支比率等に係る経年分析!H$48,"▲","-")),2)</f>
        <v>1.78</v>
      </c>
      <c r="E19" s="165">
        <f>ROUND(VALUE(SUBSTITUTE(実質収支比率等に係る経年分析!I$48,"▲","-")),2)</f>
        <v>1.83</v>
      </c>
      <c r="F19" s="165">
        <f>ROUND(VALUE(SUBSTITUTE(実質収支比率等に係る経年分析!J$48,"▲","-")),2)</f>
        <v>1.64</v>
      </c>
    </row>
    <row r="20" spans="1:11">
      <c r="A20" s="165" t="s">
        <v>55</v>
      </c>
      <c r="B20" s="165">
        <f>ROUND(VALUE(SUBSTITUTE(実質収支比率等に係る経年分析!F$47,"▲","-")),2)</f>
        <v>55.52</v>
      </c>
      <c r="C20" s="165">
        <f>ROUND(VALUE(SUBSTITUTE(実質収支比率等に係る経年分析!G$47,"▲","-")),2)</f>
        <v>54.28</v>
      </c>
      <c r="D20" s="165">
        <f>ROUND(VALUE(SUBSTITUTE(実質収支比率等に係る経年分析!H$47,"▲","-")),2)</f>
        <v>54.98</v>
      </c>
      <c r="E20" s="165">
        <f>ROUND(VALUE(SUBSTITUTE(実質収支比率等に係る経年分析!I$47,"▲","-")),2)</f>
        <v>53.83</v>
      </c>
      <c r="F20" s="165">
        <f>ROUND(VALUE(SUBSTITUTE(実質収支比率等に係る経年分析!J$47,"▲","-")),2)</f>
        <v>50.73</v>
      </c>
    </row>
    <row r="21" spans="1:11">
      <c r="A21" s="165" t="s">
        <v>56</v>
      </c>
      <c r="B21" s="165">
        <f>IF(ISNUMBER(VALUE(SUBSTITUTE(実質収支比率等に係る経年分析!F$49,"▲","-"))),ROUND(VALUE(SUBSTITUTE(実質収支比率等に係る経年分析!F$49,"▲","-")),2),NA())</f>
        <v>0.13</v>
      </c>
      <c r="C21" s="165">
        <f>IF(ISNUMBER(VALUE(SUBSTITUTE(実質収支比率等に係る経年分析!G$49,"▲","-"))),ROUND(VALUE(SUBSTITUTE(実質収支比率等に係る経年分析!G$49,"▲","-")),2),NA())</f>
        <v>-3.05</v>
      </c>
      <c r="D21" s="165">
        <f>IF(ISNUMBER(VALUE(SUBSTITUTE(実質収支比率等に係る経年分析!H$49,"▲","-"))),ROUND(VALUE(SUBSTITUTE(実質収支比率等に係る経年分析!H$49,"▲","-")),2),NA())</f>
        <v>-0.28999999999999998</v>
      </c>
      <c r="E21" s="165">
        <f>IF(ISNUMBER(VALUE(SUBSTITUTE(実質収支比率等に係る経年分析!I$49,"▲","-"))),ROUND(VALUE(SUBSTITUTE(実質収支比率等に係る経年分析!I$49,"▲","-")),2),NA())</f>
        <v>0.12</v>
      </c>
      <c r="F21" s="165">
        <f>IF(ISNUMBER(VALUE(SUBSTITUTE(実質収支比率等に係る経年分析!J$49,"▲","-"))),ROUND(VALUE(SUBSTITUTE(実質収支比率等に係る経年分析!J$49,"▲","-")),2),NA())</f>
        <v>-0.06</v>
      </c>
    </row>
    <row r="24" spans="1:11">
      <c r="A24" s="139" t="s">
        <v>57</v>
      </c>
    </row>
    <row r="25" spans="1:11">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c r="A26" s="166"/>
      <c r="B26" s="166" t="s">
        <v>58</v>
      </c>
      <c r="C26" s="166" t="s">
        <v>59</v>
      </c>
      <c r="D26" s="166" t="s">
        <v>58</v>
      </c>
      <c r="E26" s="166" t="s">
        <v>59</v>
      </c>
      <c r="F26" s="166" t="s">
        <v>58</v>
      </c>
      <c r="G26" s="166" t="s">
        <v>59</v>
      </c>
      <c r="H26" s="166" t="s">
        <v>58</v>
      </c>
      <c r="I26" s="166" t="s">
        <v>59</v>
      </c>
      <c r="J26" s="166" t="s">
        <v>58</v>
      </c>
      <c r="K26" s="166" t="s">
        <v>59</v>
      </c>
    </row>
    <row r="27" spans="1:11">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c r="A29" s="166" t="str">
        <f>IF(連結実質赤字比率に係る赤字・黒字の構成分析!C$41="",NA(),連結実質赤字比率に係る赤字・黒字の構成分析!C$41)</f>
        <v>日之影町奨学資金事業特別会計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c r="A30" s="166" t="str">
        <f>IF(連結実質赤字比率に係る赤字・黒字の構成分析!C$40="",NA(),連結実質赤字比率に係る赤字・黒字の構成分析!C$40)</f>
        <v>日之影町後期高齢者医療特別会計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c r="A31" s="166" t="str">
        <f>IF(連結実質赤字比率に係る赤字・黒字の構成分析!C$39="",NA(),連結実質赤字比率に係る赤字・黒字の構成分析!C$39)</f>
        <v>日之影町農業集落排水事業特別会計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c r="A32" s="166" t="str">
        <f>IF(連結実質赤字比率に係る赤字・黒字の構成分析!C$38="",NA(),連結実質赤字比率に係る赤字・黒字の構成分析!C$38)</f>
        <v>日之影町簡易水道事業特別会計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0.04</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7.0000000000000007E-2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7.0000000000000007E-2</v>
      </c>
    </row>
    <row r="33" spans="1:16">
      <c r="A33" s="166" t="str">
        <f>IF(連結実質赤字比率に係る赤字・黒字の構成分析!C$37="",NA(),連結実質赤字比率に係る赤字・黒字の構成分析!C$37)</f>
        <v>日之影町国民健康保険事業特別会計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0.89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0.67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0.24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0.12</v>
      </c>
    </row>
    <row r="34" spans="1:16">
      <c r="A34" s="166" t="str">
        <f>IF(連結実質赤字比率に係る赤字・黒字の構成分析!C$36="",NA(),連結実質赤字比率に係る赤字・黒字の構成分析!C$36)</f>
        <v>日之影町介護保険特別会計（保険事業勘定）</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0.16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0.11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0.03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0.59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0.56999999999999995</v>
      </c>
    </row>
    <row r="35" spans="1:16">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1.39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1.77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1.82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1.63</v>
      </c>
    </row>
    <row r="36" spans="1:16">
      <c r="A36" s="166" t="str">
        <f>IF(連結実質赤字比率に係る赤字・黒字の構成分析!C$34="",NA(),連結実質赤字比率に係る赤字・黒字の構成分析!C$34)</f>
        <v>日之影町国民健康保険病院事業会計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10.029999999999999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11.33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11.63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11.73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11.31</v>
      </c>
    </row>
    <row r="39" spans="1:16">
      <c r="A39" s="139" t="s">
        <v>60</v>
      </c>
    </row>
    <row r="40" spans="1:16">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c r="A42" s="167" t="s">
        <v>63</v>
      </c>
      <c r="B42" s="167"/>
      <c r="C42" s="167"/>
      <c r="D42" s="167">
        <f>'実質公債費比率（分子）の構造'!K$52</f>
        <v>521</v>
      </c>
      <c r="E42" s="167"/>
      <c r="F42" s="167"/>
      <c r="G42" s="167">
        <f>'実質公債費比率（分子）の構造'!L$52</f>
        <v>489</v>
      </c>
      <c r="H42" s="167"/>
      <c r="I42" s="167"/>
      <c r="J42" s="167">
        <f>'実質公債費比率（分子）の構造'!M$52</f>
        <v>475</v>
      </c>
      <c r="K42" s="167"/>
      <c r="L42" s="167"/>
      <c r="M42" s="167">
        <f>'実質公債費比率（分子）の構造'!N$52</f>
        <v>478</v>
      </c>
      <c r="N42" s="167"/>
      <c r="O42" s="167"/>
      <c r="P42" s="167">
        <f>'実質公債費比率（分子）の構造'!O$52</f>
        <v>477</v>
      </c>
    </row>
    <row r="43" spans="1:16">
      <c r="A43" s="167" t="s">
        <v>64</v>
      </c>
      <c r="B43" s="167" t="str">
        <f>'実質公債費比率（分子）の構造'!K$51</f>
        <v>-</v>
      </c>
      <c r="C43" s="167"/>
      <c r="D43" s="167"/>
      <c r="E43" s="167">
        <f>'実質公債費比率（分子）の構造'!L$51</f>
        <v>0</v>
      </c>
      <c r="F43" s="167"/>
      <c r="G43" s="167"/>
      <c r="H43" s="167">
        <f>'実質公債費比率（分子）の構造'!M$51</f>
        <v>0</v>
      </c>
      <c r="I43" s="167"/>
      <c r="J43" s="167"/>
      <c r="K43" s="167" t="str">
        <f>'実質公債費比率（分子）の構造'!N$51</f>
        <v>-</v>
      </c>
      <c r="L43" s="167"/>
      <c r="M43" s="167"/>
      <c r="N43" s="167" t="str">
        <f>'実質公債費比率（分子）の構造'!O$51</f>
        <v>-</v>
      </c>
      <c r="O43" s="167"/>
      <c r="P43" s="167"/>
    </row>
    <row r="44" spans="1:16">
      <c r="A44" s="167" t="s">
        <v>65</v>
      </c>
      <c r="B44" s="167">
        <f>'実質公債費比率（分子）の構造'!K$50</f>
        <v>0</v>
      </c>
      <c r="C44" s="167"/>
      <c r="D44" s="167"/>
      <c r="E44" s="167">
        <f>'実質公債費比率（分子）の構造'!L$50</f>
        <v>0</v>
      </c>
      <c r="F44" s="167"/>
      <c r="G44" s="167"/>
      <c r="H44" s="167">
        <f>'実質公債費比率（分子）の構造'!M$50</f>
        <v>0</v>
      </c>
      <c r="I44" s="167"/>
      <c r="J44" s="167"/>
      <c r="K44" s="167">
        <f>'実質公債費比率（分子）の構造'!N$50</f>
        <v>0</v>
      </c>
      <c r="L44" s="167"/>
      <c r="M44" s="167"/>
      <c r="N44" s="167">
        <f>'実質公債費比率（分子）の構造'!O$50</f>
        <v>0</v>
      </c>
      <c r="O44" s="167"/>
      <c r="P44" s="167"/>
    </row>
    <row r="45" spans="1:16">
      <c r="A45" s="167" t="s">
        <v>66</v>
      </c>
      <c r="B45" s="167">
        <f>'実質公債費比率（分子）の構造'!K$49</f>
        <v>19</v>
      </c>
      <c r="C45" s="167"/>
      <c r="D45" s="167"/>
      <c r="E45" s="167">
        <f>'実質公債費比率（分子）の構造'!L$49</f>
        <v>10</v>
      </c>
      <c r="F45" s="167"/>
      <c r="G45" s="167"/>
      <c r="H45" s="167">
        <f>'実質公債費比率（分子）の構造'!M$49</f>
        <v>10</v>
      </c>
      <c r="I45" s="167"/>
      <c r="J45" s="167"/>
      <c r="K45" s="167">
        <f>'実質公債費比率（分子）の構造'!N$49</f>
        <v>18</v>
      </c>
      <c r="L45" s="167"/>
      <c r="M45" s="167"/>
      <c r="N45" s="167">
        <f>'実質公債費比率（分子）の構造'!O$49</f>
        <v>18</v>
      </c>
      <c r="O45" s="167"/>
      <c r="P45" s="167"/>
    </row>
    <row r="46" spans="1:16">
      <c r="A46" s="167" t="s">
        <v>67</v>
      </c>
      <c r="B46" s="167">
        <f>'実質公債費比率（分子）の構造'!K$48</f>
        <v>47</v>
      </c>
      <c r="C46" s="167"/>
      <c r="D46" s="167"/>
      <c r="E46" s="167">
        <f>'実質公債費比率（分子）の構造'!L$48</f>
        <v>45</v>
      </c>
      <c r="F46" s="167"/>
      <c r="G46" s="167"/>
      <c r="H46" s="167">
        <f>'実質公債費比率（分子）の構造'!M$48</f>
        <v>47</v>
      </c>
      <c r="I46" s="167"/>
      <c r="J46" s="167"/>
      <c r="K46" s="167">
        <f>'実質公債費比率（分子）の構造'!N$48</f>
        <v>46</v>
      </c>
      <c r="L46" s="167"/>
      <c r="M46" s="167"/>
      <c r="N46" s="167">
        <f>'実質公債費比率（分子）の構造'!O$48</f>
        <v>44</v>
      </c>
      <c r="O46" s="167"/>
      <c r="P46" s="167"/>
    </row>
    <row r="47" spans="1:16">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c r="A49" s="167" t="s">
        <v>70</v>
      </c>
      <c r="B49" s="167">
        <f>'実質公債費比率（分子）の構造'!K$45</f>
        <v>595</v>
      </c>
      <c r="C49" s="167"/>
      <c r="D49" s="167"/>
      <c r="E49" s="167">
        <f>'実質公債費比率（分子）の構造'!L$45</f>
        <v>560</v>
      </c>
      <c r="F49" s="167"/>
      <c r="G49" s="167"/>
      <c r="H49" s="167">
        <f>'実質公債費比率（分子）の構造'!M$45</f>
        <v>556</v>
      </c>
      <c r="I49" s="167"/>
      <c r="J49" s="167"/>
      <c r="K49" s="167">
        <f>'実質公債費比率（分子）の構造'!N$45</f>
        <v>573</v>
      </c>
      <c r="L49" s="167"/>
      <c r="M49" s="167"/>
      <c r="N49" s="167">
        <f>'実質公債費比率（分子）の構造'!O$45</f>
        <v>597</v>
      </c>
      <c r="O49" s="167"/>
      <c r="P49" s="167"/>
    </row>
    <row r="50" spans="1:16">
      <c r="A50" s="167" t="s">
        <v>71</v>
      </c>
      <c r="B50" s="167" t="e">
        <f>NA()</f>
        <v>#N/A</v>
      </c>
      <c r="C50" s="167">
        <f>IF(ISNUMBER('実質公債費比率（分子）の構造'!K$53),'実質公債費比率（分子）の構造'!K$53,NA())</f>
        <v>140</v>
      </c>
      <c r="D50" s="167" t="e">
        <f>NA()</f>
        <v>#N/A</v>
      </c>
      <c r="E50" s="167" t="e">
        <f>NA()</f>
        <v>#N/A</v>
      </c>
      <c r="F50" s="167">
        <f>IF(ISNUMBER('実質公債費比率（分子）の構造'!L$53),'実質公債費比率（分子）の構造'!L$53,NA())</f>
        <v>126</v>
      </c>
      <c r="G50" s="167" t="e">
        <f>NA()</f>
        <v>#N/A</v>
      </c>
      <c r="H50" s="167" t="e">
        <f>NA()</f>
        <v>#N/A</v>
      </c>
      <c r="I50" s="167">
        <f>IF(ISNUMBER('実質公債費比率（分子）の構造'!M$53),'実質公債費比率（分子）の構造'!M$53,NA())</f>
        <v>138</v>
      </c>
      <c r="J50" s="167" t="e">
        <f>NA()</f>
        <v>#N/A</v>
      </c>
      <c r="K50" s="167" t="e">
        <f>NA()</f>
        <v>#N/A</v>
      </c>
      <c r="L50" s="167">
        <f>IF(ISNUMBER('実質公債費比率（分子）の構造'!N$53),'実質公債費比率（分子）の構造'!N$53,NA())</f>
        <v>159</v>
      </c>
      <c r="M50" s="167" t="e">
        <f>NA()</f>
        <v>#N/A</v>
      </c>
      <c r="N50" s="167" t="e">
        <f>NA()</f>
        <v>#N/A</v>
      </c>
      <c r="O50" s="167">
        <f>IF(ISNUMBER('実質公債費比率（分子）の構造'!O$53),'実質公債費比率（分子）の構造'!O$53,NA())</f>
        <v>182</v>
      </c>
      <c r="P50" s="167" t="e">
        <f>NA()</f>
        <v>#N/A</v>
      </c>
    </row>
    <row r="53" spans="1:16">
      <c r="A53" s="139" t="s">
        <v>72</v>
      </c>
    </row>
    <row r="54" spans="1:16">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c r="A56" s="166" t="s">
        <v>43</v>
      </c>
      <c r="B56" s="166"/>
      <c r="C56" s="166"/>
      <c r="D56" s="166">
        <f>'将来負担比率（分子）の構造'!I$52</f>
        <v>4440</v>
      </c>
      <c r="E56" s="166"/>
      <c r="F56" s="166"/>
      <c r="G56" s="166">
        <f>'将来負担比率（分子）の構造'!J$52</f>
        <v>4493</v>
      </c>
      <c r="H56" s="166"/>
      <c r="I56" s="166"/>
      <c r="J56" s="166">
        <f>'将来負担比率（分子）の構造'!K$52</f>
        <v>4780</v>
      </c>
      <c r="K56" s="166"/>
      <c r="L56" s="166"/>
      <c r="M56" s="166">
        <f>'将来負担比率（分子）の構造'!L$52</f>
        <v>5301</v>
      </c>
      <c r="N56" s="166"/>
      <c r="O56" s="166"/>
      <c r="P56" s="166">
        <f>'将来負担比率（分子）の構造'!M$52</f>
        <v>5225</v>
      </c>
    </row>
    <row r="57" spans="1:16">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c r="A58" s="166" t="s">
        <v>41</v>
      </c>
      <c r="B58" s="166"/>
      <c r="C58" s="166"/>
      <c r="D58" s="166">
        <f>'将来負担比率（分子）の構造'!I$50</f>
        <v>3755</v>
      </c>
      <c r="E58" s="166"/>
      <c r="F58" s="166"/>
      <c r="G58" s="166">
        <f>'将来負担比率（分子）の構造'!J$50</f>
        <v>3721</v>
      </c>
      <c r="H58" s="166"/>
      <c r="I58" s="166"/>
      <c r="J58" s="166">
        <f>'将来負担比率（分子）の構造'!K$50</f>
        <v>3568</v>
      </c>
      <c r="K58" s="166"/>
      <c r="L58" s="166"/>
      <c r="M58" s="166">
        <f>'将来負担比率（分子）の構造'!L$50</f>
        <v>3325</v>
      </c>
      <c r="N58" s="166"/>
      <c r="O58" s="166"/>
      <c r="P58" s="166">
        <f>'将来負担比率（分子）の構造'!M$50</f>
        <v>3773</v>
      </c>
    </row>
    <row r="59" spans="1:16">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c r="A62" s="166" t="s">
        <v>35</v>
      </c>
      <c r="B62" s="166">
        <f>'将来負担比率（分子）の構造'!I$45</f>
        <v>837</v>
      </c>
      <c r="C62" s="166"/>
      <c r="D62" s="166"/>
      <c r="E62" s="166">
        <f>'将来負担比率（分子）の構造'!J$45</f>
        <v>835</v>
      </c>
      <c r="F62" s="166"/>
      <c r="G62" s="166"/>
      <c r="H62" s="166">
        <f>'将来負担比率（分子）の構造'!K$45</f>
        <v>811</v>
      </c>
      <c r="I62" s="166"/>
      <c r="J62" s="166"/>
      <c r="K62" s="166">
        <f>'将来負担比率（分子）の構造'!L$45</f>
        <v>829</v>
      </c>
      <c r="L62" s="166"/>
      <c r="M62" s="166"/>
      <c r="N62" s="166">
        <f>'将来負担比率（分子）の構造'!M$45</f>
        <v>793</v>
      </c>
      <c r="O62" s="166"/>
      <c r="P62" s="166"/>
    </row>
    <row r="63" spans="1:16">
      <c r="A63" s="166" t="s">
        <v>34</v>
      </c>
      <c r="B63" s="166">
        <f>'将来負担比率（分子）の構造'!I$44</f>
        <v>341</v>
      </c>
      <c r="C63" s="166"/>
      <c r="D63" s="166"/>
      <c r="E63" s="166">
        <f>'将来負担比率（分子）の構造'!J$44</f>
        <v>329</v>
      </c>
      <c r="F63" s="166"/>
      <c r="G63" s="166"/>
      <c r="H63" s="166">
        <f>'将来負担比率（分子）の構造'!K$44</f>
        <v>317</v>
      </c>
      <c r="I63" s="166"/>
      <c r="J63" s="166"/>
      <c r="K63" s="166">
        <f>'将来負担比率（分子）の構造'!L$44</f>
        <v>296</v>
      </c>
      <c r="L63" s="166"/>
      <c r="M63" s="166"/>
      <c r="N63" s="166">
        <f>'将来負担比率（分子）の構造'!M$44</f>
        <v>275</v>
      </c>
      <c r="O63" s="166"/>
      <c r="P63" s="166"/>
    </row>
    <row r="64" spans="1:16">
      <c r="A64" s="166" t="s">
        <v>33</v>
      </c>
      <c r="B64" s="166">
        <f>'将来負担比率（分子）の構造'!I$43</f>
        <v>532</v>
      </c>
      <c r="C64" s="166"/>
      <c r="D64" s="166"/>
      <c r="E64" s="166">
        <f>'将来負担比率（分子）の構造'!J$43</f>
        <v>494</v>
      </c>
      <c r="F64" s="166"/>
      <c r="G64" s="166"/>
      <c r="H64" s="166">
        <f>'将来負担比率（分子）の構造'!K$43</f>
        <v>472</v>
      </c>
      <c r="I64" s="166"/>
      <c r="J64" s="166"/>
      <c r="K64" s="166">
        <f>'将来負担比率（分子）の構造'!L$43</f>
        <v>440</v>
      </c>
      <c r="L64" s="166"/>
      <c r="M64" s="166"/>
      <c r="N64" s="166">
        <f>'将来負担比率（分子）の構造'!M$43</f>
        <v>414</v>
      </c>
      <c r="O64" s="166"/>
      <c r="P64" s="166"/>
    </row>
    <row r="65" spans="1:16">
      <c r="A65" s="166" t="s">
        <v>32</v>
      </c>
      <c r="B65" s="166">
        <f>'将来負担比率（分子）の構造'!I$42</f>
        <v>3</v>
      </c>
      <c r="C65" s="166"/>
      <c r="D65" s="166"/>
      <c r="E65" s="166">
        <f>'将来負担比率（分子）の構造'!J$42</f>
        <v>3</v>
      </c>
      <c r="F65" s="166"/>
      <c r="G65" s="166"/>
      <c r="H65" s="166">
        <f>'将来負担比率（分子）の構造'!K$42</f>
        <v>3</v>
      </c>
      <c r="I65" s="166"/>
      <c r="J65" s="166"/>
      <c r="K65" s="166">
        <f>'将来負担比率（分子）の構造'!L$42</f>
        <v>0</v>
      </c>
      <c r="L65" s="166"/>
      <c r="M65" s="166"/>
      <c r="N65" s="166">
        <f>'将来負担比率（分子）の構造'!M$42</f>
        <v>3</v>
      </c>
      <c r="O65" s="166"/>
      <c r="P65" s="166"/>
    </row>
    <row r="66" spans="1:16">
      <c r="A66" s="166" t="s">
        <v>31</v>
      </c>
      <c r="B66" s="166">
        <f>'将来負担比率（分子）の構造'!I$41</f>
        <v>5021</v>
      </c>
      <c r="C66" s="166"/>
      <c r="D66" s="166"/>
      <c r="E66" s="166">
        <f>'将来負担比率（分子）の構造'!J$41</f>
        <v>5290</v>
      </c>
      <c r="F66" s="166"/>
      <c r="G66" s="166"/>
      <c r="H66" s="166">
        <f>'将来負担比率（分子）の構造'!K$41</f>
        <v>6072</v>
      </c>
      <c r="I66" s="166"/>
      <c r="J66" s="166"/>
      <c r="K66" s="166">
        <f>'将来負担比率（分子）の構造'!L$41</f>
        <v>7290</v>
      </c>
      <c r="L66" s="166"/>
      <c r="M66" s="166"/>
      <c r="N66" s="166">
        <f>'将来負担比率（分子）の構造'!M$41</f>
        <v>7208</v>
      </c>
      <c r="O66" s="166"/>
      <c r="P66" s="166"/>
    </row>
    <row r="67" spans="1:16">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229</v>
      </c>
      <c r="M67" s="166" t="e">
        <f>NA()</f>
        <v>#N/A</v>
      </c>
      <c r="N67" s="166" t="e">
        <f>NA()</f>
        <v>#N/A</v>
      </c>
      <c r="O67" s="166">
        <f>IF(ISNUMBER('将来負担比率（分子）の構造'!M$53), IF('将来負担比率（分子）の構造'!M$53 &lt; 0, 0, '将来負担比率（分子）の構造'!M$53), NA())</f>
        <v>0</v>
      </c>
      <c r="P67" s="166" t="e">
        <f>NA()</f>
        <v>#N/A</v>
      </c>
    </row>
    <row r="70" spans="1:16">
      <c r="A70" s="168" t="s">
        <v>76</v>
      </c>
      <c r="B70" s="168"/>
      <c r="C70" s="168"/>
      <c r="D70" s="168"/>
      <c r="E70" s="168"/>
      <c r="F70" s="168"/>
    </row>
    <row r="71" spans="1:16">
      <c r="A71" s="169"/>
      <c r="B71" s="169" t="str">
        <f>基金残高に係る経年分析!F54</f>
        <v>R01</v>
      </c>
      <c r="C71" s="169" t="str">
        <f>基金残高に係る経年分析!G54</f>
        <v>R02</v>
      </c>
      <c r="D71" s="169" t="str">
        <f>基金残高に係る経年分析!H54</f>
        <v>R03</v>
      </c>
    </row>
    <row r="72" spans="1:16">
      <c r="A72" s="169" t="s">
        <v>77</v>
      </c>
      <c r="B72" s="170">
        <f>基金残高に係る経年分析!F55</f>
        <v>1559</v>
      </c>
      <c r="C72" s="170">
        <f>基金残高に係る経年分析!G55</f>
        <v>1585</v>
      </c>
      <c r="D72" s="170">
        <f>基金残高に係る経年分析!H55</f>
        <v>1612</v>
      </c>
    </row>
    <row r="73" spans="1:16">
      <c r="A73" s="169" t="s">
        <v>78</v>
      </c>
      <c r="B73" s="170">
        <f>基金残高に係る経年分析!F56</f>
        <v>232</v>
      </c>
      <c r="C73" s="170">
        <f>基金残高に係る経年分析!G56</f>
        <v>232</v>
      </c>
      <c r="D73" s="170">
        <f>基金残高に係る経年分析!H56</f>
        <v>306</v>
      </c>
    </row>
    <row r="74" spans="1:16">
      <c r="A74" s="169" t="s">
        <v>79</v>
      </c>
      <c r="B74" s="170">
        <f>基金残高に係る経年分析!F57</f>
        <v>1543</v>
      </c>
      <c r="C74" s="170">
        <f>基金残高に係る経年分析!G57</f>
        <v>1233</v>
      </c>
      <c r="D74" s="170">
        <f>基金残高に係る経年分析!H57</f>
        <v>1602</v>
      </c>
    </row>
  </sheetData>
  <sheetProtection algorithmName="SHA-512" hashValue="Yb2cMbKEBUQ067LG0o34G6ZN5ZgeWmE3RankT3F5RxSs6ZyqMPELrLWE8zjC0ylm3HzCRI0vYM9El31Yj1GBAA==" saltValue="E8TYn3KDjKfDVy2SbZlV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E9562-61B4-485D-9E75-D588F26F1854}">
  <sheetPr>
    <pageSetUpPr fitToPage="1"/>
  </sheetPr>
  <dimension ref="B1:EM50"/>
  <sheetViews>
    <sheetView showGridLines="0" workbookViewId="0"/>
  </sheetViews>
  <sheetFormatPr defaultColWidth="0" defaultRowHeight="11.25" customHeight="1" zeroHeight="1"/>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7" t="s">
        <v>218</v>
      </c>
      <c r="DI1" s="728"/>
      <c r="DJ1" s="728"/>
      <c r="DK1" s="728"/>
      <c r="DL1" s="728"/>
      <c r="DM1" s="728"/>
      <c r="DN1" s="729"/>
      <c r="DO1" s="205"/>
      <c r="DP1" s="727" t="s">
        <v>219</v>
      </c>
      <c r="DQ1" s="728"/>
      <c r="DR1" s="728"/>
      <c r="DS1" s="728"/>
      <c r="DT1" s="728"/>
      <c r="DU1" s="728"/>
      <c r="DV1" s="728"/>
      <c r="DW1" s="728"/>
      <c r="DX1" s="728"/>
      <c r="DY1" s="728"/>
      <c r="DZ1" s="728"/>
      <c r="EA1" s="728"/>
      <c r="EB1" s="728"/>
      <c r="EC1" s="729"/>
      <c r="ED1" s="204"/>
      <c r="EE1" s="204"/>
      <c r="EF1" s="204"/>
      <c r="EG1" s="204"/>
      <c r="EH1" s="204"/>
      <c r="EI1" s="204"/>
      <c r="EJ1" s="204"/>
      <c r="EK1" s="204"/>
      <c r="EL1" s="204"/>
      <c r="EM1" s="204"/>
    </row>
    <row r="2" spans="2:143" ht="22.5" customHeight="1">
      <c r="B2" s="206" t="s">
        <v>220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89" t="s">
        <v>221</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222</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689" t="s">
        <v>223</v>
      </c>
      <c r="CE3" s="690"/>
      <c r="CF3" s="690"/>
      <c r="CG3" s="690"/>
      <c r="CH3" s="690"/>
      <c r="CI3" s="690"/>
      <c r="CJ3" s="690"/>
      <c r="CK3" s="690"/>
      <c r="CL3" s="690"/>
      <c r="CM3" s="690"/>
      <c r="CN3" s="690"/>
      <c r="CO3" s="690"/>
      <c r="CP3" s="690"/>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691"/>
    </row>
    <row r="4" spans="2:143" ht="11.25" customHeight="1">
      <c r="B4" s="689" t="s">
        <v>1</v>
      </c>
      <c r="C4" s="690"/>
      <c r="D4" s="690"/>
      <c r="E4" s="690"/>
      <c r="F4" s="690"/>
      <c r="G4" s="690"/>
      <c r="H4" s="690"/>
      <c r="I4" s="690"/>
      <c r="J4" s="690"/>
      <c r="K4" s="690"/>
      <c r="L4" s="690"/>
      <c r="M4" s="690"/>
      <c r="N4" s="690"/>
      <c r="O4" s="690"/>
      <c r="P4" s="690"/>
      <c r="Q4" s="691"/>
      <c r="R4" s="689" t="s">
        <v>224</v>
      </c>
      <c r="S4" s="690"/>
      <c r="T4" s="690"/>
      <c r="U4" s="690"/>
      <c r="V4" s="690"/>
      <c r="W4" s="690"/>
      <c r="X4" s="690"/>
      <c r="Y4" s="691"/>
      <c r="Z4" s="689" t="s">
        <v>225</v>
      </c>
      <c r="AA4" s="690"/>
      <c r="AB4" s="690"/>
      <c r="AC4" s="691"/>
      <c r="AD4" s="689" t="s">
        <v>226</v>
      </c>
      <c r="AE4" s="690"/>
      <c r="AF4" s="690"/>
      <c r="AG4" s="690"/>
      <c r="AH4" s="690"/>
      <c r="AI4" s="690"/>
      <c r="AJ4" s="690"/>
      <c r="AK4" s="691"/>
      <c r="AL4" s="689" t="s">
        <v>225</v>
      </c>
      <c r="AM4" s="690"/>
      <c r="AN4" s="690"/>
      <c r="AO4" s="691"/>
      <c r="AP4" s="730" t="s">
        <v>227</v>
      </c>
      <c r="AQ4" s="730"/>
      <c r="AR4" s="730"/>
      <c r="AS4" s="730"/>
      <c r="AT4" s="730"/>
      <c r="AU4" s="730"/>
      <c r="AV4" s="730"/>
      <c r="AW4" s="730"/>
      <c r="AX4" s="730"/>
      <c r="AY4" s="730"/>
      <c r="AZ4" s="730"/>
      <c r="BA4" s="730"/>
      <c r="BB4" s="730"/>
      <c r="BC4" s="730"/>
      <c r="BD4" s="730"/>
      <c r="BE4" s="730"/>
      <c r="BF4" s="730"/>
      <c r="BG4" s="730" t="s">
        <v>228</v>
      </c>
      <c r="BH4" s="730"/>
      <c r="BI4" s="730"/>
      <c r="BJ4" s="730"/>
      <c r="BK4" s="730"/>
      <c r="BL4" s="730"/>
      <c r="BM4" s="730"/>
      <c r="BN4" s="730"/>
      <c r="BO4" s="730" t="s">
        <v>225</v>
      </c>
      <c r="BP4" s="730"/>
      <c r="BQ4" s="730"/>
      <c r="BR4" s="730"/>
      <c r="BS4" s="730" t="s">
        <v>229</v>
      </c>
      <c r="BT4" s="730"/>
      <c r="BU4" s="730"/>
      <c r="BV4" s="730"/>
      <c r="BW4" s="730"/>
      <c r="BX4" s="730"/>
      <c r="BY4" s="730"/>
      <c r="BZ4" s="730"/>
      <c r="CA4" s="730"/>
      <c r="CB4" s="730"/>
      <c r="CD4" s="689" t="s">
        <v>230</v>
      </c>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1"/>
    </row>
    <row r="5" spans="2:143" ht="11.25" customHeight="1">
      <c r="B5" s="686" t="s">
        <v>231</v>
      </c>
      <c r="C5" s="687"/>
      <c r="D5" s="687"/>
      <c r="E5" s="687"/>
      <c r="F5" s="687"/>
      <c r="G5" s="687"/>
      <c r="H5" s="687"/>
      <c r="I5" s="687"/>
      <c r="J5" s="687"/>
      <c r="K5" s="687"/>
      <c r="L5" s="687"/>
      <c r="M5" s="687"/>
      <c r="N5" s="687"/>
      <c r="O5" s="687"/>
      <c r="P5" s="687"/>
      <c r="Q5" s="688"/>
      <c r="R5" s="683">
        <v>353823</v>
      </c>
      <c r="S5" s="684"/>
      <c r="T5" s="684"/>
      <c r="U5" s="684"/>
      <c r="V5" s="684"/>
      <c r="W5" s="684"/>
      <c r="X5" s="684"/>
      <c r="Y5" s="712"/>
      <c r="Z5" s="725">
        <v>6.2</v>
      </c>
      <c r="AA5" s="725"/>
      <c r="AB5" s="725"/>
      <c r="AC5" s="725"/>
      <c r="AD5" s="726">
        <v>353823</v>
      </c>
      <c r="AE5" s="726"/>
      <c r="AF5" s="726"/>
      <c r="AG5" s="726"/>
      <c r="AH5" s="726"/>
      <c r="AI5" s="726"/>
      <c r="AJ5" s="726"/>
      <c r="AK5" s="726"/>
      <c r="AL5" s="713">
        <v>11.3</v>
      </c>
      <c r="AM5" s="699"/>
      <c r="AN5" s="699"/>
      <c r="AO5" s="714"/>
      <c r="AP5" s="686" t="s">
        <v>232</v>
      </c>
      <c r="AQ5" s="687"/>
      <c r="AR5" s="687"/>
      <c r="AS5" s="687"/>
      <c r="AT5" s="687"/>
      <c r="AU5" s="687"/>
      <c r="AV5" s="687"/>
      <c r="AW5" s="687"/>
      <c r="AX5" s="687"/>
      <c r="AY5" s="687"/>
      <c r="AZ5" s="687"/>
      <c r="BA5" s="687"/>
      <c r="BB5" s="687"/>
      <c r="BC5" s="687"/>
      <c r="BD5" s="687"/>
      <c r="BE5" s="687"/>
      <c r="BF5" s="688"/>
      <c r="BG5" s="636">
        <v>349332</v>
      </c>
      <c r="BH5" s="637"/>
      <c r="BI5" s="637"/>
      <c r="BJ5" s="637"/>
      <c r="BK5" s="637"/>
      <c r="BL5" s="637"/>
      <c r="BM5" s="637"/>
      <c r="BN5" s="638"/>
      <c r="BO5" s="662">
        <v>98.7</v>
      </c>
      <c r="BP5" s="662"/>
      <c r="BQ5" s="662"/>
      <c r="BR5" s="662"/>
      <c r="BS5" s="663">
        <v>25733</v>
      </c>
      <c r="BT5" s="663"/>
      <c r="BU5" s="663"/>
      <c r="BV5" s="663"/>
      <c r="BW5" s="663"/>
      <c r="BX5" s="663"/>
      <c r="BY5" s="663"/>
      <c r="BZ5" s="663"/>
      <c r="CA5" s="663"/>
      <c r="CB5" s="708"/>
      <c r="CD5" s="689" t="s">
        <v>227</v>
      </c>
      <c r="CE5" s="690"/>
      <c r="CF5" s="690"/>
      <c r="CG5" s="690"/>
      <c r="CH5" s="690"/>
      <c r="CI5" s="690"/>
      <c r="CJ5" s="690"/>
      <c r="CK5" s="690"/>
      <c r="CL5" s="690"/>
      <c r="CM5" s="690"/>
      <c r="CN5" s="690"/>
      <c r="CO5" s="690"/>
      <c r="CP5" s="690"/>
      <c r="CQ5" s="691"/>
      <c r="CR5" s="689" t="s">
        <v>233</v>
      </c>
      <c r="CS5" s="690"/>
      <c r="CT5" s="690"/>
      <c r="CU5" s="690"/>
      <c r="CV5" s="690"/>
      <c r="CW5" s="690"/>
      <c r="CX5" s="690"/>
      <c r="CY5" s="691"/>
      <c r="CZ5" s="689" t="s">
        <v>225</v>
      </c>
      <c r="DA5" s="690"/>
      <c r="DB5" s="690"/>
      <c r="DC5" s="691"/>
      <c r="DD5" s="689" t="s">
        <v>234</v>
      </c>
      <c r="DE5" s="690"/>
      <c r="DF5" s="690"/>
      <c r="DG5" s="690"/>
      <c r="DH5" s="690"/>
      <c r="DI5" s="690"/>
      <c r="DJ5" s="690"/>
      <c r="DK5" s="690"/>
      <c r="DL5" s="690"/>
      <c r="DM5" s="690"/>
      <c r="DN5" s="690"/>
      <c r="DO5" s="690"/>
      <c r="DP5" s="691"/>
      <c r="DQ5" s="689" t="s">
        <v>235</v>
      </c>
      <c r="DR5" s="690"/>
      <c r="DS5" s="690"/>
      <c r="DT5" s="690"/>
      <c r="DU5" s="690"/>
      <c r="DV5" s="690"/>
      <c r="DW5" s="690"/>
      <c r="DX5" s="690"/>
      <c r="DY5" s="690"/>
      <c r="DZ5" s="690"/>
      <c r="EA5" s="690"/>
      <c r="EB5" s="690"/>
      <c r="EC5" s="691"/>
    </row>
    <row r="6" spans="2:143" ht="11.25" customHeight="1">
      <c r="B6" s="633" t="s">
        <v>236</v>
      </c>
      <c r="C6" s="634"/>
      <c r="D6" s="634"/>
      <c r="E6" s="634"/>
      <c r="F6" s="634"/>
      <c r="G6" s="634"/>
      <c r="H6" s="634"/>
      <c r="I6" s="634"/>
      <c r="J6" s="634"/>
      <c r="K6" s="634"/>
      <c r="L6" s="634"/>
      <c r="M6" s="634"/>
      <c r="N6" s="634"/>
      <c r="O6" s="634"/>
      <c r="P6" s="634"/>
      <c r="Q6" s="635"/>
      <c r="R6" s="636">
        <v>143544</v>
      </c>
      <c r="S6" s="637"/>
      <c r="T6" s="637"/>
      <c r="U6" s="637"/>
      <c r="V6" s="637"/>
      <c r="W6" s="637"/>
      <c r="X6" s="637"/>
      <c r="Y6" s="638"/>
      <c r="Z6" s="662">
        <v>2.5</v>
      </c>
      <c r="AA6" s="662"/>
      <c r="AB6" s="662"/>
      <c r="AC6" s="662"/>
      <c r="AD6" s="663">
        <v>143544</v>
      </c>
      <c r="AE6" s="663"/>
      <c r="AF6" s="663"/>
      <c r="AG6" s="663"/>
      <c r="AH6" s="663"/>
      <c r="AI6" s="663"/>
      <c r="AJ6" s="663"/>
      <c r="AK6" s="663"/>
      <c r="AL6" s="639">
        <v>4.5999999999999996</v>
      </c>
      <c r="AM6" s="640"/>
      <c r="AN6" s="640"/>
      <c r="AO6" s="664"/>
      <c r="AP6" s="633" t="s">
        <v>237</v>
      </c>
      <c r="AQ6" s="634"/>
      <c r="AR6" s="634"/>
      <c r="AS6" s="634"/>
      <c r="AT6" s="634"/>
      <c r="AU6" s="634"/>
      <c r="AV6" s="634"/>
      <c r="AW6" s="634"/>
      <c r="AX6" s="634"/>
      <c r="AY6" s="634"/>
      <c r="AZ6" s="634"/>
      <c r="BA6" s="634"/>
      <c r="BB6" s="634"/>
      <c r="BC6" s="634"/>
      <c r="BD6" s="634"/>
      <c r="BE6" s="634"/>
      <c r="BF6" s="635"/>
      <c r="BG6" s="636">
        <v>349332</v>
      </c>
      <c r="BH6" s="637"/>
      <c r="BI6" s="637"/>
      <c r="BJ6" s="637"/>
      <c r="BK6" s="637"/>
      <c r="BL6" s="637"/>
      <c r="BM6" s="637"/>
      <c r="BN6" s="638"/>
      <c r="BO6" s="662">
        <v>98.7</v>
      </c>
      <c r="BP6" s="662"/>
      <c r="BQ6" s="662"/>
      <c r="BR6" s="662"/>
      <c r="BS6" s="663">
        <v>25733</v>
      </c>
      <c r="BT6" s="663"/>
      <c r="BU6" s="663"/>
      <c r="BV6" s="663"/>
      <c r="BW6" s="663"/>
      <c r="BX6" s="663"/>
      <c r="BY6" s="663"/>
      <c r="BZ6" s="663"/>
      <c r="CA6" s="663"/>
      <c r="CB6" s="708"/>
      <c r="CD6" s="686" t="s">
        <v>238</v>
      </c>
      <c r="CE6" s="687"/>
      <c r="CF6" s="687"/>
      <c r="CG6" s="687"/>
      <c r="CH6" s="687"/>
      <c r="CI6" s="687"/>
      <c r="CJ6" s="687"/>
      <c r="CK6" s="687"/>
      <c r="CL6" s="687"/>
      <c r="CM6" s="687"/>
      <c r="CN6" s="687"/>
      <c r="CO6" s="687"/>
      <c r="CP6" s="687"/>
      <c r="CQ6" s="688"/>
      <c r="CR6" s="636">
        <v>46627</v>
      </c>
      <c r="CS6" s="637"/>
      <c r="CT6" s="637"/>
      <c r="CU6" s="637"/>
      <c r="CV6" s="637"/>
      <c r="CW6" s="637"/>
      <c r="CX6" s="637"/>
      <c r="CY6" s="638"/>
      <c r="CZ6" s="713">
        <v>0.8</v>
      </c>
      <c r="DA6" s="699"/>
      <c r="DB6" s="699"/>
      <c r="DC6" s="715"/>
      <c r="DD6" s="642" t="s">
        <v>130</v>
      </c>
      <c r="DE6" s="637"/>
      <c r="DF6" s="637"/>
      <c r="DG6" s="637"/>
      <c r="DH6" s="637"/>
      <c r="DI6" s="637"/>
      <c r="DJ6" s="637"/>
      <c r="DK6" s="637"/>
      <c r="DL6" s="637"/>
      <c r="DM6" s="637"/>
      <c r="DN6" s="637"/>
      <c r="DO6" s="637"/>
      <c r="DP6" s="638"/>
      <c r="DQ6" s="642">
        <v>46627</v>
      </c>
      <c r="DR6" s="637"/>
      <c r="DS6" s="637"/>
      <c r="DT6" s="637"/>
      <c r="DU6" s="637"/>
      <c r="DV6" s="637"/>
      <c r="DW6" s="637"/>
      <c r="DX6" s="637"/>
      <c r="DY6" s="637"/>
      <c r="DZ6" s="637"/>
      <c r="EA6" s="637"/>
      <c r="EB6" s="637"/>
      <c r="EC6" s="674"/>
    </row>
    <row r="7" spans="2:143" ht="11.25" customHeight="1">
      <c r="B7" s="633" t="s">
        <v>240</v>
      </c>
      <c r="C7" s="634"/>
      <c r="D7" s="634"/>
      <c r="E7" s="634"/>
      <c r="F7" s="634"/>
      <c r="G7" s="634"/>
      <c r="H7" s="634"/>
      <c r="I7" s="634"/>
      <c r="J7" s="634"/>
      <c r="K7" s="634"/>
      <c r="L7" s="634"/>
      <c r="M7" s="634"/>
      <c r="N7" s="634"/>
      <c r="O7" s="634"/>
      <c r="P7" s="634"/>
      <c r="Q7" s="635"/>
      <c r="R7" s="636">
        <v>126</v>
      </c>
      <c r="S7" s="637"/>
      <c r="T7" s="637"/>
      <c r="U7" s="637"/>
      <c r="V7" s="637"/>
      <c r="W7" s="637"/>
      <c r="X7" s="637"/>
      <c r="Y7" s="638"/>
      <c r="Z7" s="662">
        <v>0</v>
      </c>
      <c r="AA7" s="662"/>
      <c r="AB7" s="662"/>
      <c r="AC7" s="662"/>
      <c r="AD7" s="663">
        <v>126</v>
      </c>
      <c r="AE7" s="663"/>
      <c r="AF7" s="663"/>
      <c r="AG7" s="663"/>
      <c r="AH7" s="663"/>
      <c r="AI7" s="663"/>
      <c r="AJ7" s="663"/>
      <c r="AK7" s="663"/>
      <c r="AL7" s="639">
        <v>0</v>
      </c>
      <c r="AM7" s="640"/>
      <c r="AN7" s="640"/>
      <c r="AO7" s="664"/>
      <c r="AP7" s="633" t="s">
        <v>241</v>
      </c>
      <c r="AQ7" s="634"/>
      <c r="AR7" s="634"/>
      <c r="AS7" s="634"/>
      <c r="AT7" s="634"/>
      <c r="AU7" s="634"/>
      <c r="AV7" s="634"/>
      <c r="AW7" s="634"/>
      <c r="AX7" s="634"/>
      <c r="AY7" s="634"/>
      <c r="AZ7" s="634"/>
      <c r="BA7" s="634"/>
      <c r="BB7" s="634"/>
      <c r="BC7" s="634"/>
      <c r="BD7" s="634"/>
      <c r="BE7" s="634"/>
      <c r="BF7" s="635"/>
      <c r="BG7" s="636">
        <v>109407</v>
      </c>
      <c r="BH7" s="637"/>
      <c r="BI7" s="637"/>
      <c r="BJ7" s="637"/>
      <c r="BK7" s="637"/>
      <c r="BL7" s="637"/>
      <c r="BM7" s="637"/>
      <c r="BN7" s="638"/>
      <c r="BO7" s="662">
        <v>30.9</v>
      </c>
      <c r="BP7" s="662"/>
      <c r="BQ7" s="662"/>
      <c r="BR7" s="662"/>
      <c r="BS7" s="663">
        <v>2801</v>
      </c>
      <c r="BT7" s="663"/>
      <c r="BU7" s="663"/>
      <c r="BV7" s="663"/>
      <c r="BW7" s="663"/>
      <c r="BX7" s="663"/>
      <c r="BY7" s="663"/>
      <c r="BZ7" s="663"/>
      <c r="CA7" s="663"/>
      <c r="CB7" s="708"/>
      <c r="CD7" s="633" t="s">
        <v>242</v>
      </c>
      <c r="CE7" s="634"/>
      <c r="CF7" s="634"/>
      <c r="CG7" s="634"/>
      <c r="CH7" s="634"/>
      <c r="CI7" s="634"/>
      <c r="CJ7" s="634"/>
      <c r="CK7" s="634"/>
      <c r="CL7" s="634"/>
      <c r="CM7" s="634"/>
      <c r="CN7" s="634"/>
      <c r="CO7" s="634"/>
      <c r="CP7" s="634"/>
      <c r="CQ7" s="635"/>
      <c r="CR7" s="636">
        <v>1205550</v>
      </c>
      <c r="CS7" s="637"/>
      <c r="CT7" s="637"/>
      <c r="CU7" s="637"/>
      <c r="CV7" s="637"/>
      <c r="CW7" s="637"/>
      <c r="CX7" s="637"/>
      <c r="CY7" s="638"/>
      <c r="CZ7" s="662">
        <v>21.7</v>
      </c>
      <c r="DA7" s="662"/>
      <c r="DB7" s="662"/>
      <c r="DC7" s="662"/>
      <c r="DD7" s="642">
        <v>46130</v>
      </c>
      <c r="DE7" s="637"/>
      <c r="DF7" s="637"/>
      <c r="DG7" s="637"/>
      <c r="DH7" s="637"/>
      <c r="DI7" s="637"/>
      <c r="DJ7" s="637"/>
      <c r="DK7" s="637"/>
      <c r="DL7" s="637"/>
      <c r="DM7" s="637"/>
      <c r="DN7" s="637"/>
      <c r="DO7" s="637"/>
      <c r="DP7" s="638"/>
      <c r="DQ7" s="642">
        <v>920369</v>
      </c>
      <c r="DR7" s="637"/>
      <c r="DS7" s="637"/>
      <c r="DT7" s="637"/>
      <c r="DU7" s="637"/>
      <c r="DV7" s="637"/>
      <c r="DW7" s="637"/>
      <c r="DX7" s="637"/>
      <c r="DY7" s="637"/>
      <c r="DZ7" s="637"/>
      <c r="EA7" s="637"/>
      <c r="EB7" s="637"/>
      <c r="EC7" s="674"/>
    </row>
    <row r="8" spans="2:143" ht="11.25" customHeight="1">
      <c r="B8" s="633" t="s">
        <v>243</v>
      </c>
      <c r="C8" s="634"/>
      <c r="D8" s="634"/>
      <c r="E8" s="634"/>
      <c r="F8" s="634"/>
      <c r="G8" s="634"/>
      <c r="H8" s="634"/>
      <c r="I8" s="634"/>
      <c r="J8" s="634"/>
      <c r="K8" s="634"/>
      <c r="L8" s="634"/>
      <c r="M8" s="634"/>
      <c r="N8" s="634"/>
      <c r="O8" s="634"/>
      <c r="P8" s="634"/>
      <c r="Q8" s="635"/>
      <c r="R8" s="636">
        <v>911</v>
      </c>
      <c r="S8" s="637"/>
      <c r="T8" s="637"/>
      <c r="U8" s="637"/>
      <c r="V8" s="637"/>
      <c r="W8" s="637"/>
      <c r="X8" s="637"/>
      <c r="Y8" s="638"/>
      <c r="Z8" s="662">
        <v>0</v>
      </c>
      <c r="AA8" s="662"/>
      <c r="AB8" s="662"/>
      <c r="AC8" s="662"/>
      <c r="AD8" s="663">
        <v>911</v>
      </c>
      <c r="AE8" s="663"/>
      <c r="AF8" s="663"/>
      <c r="AG8" s="663"/>
      <c r="AH8" s="663"/>
      <c r="AI8" s="663"/>
      <c r="AJ8" s="663"/>
      <c r="AK8" s="663"/>
      <c r="AL8" s="639">
        <v>0</v>
      </c>
      <c r="AM8" s="640"/>
      <c r="AN8" s="640"/>
      <c r="AO8" s="664"/>
      <c r="AP8" s="633" t="s">
        <v>244</v>
      </c>
      <c r="AQ8" s="634"/>
      <c r="AR8" s="634"/>
      <c r="AS8" s="634"/>
      <c r="AT8" s="634"/>
      <c r="AU8" s="634"/>
      <c r="AV8" s="634"/>
      <c r="AW8" s="634"/>
      <c r="AX8" s="634"/>
      <c r="AY8" s="634"/>
      <c r="AZ8" s="634"/>
      <c r="BA8" s="634"/>
      <c r="BB8" s="634"/>
      <c r="BC8" s="634"/>
      <c r="BD8" s="634"/>
      <c r="BE8" s="634"/>
      <c r="BF8" s="635"/>
      <c r="BG8" s="636">
        <v>5240</v>
      </c>
      <c r="BH8" s="637"/>
      <c r="BI8" s="637"/>
      <c r="BJ8" s="637"/>
      <c r="BK8" s="637"/>
      <c r="BL8" s="637"/>
      <c r="BM8" s="637"/>
      <c r="BN8" s="638"/>
      <c r="BO8" s="662">
        <v>1.5</v>
      </c>
      <c r="BP8" s="662"/>
      <c r="BQ8" s="662"/>
      <c r="BR8" s="662"/>
      <c r="BS8" s="663" t="s">
        <v>130</v>
      </c>
      <c r="BT8" s="663"/>
      <c r="BU8" s="663"/>
      <c r="BV8" s="663"/>
      <c r="BW8" s="663"/>
      <c r="BX8" s="663"/>
      <c r="BY8" s="663"/>
      <c r="BZ8" s="663"/>
      <c r="CA8" s="663"/>
      <c r="CB8" s="708"/>
      <c r="CD8" s="633" t="s">
        <v>245</v>
      </c>
      <c r="CE8" s="634"/>
      <c r="CF8" s="634"/>
      <c r="CG8" s="634"/>
      <c r="CH8" s="634"/>
      <c r="CI8" s="634"/>
      <c r="CJ8" s="634"/>
      <c r="CK8" s="634"/>
      <c r="CL8" s="634"/>
      <c r="CM8" s="634"/>
      <c r="CN8" s="634"/>
      <c r="CO8" s="634"/>
      <c r="CP8" s="634"/>
      <c r="CQ8" s="635"/>
      <c r="CR8" s="636">
        <v>1097249</v>
      </c>
      <c r="CS8" s="637"/>
      <c r="CT8" s="637"/>
      <c r="CU8" s="637"/>
      <c r="CV8" s="637"/>
      <c r="CW8" s="637"/>
      <c r="CX8" s="637"/>
      <c r="CY8" s="638"/>
      <c r="CZ8" s="662">
        <v>19.8</v>
      </c>
      <c r="DA8" s="662"/>
      <c r="DB8" s="662"/>
      <c r="DC8" s="662"/>
      <c r="DD8" s="642">
        <v>11790</v>
      </c>
      <c r="DE8" s="637"/>
      <c r="DF8" s="637"/>
      <c r="DG8" s="637"/>
      <c r="DH8" s="637"/>
      <c r="DI8" s="637"/>
      <c r="DJ8" s="637"/>
      <c r="DK8" s="637"/>
      <c r="DL8" s="637"/>
      <c r="DM8" s="637"/>
      <c r="DN8" s="637"/>
      <c r="DO8" s="637"/>
      <c r="DP8" s="638"/>
      <c r="DQ8" s="642">
        <v>586257</v>
      </c>
      <c r="DR8" s="637"/>
      <c r="DS8" s="637"/>
      <c r="DT8" s="637"/>
      <c r="DU8" s="637"/>
      <c r="DV8" s="637"/>
      <c r="DW8" s="637"/>
      <c r="DX8" s="637"/>
      <c r="DY8" s="637"/>
      <c r="DZ8" s="637"/>
      <c r="EA8" s="637"/>
      <c r="EB8" s="637"/>
      <c r="EC8" s="674"/>
    </row>
    <row r="9" spans="2:143" ht="11.25" customHeight="1">
      <c r="B9" s="633" t="s">
        <v>246</v>
      </c>
      <c r="C9" s="634"/>
      <c r="D9" s="634"/>
      <c r="E9" s="634"/>
      <c r="F9" s="634"/>
      <c r="G9" s="634"/>
      <c r="H9" s="634"/>
      <c r="I9" s="634"/>
      <c r="J9" s="634"/>
      <c r="K9" s="634"/>
      <c r="L9" s="634"/>
      <c r="M9" s="634"/>
      <c r="N9" s="634"/>
      <c r="O9" s="634"/>
      <c r="P9" s="634"/>
      <c r="Q9" s="635"/>
      <c r="R9" s="636">
        <v>932</v>
      </c>
      <c r="S9" s="637"/>
      <c r="T9" s="637"/>
      <c r="U9" s="637"/>
      <c r="V9" s="637"/>
      <c r="W9" s="637"/>
      <c r="X9" s="637"/>
      <c r="Y9" s="638"/>
      <c r="Z9" s="662">
        <v>0</v>
      </c>
      <c r="AA9" s="662"/>
      <c r="AB9" s="662"/>
      <c r="AC9" s="662"/>
      <c r="AD9" s="663">
        <v>932</v>
      </c>
      <c r="AE9" s="663"/>
      <c r="AF9" s="663"/>
      <c r="AG9" s="663"/>
      <c r="AH9" s="663"/>
      <c r="AI9" s="663"/>
      <c r="AJ9" s="663"/>
      <c r="AK9" s="663"/>
      <c r="AL9" s="639">
        <v>0</v>
      </c>
      <c r="AM9" s="640"/>
      <c r="AN9" s="640"/>
      <c r="AO9" s="664"/>
      <c r="AP9" s="633" t="s">
        <v>247</v>
      </c>
      <c r="AQ9" s="634"/>
      <c r="AR9" s="634"/>
      <c r="AS9" s="634"/>
      <c r="AT9" s="634"/>
      <c r="AU9" s="634"/>
      <c r="AV9" s="634"/>
      <c r="AW9" s="634"/>
      <c r="AX9" s="634"/>
      <c r="AY9" s="634"/>
      <c r="AZ9" s="634"/>
      <c r="BA9" s="634"/>
      <c r="BB9" s="634"/>
      <c r="BC9" s="634"/>
      <c r="BD9" s="634"/>
      <c r="BE9" s="634"/>
      <c r="BF9" s="635"/>
      <c r="BG9" s="636">
        <v>87152</v>
      </c>
      <c r="BH9" s="637"/>
      <c r="BI9" s="637"/>
      <c r="BJ9" s="637"/>
      <c r="BK9" s="637"/>
      <c r="BL9" s="637"/>
      <c r="BM9" s="637"/>
      <c r="BN9" s="638"/>
      <c r="BO9" s="662">
        <v>24.6</v>
      </c>
      <c r="BP9" s="662"/>
      <c r="BQ9" s="662"/>
      <c r="BR9" s="662"/>
      <c r="BS9" s="663" t="s">
        <v>130</v>
      </c>
      <c r="BT9" s="663"/>
      <c r="BU9" s="663"/>
      <c r="BV9" s="663"/>
      <c r="BW9" s="663"/>
      <c r="BX9" s="663"/>
      <c r="BY9" s="663"/>
      <c r="BZ9" s="663"/>
      <c r="CA9" s="663"/>
      <c r="CB9" s="708"/>
      <c r="CD9" s="633" t="s">
        <v>248</v>
      </c>
      <c r="CE9" s="634"/>
      <c r="CF9" s="634"/>
      <c r="CG9" s="634"/>
      <c r="CH9" s="634"/>
      <c r="CI9" s="634"/>
      <c r="CJ9" s="634"/>
      <c r="CK9" s="634"/>
      <c r="CL9" s="634"/>
      <c r="CM9" s="634"/>
      <c r="CN9" s="634"/>
      <c r="CO9" s="634"/>
      <c r="CP9" s="634"/>
      <c r="CQ9" s="635"/>
      <c r="CR9" s="636">
        <v>422098</v>
      </c>
      <c r="CS9" s="637"/>
      <c r="CT9" s="637"/>
      <c r="CU9" s="637"/>
      <c r="CV9" s="637"/>
      <c r="CW9" s="637"/>
      <c r="CX9" s="637"/>
      <c r="CY9" s="638"/>
      <c r="CZ9" s="662">
        <v>7.6</v>
      </c>
      <c r="DA9" s="662"/>
      <c r="DB9" s="662"/>
      <c r="DC9" s="662"/>
      <c r="DD9" s="642">
        <v>8787</v>
      </c>
      <c r="DE9" s="637"/>
      <c r="DF9" s="637"/>
      <c r="DG9" s="637"/>
      <c r="DH9" s="637"/>
      <c r="DI9" s="637"/>
      <c r="DJ9" s="637"/>
      <c r="DK9" s="637"/>
      <c r="DL9" s="637"/>
      <c r="DM9" s="637"/>
      <c r="DN9" s="637"/>
      <c r="DO9" s="637"/>
      <c r="DP9" s="638"/>
      <c r="DQ9" s="642">
        <v>352124</v>
      </c>
      <c r="DR9" s="637"/>
      <c r="DS9" s="637"/>
      <c r="DT9" s="637"/>
      <c r="DU9" s="637"/>
      <c r="DV9" s="637"/>
      <c r="DW9" s="637"/>
      <c r="DX9" s="637"/>
      <c r="DY9" s="637"/>
      <c r="DZ9" s="637"/>
      <c r="EA9" s="637"/>
      <c r="EB9" s="637"/>
      <c r="EC9" s="674"/>
    </row>
    <row r="10" spans="2:143" ht="11.25" customHeight="1">
      <c r="B10" s="633" t="s">
        <v>249</v>
      </c>
      <c r="C10" s="634"/>
      <c r="D10" s="634"/>
      <c r="E10" s="634"/>
      <c r="F10" s="634"/>
      <c r="G10" s="634"/>
      <c r="H10" s="634"/>
      <c r="I10" s="634"/>
      <c r="J10" s="634"/>
      <c r="K10" s="634"/>
      <c r="L10" s="634"/>
      <c r="M10" s="634"/>
      <c r="N10" s="634"/>
      <c r="O10" s="634"/>
      <c r="P10" s="634"/>
      <c r="Q10" s="635"/>
      <c r="R10" s="636" t="s">
        <v>130</v>
      </c>
      <c r="S10" s="637"/>
      <c r="T10" s="637"/>
      <c r="U10" s="637"/>
      <c r="V10" s="637"/>
      <c r="W10" s="637"/>
      <c r="X10" s="637"/>
      <c r="Y10" s="638"/>
      <c r="Z10" s="662" t="s">
        <v>130</v>
      </c>
      <c r="AA10" s="662"/>
      <c r="AB10" s="662"/>
      <c r="AC10" s="662"/>
      <c r="AD10" s="663" t="s">
        <v>130</v>
      </c>
      <c r="AE10" s="663"/>
      <c r="AF10" s="663"/>
      <c r="AG10" s="663"/>
      <c r="AH10" s="663"/>
      <c r="AI10" s="663"/>
      <c r="AJ10" s="663"/>
      <c r="AK10" s="663"/>
      <c r="AL10" s="639" t="s">
        <v>130</v>
      </c>
      <c r="AM10" s="640"/>
      <c r="AN10" s="640"/>
      <c r="AO10" s="664"/>
      <c r="AP10" s="633" t="s">
        <v>250</v>
      </c>
      <c r="AQ10" s="634"/>
      <c r="AR10" s="634"/>
      <c r="AS10" s="634"/>
      <c r="AT10" s="634"/>
      <c r="AU10" s="634"/>
      <c r="AV10" s="634"/>
      <c r="AW10" s="634"/>
      <c r="AX10" s="634"/>
      <c r="AY10" s="634"/>
      <c r="AZ10" s="634"/>
      <c r="BA10" s="634"/>
      <c r="BB10" s="634"/>
      <c r="BC10" s="634"/>
      <c r="BD10" s="634"/>
      <c r="BE10" s="634"/>
      <c r="BF10" s="635"/>
      <c r="BG10" s="636">
        <v>7206</v>
      </c>
      <c r="BH10" s="637"/>
      <c r="BI10" s="637"/>
      <c r="BJ10" s="637"/>
      <c r="BK10" s="637"/>
      <c r="BL10" s="637"/>
      <c r="BM10" s="637"/>
      <c r="BN10" s="638"/>
      <c r="BO10" s="662">
        <v>2</v>
      </c>
      <c r="BP10" s="662"/>
      <c r="BQ10" s="662"/>
      <c r="BR10" s="662"/>
      <c r="BS10" s="663" t="s">
        <v>130</v>
      </c>
      <c r="BT10" s="663"/>
      <c r="BU10" s="663"/>
      <c r="BV10" s="663"/>
      <c r="BW10" s="663"/>
      <c r="BX10" s="663"/>
      <c r="BY10" s="663"/>
      <c r="BZ10" s="663"/>
      <c r="CA10" s="663"/>
      <c r="CB10" s="708"/>
      <c r="CD10" s="633" t="s">
        <v>251</v>
      </c>
      <c r="CE10" s="634"/>
      <c r="CF10" s="634"/>
      <c r="CG10" s="634"/>
      <c r="CH10" s="634"/>
      <c r="CI10" s="634"/>
      <c r="CJ10" s="634"/>
      <c r="CK10" s="634"/>
      <c r="CL10" s="634"/>
      <c r="CM10" s="634"/>
      <c r="CN10" s="634"/>
      <c r="CO10" s="634"/>
      <c r="CP10" s="634"/>
      <c r="CQ10" s="635"/>
      <c r="CR10" s="636" t="s">
        <v>130</v>
      </c>
      <c r="CS10" s="637"/>
      <c r="CT10" s="637"/>
      <c r="CU10" s="637"/>
      <c r="CV10" s="637"/>
      <c r="CW10" s="637"/>
      <c r="CX10" s="637"/>
      <c r="CY10" s="638"/>
      <c r="CZ10" s="662" t="s">
        <v>130</v>
      </c>
      <c r="DA10" s="662"/>
      <c r="DB10" s="662"/>
      <c r="DC10" s="662"/>
      <c r="DD10" s="642" t="s">
        <v>130</v>
      </c>
      <c r="DE10" s="637"/>
      <c r="DF10" s="637"/>
      <c r="DG10" s="637"/>
      <c r="DH10" s="637"/>
      <c r="DI10" s="637"/>
      <c r="DJ10" s="637"/>
      <c r="DK10" s="637"/>
      <c r="DL10" s="637"/>
      <c r="DM10" s="637"/>
      <c r="DN10" s="637"/>
      <c r="DO10" s="637"/>
      <c r="DP10" s="638"/>
      <c r="DQ10" s="642" t="s">
        <v>130</v>
      </c>
      <c r="DR10" s="637"/>
      <c r="DS10" s="637"/>
      <c r="DT10" s="637"/>
      <c r="DU10" s="637"/>
      <c r="DV10" s="637"/>
      <c r="DW10" s="637"/>
      <c r="DX10" s="637"/>
      <c r="DY10" s="637"/>
      <c r="DZ10" s="637"/>
      <c r="EA10" s="637"/>
      <c r="EB10" s="637"/>
      <c r="EC10" s="674"/>
    </row>
    <row r="11" spans="2:143" ht="11.25" customHeight="1">
      <c r="B11" s="633" t="s">
        <v>252</v>
      </c>
      <c r="C11" s="634"/>
      <c r="D11" s="634"/>
      <c r="E11" s="634"/>
      <c r="F11" s="634"/>
      <c r="G11" s="634"/>
      <c r="H11" s="634"/>
      <c r="I11" s="634"/>
      <c r="J11" s="634"/>
      <c r="K11" s="634"/>
      <c r="L11" s="634"/>
      <c r="M11" s="634"/>
      <c r="N11" s="634"/>
      <c r="O11" s="634"/>
      <c r="P11" s="634"/>
      <c r="Q11" s="635"/>
      <c r="R11" s="636">
        <v>90415</v>
      </c>
      <c r="S11" s="637"/>
      <c r="T11" s="637"/>
      <c r="U11" s="637"/>
      <c r="V11" s="637"/>
      <c r="W11" s="637"/>
      <c r="X11" s="637"/>
      <c r="Y11" s="638"/>
      <c r="Z11" s="639">
        <v>1.6</v>
      </c>
      <c r="AA11" s="640"/>
      <c r="AB11" s="640"/>
      <c r="AC11" s="641"/>
      <c r="AD11" s="642">
        <v>90415</v>
      </c>
      <c r="AE11" s="637"/>
      <c r="AF11" s="637"/>
      <c r="AG11" s="637"/>
      <c r="AH11" s="637"/>
      <c r="AI11" s="637"/>
      <c r="AJ11" s="637"/>
      <c r="AK11" s="638"/>
      <c r="AL11" s="639">
        <v>2.9</v>
      </c>
      <c r="AM11" s="640"/>
      <c r="AN11" s="640"/>
      <c r="AO11" s="664"/>
      <c r="AP11" s="633" t="s">
        <v>253</v>
      </c>
      <c r="AQ11" s="634"/>
      <c r="AR11" s="634"/>
      <c r="AS11" s="634"/>
      <c r="AT11" s="634"/>
      <c r="AU11" s="634"/>
      <c r="AV11" s="634"/>
      <c r="AW11" s="634"/>
      <c r="AX11" s="634"/>
      <c r="AY11" s="634"/>
      <c r="AZ11" s="634"/>
      <c r="BA11" s="634"/>
      <c r="BB11" s="634"/>
      <c r="BC11" s="634"/>
      <c r="BD11" s="634"/>
      <c r="BE11" s="634"/>
      <c r="BF11" s="635"/>
      <c r="BG11" s="636">
        <v>9809</v>
      </c>
      <c r="BH11" s="637"/>
      <c r="BI11" s="637"/>
      <c r="BJ11" s="637"/>
      <c r="BK11" s="637"/>
      <c r="BL11" s="637"/>
      <c r="BM11" s="637"/>
      <c r="BN11" s="638"/>
      <c r="BO11" s="662">
        <v>2.8</v>
      </c>
      <c r="BP11" s="662"/>
      <c r="BQ11" s="662"/>
      <c r="BR11" s="662"/>
      <c r="BS11" s="663">
        <v>2801</v>
      </c>
      <c r="BT11" s="663"/>
      <c r="BU11" s="663"/>
      <c r="BV11" s="663"/>
      <c r="BW11" s="663"/>
      <c r="BX11" s="663"/>
      <c r="BY11" s="663"/>
      <c r="BZ11" s="663"/>
      <c r="CA11" s="663"/>
      <c r="CB11" s="708"/>
      <c r="CD11" s="633" t="s">
        <v>254</v>
      </c>
      <c r="CE11" s="634"/>
      <c r="CF11" s="634"/>
      <c r="CG11" s="634"/>
      <c r="CH11" s="634"/>
      <c r="CI11" s="634"/>
      <c r="CJ11" s="634"/>
      <c r="CK11" s="634"/>
      <c r="CL11" s="634"/>
      <c r="CM11" s="634"/>
      <c r="CN11" s="634"/>
      <c r="CO11" s="634"/>
      <c r="CP11" s="634"/>
      <c r="CQ11" s="635"/>
      <c r="CR11" s="636">
        <v>753969</v>
      </c>
      <c r="CS11" s="637"/>
      <c r="CT11" s="637"/>
      <c r="CU11" s="637"/>
      <c r="CV11" s="637"/>
      <c r="CW11" s="637"/>
      <c r="CX11" s="637"/>
      <c r="CY11" s="638"/>
      <c r="CZ11" s="662">
        <v>13.6</v>
      </c>
      <c r="DA11" s="662"/>
      <c r="DB11" s="662"/>
      <c r="DC11" s="662"/>
      <c r="DD11" s="642">
        <v>340308</v>
      </c>
      <c r="DE11" s="637"/>
      <c r="DF11" s="637"/>
      <c r="DG11" s="637"/>
      <c r="DH11" s="637"/>
      <c r="DI11" s="637"/>
      <c r="DJ11" s="637"/>
      <c r="DK11" s="637"/>
      <c r="DL11" s="637"/>
      <c r="DM11" s="637"/>
      <c r="DN11" s="637"/>
      <c r="DO11" s="637"/>
      <c r="DP11" s="638"/>
      <c r="DQ11" s="642">
        <v>323343</v>
      </c>
      <c r="DR11" s="637"/>
      <c r="DS11" s="637"/>
      <c r="DT11" s="637"/>
      <c r="DU11" s="637"/>
      <c r="DV11" s="637"/>
      <c r="DW11" s="637"/>
      <c r="DX11" s="637"/>
      <c r="DY11" s="637"/>
      <c r="DZ11" s="637"/>
      <c r="EA11" s="637"/>
      <c r="EB11" s="637"/>
      <c r="EC11" s="674"/>
    </row>
    <row r="12" spans="2:143" ht="11.25" customHeight="1">
      <c r="B12" s="633" t="s">
        <v>255</v>
      </c>
      <c r="C12" s="634"/>
      <c r="D12" s="634"/>
      <c r="E12" s="634"/>
      <c r="F12" s="634"/>
      <c r="G12" s="634"/>
      <c r="H12" s="634"/>
      <c r="I12" s="634"/>
      <c r="J12" s="634"/>
      <c r="K12" s="634"/>
      <c r="L12" s="634"/>
      <c r="M12" s="634"/>
      <c r="N12" s="634"/>
      <c r="O12" s="634"/>
      <c r="P12" s="634"/>
      <c r="Q12" s="635"/>
      <c r="R12" s="636" t="s">
        <v>130</v>
      </c>
      <c r="S12" s="637"/>
      <c r="T12" s="637"/>
      <c r="U12" s="637"/>
      <c r="V12" s="637"/>
      <c r="W12" s="637"/>
      <c r="X12" s="637"/>
      <c r="Y12" s="638"/>
      <c r="Z12" s="662" t="s">
        <v>130</v>
      </c>
      <c r="AA12" s="662"/>
      <c r="AB12" s="662"/>
      <c r="AC12" s="662"/>
      <c r="AD12" s="663" t="s">
        <v>130</v>
      </c>
      <c r="AE12" s="663"/>
      <c r="AF12" s="663"/>
      <c r="AG12" s="663"/>
      <c r="AH12" s="663"/>
      <c r="AI12" s="663"/>
      <c r="AJ12" s="663"/>
      <c r="AK12" s="663"/>
      <c r="AL12" s="639" t="s">
        <v>130</v>
      </c>
      <c r="AM12" s="640"/>
      <c r="AN12" s="640"/>
      <c r="AO12" s="664"/>
      <c r="AP12" s="633" t="s">
        <v>256</v>
      </c>
      <c r="AQ12" s="634"/>
      <c r="AR12" s="634"/>
      <c r="AS12" s="634"/>
      <c r="AT12" s="634"/>
      <c r="AU12" s="634"/>
      <c r="AV12" s="634"/>
      <c r="AW12" s="634"/>
      <c r="AX12" s="634"/>
      <c r="AY12" s="634"/>
      <c r="AZ12" s="634"/>
      <c r="BA12" s="634"/>
      <c r="BB12" s="634"/>
      <c r="BC12" s="634"/>
      <c r="BD12" s="634"/>
      <c r="BE12" s="634"/>
      <c r="BF12" s="635"/>
      <c r="BG12" s="636">
        <v>194953</v>
      </c>
      <c r="BH12" s="637"/>
      <c r="BI12" s="637"/>
      <c r="BJ12" s="637"/>
      <c r="BK12" s="637"/>
      <c r="BL12" s="637"/>
      <c r="BM12" s="637"/>
      <c r="BN12" s="638"/>
      <c r="BO12" s="662">
        <v>55.1</v>
      </c>
      <c r="BP12" s="662"/>
      <c r="BQ12" s="662"/>
      <c r="BR12" s="662"/>
      <c r="BS12" s="663">
        <v>22932</v>
      </c>
      <c r="BT12" s="663"/>
      <c r="BU12" s="663"/>
      <c r="BV12" s="663"/>
      <c r="BW12" s="663"/>
      <c r="BX12" s="663"/>
      <c r="BY12" s="663"/>
      <c r="BZ12" s="663"/>
      <c r="CA12" s="663"/>
      <c r="CB12" s="708"/>
      <c r="CD12" s="633" t="s">
        <v>257</v>
      </c>
      <c r="CE12" s="634"/>
      <c r="CF12" s="634"/>
      <c r="CG12" s="634"/>
      <c r="CH12" s="634"/>
      <c r="CI12" s="634"/>
      <c r="CJ12" s="634"/>
      <c r="CK12" s="634"/>
      <c r="CL12" s="634"/>
      <c r="CM12" s="634"/>
      <c r="CN12" s="634"/>
      <c r="CO12" s="634"/>
      <c r="CP12" s="634"/>
      <c r="CQ12" s="635"/>
      <c r="CR12" s="636">
        <v>296958</v>
      </c>
      <c r="CS12" s="637"/>
      <c r="CT12" s="637"/>
      <c r="CU12" s="637"/>
      <c r="CV12" s="637"/>
      <c r="CW12" s="637"/>
      <c r="CX12" s="637"/>
      <c r="CY12" s="638"/>
      <c r="CZ12" s="662">
        <v>5.4</v>
      </c>
      <c r="DA12" s="662"/>
      <c r="DB12" s="662"/>
      <c r="DC12" s="662"/>
      <c r="DD12" s="642">
        <v>40922</v>
      </c>
      <c r="DE12" s="637"/>
      <c r="DF12" s="637"/>
      <c r="DG12" s="637"/>
      <c r="DH12" s="637"/>
      <c r="DI12" s="637"/>
      <c r="DJ12" s="637"/>
      <c r="DK12" s="637"/>
      <c r="DL12" s="637"/>
      <c r="DM12" s="637"/>
      <c r="DN12" s="637"/>
      <c r="DO12" s="637"/>
      <c r="DP12" s="638"/>
      <c r="DQ12" s="642">
        <v>165222</v>
      </c>
      <c r="DR12" s="637"/>
      <c r="DS12" s="637"/>
      <c r="DT12" s="637"/>
      <c r="DU12" s="637"/>
      <c r="DV12" s="637"/>
      <c r="DW12" s="637"/>
      <c r="DX12" s="637"/>
      <c r="DY12" s="637"/>
      <c r="DZ12" s="637"/>
      <c r="EA12" s="637"/>
      <c r="EB12" s="637"/>
      <c r="EC12" s="674"/>
    </row>
    <row r="13" spans="2:143" ht="11.25" customHeight="1">
      <c r="B13" s="633" t="s">
        <v>258</v>
      </c>
      <c r="C13" s="634"/>
      <c r="D13" s="634"/>
      <c r="E13" s="634"/>
      <c r="F13" s="634"/>
      <c r="G13" s="634"/>
      <c r="H13" s="634"/>
      <c r="I13" s="634"/>
      <c r="J13" s="634"/>
      <c r="K13" s="634"/>
      <c r="L13" s="634"/>
      <c r="M13" s="634"/>
      <c r="N13" s="634"/>
      <c r="O13" s="634"/>
      <c r="P13" s="634"/>
      <c r="Q13" s="635"/>
      <c r="R13" s="636" t="s">
        <v>130</v>
      </c>
      <c r="S13" s="637"/>
      <c r="T13" s="637"/>
      <c r="U13" s="637"/>
      <c r="V13" s="637"/>
      <c r="W13" s="637"/>
      <c r="X13" s="637"/>
      <c r="Y13" s="638"/>
      <c r="Z13" s="662" t="s">
        <v>130</v>
      </c>
      <c r="AA13" s="662"/>
      <c r="AB13" s="662"/>
      <c r="AC13" s="662"/>
      <c r="AD13" s="663" t="s">
        <v>130</v>
      </c>
      <c r="AE13" s="663"/>
      <c r="AF13" s="663"/>
      <c r="AG13" s="663"/>
      <c r="AH13" s="663"/>
      <c r="AI13" s="663"/>
      <c r="AJ13" s="663"/>
      <c r="AK13" s="663"/>
      <c r="AL13" s="639" t="s">
        <v>130</v>
      </c>
      <c r="AM13" s="640"/>
      <c r="AN13" s="640"/>
      <c r="AO13" s="664"/>
      <c r="AP13" s="633" t="s">
        <v>259</v>
      </c>
      <c r="AQ13" s="634"/>
      <c r="AR13" s="634"/>
      <c r="AS13" s="634"/>
      <c r="AT13" s="634"/>
      <c r="AU13" s="634"/>
      <c r="AV13" s="634"/>
      <c r="AW13" s="634"/>
      <c r="AX13" s="634"/>
      <c r="AY13" s="634"/>
      <c r="AZ13" s="634"/>
      <c r="BA13" s="634"/>
      <c r="BB13" s="634"/>
      <c r="BC13" s="634"/>
      <c r="BD13" s="634"/>
      <c r="BE13" s="634"/>
      <c r="BF13" s="635"/>
      <c r="BG13" s="636">
        <v>184257</v>
      </c>
      <c r="BH13" s="637"/>
      <c r="BI13" s="637"/>
      <c r="BJ13" s="637"/>
      <c r="BK13" s="637"/>
      <c r="BL13" s="637"/>
      <c r="BM13" s="637"/>
      <c r="BN13" s="638"/>
      <c r="BO13" s="662">
        <v>52.1</v>
      </c>
      <c r="BP13" s="662"/>
      <c r="BQ13" s="662"/>
      <c r="BR13" s="662"/>
      <c r="BS13" s="663">
        <v>22932</v>
      </c>
      <c r="BT13" s="663"/>
      <c r="BU13" s="663"/>
      <c r="BV13" s="663"/>
      <c r="BW13" s="663"/>
      <c r="BX13" s="663"/>
      <c r="BY13" s="663"/>
      <c r="BZ13" s="663"/>
      <c r="CA13" s="663"/>
      <c r="CB13" s="708"/>
      <c r="CD13" s="633" t="s">
        <v>260</v>
      </c>
      <c r="CE13" s="634"/>
      <c r="CF13" s="634"/>
      <c r="CG13" s="634"/>
      <c r="CH13" s="634"/>
      <c r="CI13" s="634"/>
      <c r="CJ13" s="634"/>
      <c r="CK13" s="634"/>
      <c r="CL13" s="634"/>
      <c r="CM13" s="634"/>
      <c r="CN13" s="634"/>
      <c r="CO13" s="634"/>
      <c r="CP13" s="634"/>
      <c r="CQ13" s="635"/>
      <c r="CR13" s="636">
        <v>487939</v>
      </c>
      <c r="CS13" s="637"/>
      <c r="CT13" s="637"/>
      <c r="CU13" s="637"/>
      <c r="CV13" s="637"/>
      <c r="CW13" s="637"/>
      <c r="CX13" s="637"/>
      <c r="CY13" s="638"/>
      <c r="CZ13" s="662">
        <v>8.8000000000000007</v>
      </c>
      <c r="DA13" s="662"/>
      <c r="DB13" s="662"/>
      <c r="DC13" s="662"/>
      <c r="DD13" s="642">
        <v>386892</v>
      </c>
      <c r="DE13" s="637"/>
      <c r="DF13" s="637"/>
      <c r="DG13" s="637"/>
      <c r="DH13" s="637"/>
      <c r="DI13" s="637"/>
      <c r="DJ13" s="637"/>
      <c r="DK13" s="637"/>
      <c r="DL13" s="637"/>
      <c r="DM13" s="637"/>
      <c r="DN13" s="637"/>
      <c r="DO13" s="637"/>
      <c r="DP13" s="638"/>
      <c r="DQ13" s="642">
        <v>161751</v>
      </c>
      <c r="DR13" s="637"/>
      <c r="DS13" s="637"/>
      <c r="DT13" s="637"/>
      <c r="DU13" s="637"/>
      <c r="DV13" s="637"/>
      <c r="DW13" s="637"/>
      <c r="DX13" s="637"/>
      <c r="DY13" s="637"/>
      <c r="DZ13" s="637"/>
      <c r="EA13" s="637"/>
      <c r="EB13" s="637"/>
      <c r="EC13" s="674"/>
    </row>
    <row r="14" spans="2:143" ht="11.25" customHeight="1">
      <c r="B14" s="633" t="s">
        <v>261</v>
      </c>
      <c r="C14" s="634"/>
      <c r="D14" s="634"/>
      <c r="E14" s="634"/>
      <c r="F14" s="634"/>
      <c r="G14" s="634"/>
      <c r="H14" s="634"/>
      <c r="I14" s="634"/>
      <c r="J14" s="634"/>
      <c r="K14" s="634"/>
      <c r="L14" s="634"/>
      <c r="M14" s="634"/>
      <c r="N14" s="634"/>
      <c r="O14" s="634"/>
      <c r="P14" s="634"/>
      <c r="Q14" s="635"/>
      <c r="R14" s="636">
        <v>7</v>
      </c>
      <c r="S14" s="637"/>
      <c r="T14" s="637"/>
      <c r="U14" s="637"/>
      <c r="V14" s="637"/>
      <c r="W14" s="637"/>
      <c r="X14" s="637"/>
      <c r="Y14" s="638"/>
      <c r="Z14" s="662">
        <v>0</v>
      </c>
      <c r="AA14" s="662"/>
      <c r="AB14" s="662"/>
      <c r="AC14" s="662"/>
      <c r="AD14" s="663">
        <v>7</v>
      </c>
      <c r="AE14" s="663"/>
      <c r="AF14" s="663"/>
      <c r="AG14" s="663"/>
      <c r="AH14" s="663"/>
      <c r="AI14" s="663"/>
      <c r="AJ14" s="663"/>
      <c r="AK14" s="663"/>
      <c r="AL14" s="639">
        <v>0</v>
      </c>
      <c r="AM14" s="640"/>
      <c r="AN14" s="640"/>
      <c r="AO14" s="664"/>
      <c r="AP14" s="633" t="s">
        <v>262</v>
      </c>
      <c r="AQ14" s="634"/>
      <c r="AR14" s="634"/>
      <c r="AS14" s="634"/>
      <c r="AT14" s="634"/>
      <c r="AU14" s="634"/>
      <c r="AV14" s="634"/>
      <c r="AW14" s="634"/>
      <c r="AX14" s="634"/>
      <c r="AY14" s="634"/>
      <c r="AZ14" s="634"/>
      <c r="BA14" s="634"/>
      <c r="BB14" s="634"/>
      <c r="BC14" s="634"/>
      <c r="BD14" s="634"/>
      <c r="BE14" s="634"/>
      <c r="BF14" s="635"/>
      <c r="BG14" s="636">
        <v>20042</v>
      </c>
      <c r="BH14" s="637"/>
      <c r="BI14" s="637"/>
      <c r="BJ14" s="637"/>
      <c r="BK14" s="637"/>
      <c r="BL14" s="637"/>
      <c r="BM14" s="637"/>
      <c r="BN14" s="638"/>
      <c r="BO14" s="662">
        <v>5.7</v>
      </c>
      <c r="BP14" s="662"/>
      <c r="BQ14" s="662"/>
      <c r="BR14" s="662"/>
      <c r="BS14" s="663" t="s">
        <v>130</v>
      </c>
      <c r="BT14" s="663"/>
      <c r="BU14" s="663"/>
      <c r="BV14" s="663"/>
      <c r="BW14" s="663"/>
      <c r="BX14" s="663"/>
      <c r="BY14" s="663"/>
      <c r="BZ14" s="663"/>
      <c r="CA14" s="663"/>
      <c r="CB14" s="708"/>
      <c r="CD14" s="633" t="s">
        <v>263</v>
      </c>
      <c r="CE14" s="634"/>
      <c r="CF14" s="634"/>
      <c r="CG14" s="634"/>
      <c r="CH14" s="634"/>
      <c r="CI14" s="634"/>
      <c r="CJ14" s="634"/>
      <c r="CK14" s="634"/>
      <c r="CL14" s="634"/>
      <c r="CM14" s="634"/>
      <c r="CN14" s="634"/>
      <c r="CO14" s="634"/>
      <c r="CP14" s="634"/>
      <c r="CQ14" s="635"/>
      <c r="CR14" s="636">
        <v>137724</v>
      </c>
      <c r="CS14" s="637"/>
      <c r="CT14" s="637"/>
      <c r="CU14" s="637"/>
      <c r="CV14" s="637"/>
      <c r="CW14" s="637"/>
      <c r="CX14" s="637"/>
      <c r="CY14" s="638"/>
      <c r="CZ14" s="662">
        <v>2.5</v>
      </c>
      <c r="DA14" s="662"/>
      <c r="DB14" s="662"/>
      <c r="DC14" s="662"/>
      <c r="DD14" s="642">
        <v>5335</v>
      </c>
      <c r="DE14" s="637"/>
      <c r="DF14" s="637"/>
      <c r="DG14" s="637"/>
      <c r="DH14" s="637"/>
      <c r="DI14" s="637"/>
      <c r="DJ14" s="637"/>
      <c r="DK14" s="637"/>
      <c r="DL14" s="637"/>
      <c r="DM14" s="637"/>
      <c r="DN14" s="637"/>
      <c r="DO14" s="637"/>
      <c r="DP14" s="638"/>
      <c r="DQ14" s="642">
        <v>133520</v>
      </c>
      <c r="DR14" s="637"/>
      <c r="DS14" s="637"/>
      <c r="DT14" s="637"/>
      <c r="DU14" s="637"/>
      <c r="DV14" s="637"/>
      <c r="DW14" s="637"/>
      <c r="DX14" s="637"/>
      <c r="DY14" s="637"/>
      <c r="DZ14" s="637"/>
      <c r="EA14" s="637"/>
      <c r="EB14" s="637"/>
      <c r="EC14" s="674"/>
    </row>
    <row r="15" spans="2:143" ht="11.25" customHeight="1">
      <c r="B15" s="633" t="s">
        <v>264</v>
      </c>
      <c r="C15" s="634"/>
      <c r="D15" s="634"/>
      <c r="E15" s="634"/>
      <c r="F15" s="634"/>
      <c r="G15" s="634"/>
      <c r="H15" s="634"/>
      <c r="I15" s="634"/>
      <c r="J15" s="634"/>
      <c r="K15" s="634"/>
      <c r="L15" s="634"/>
      <c r="M15" s="634"/>
      <c r="N15" s="634"/>
      <c r="O15" s="634"/>
      <c r="P15" s="634"/>
      <c r="Q15" s="635"/>
      <c r="R15" s="636" t="s">
        <v>130</v>
      </c>
      <c r="S15" s="637"/>
      <c r="T15" s="637"/>
      <c r="U15" s="637"/>
      <c r="V15" s="637"/>
      <c r="W15" s="637"/>
      <c r="X15" s="637"/>
      <c r="Y15" s="638"/>
      <c r="Z15" s="662" t="s">
        <v>130</v>
      </c>
      <c r="AA15" s="662"/>
      <c r="AB15" s="662"/>
      <c r="AC15" s="662"/>
      <c r="AD15" s="663" t="s">
        <v>130</v>
      </c>
      <c r="AE15" s="663"/>
      <c r="AF15" s="663"/>
      <c r="AG15" s="663"/>
      <c r="AH15" s="663"/>
      <c r="AI15" s="663"/>
      <c r="AJ15" s="663"/>
      <c r="AK15" s="663"/>
      <c r="AL15" s="639" t="s">
        <v>130</v>
      </c>
      <c r="AM15" s="640"/>
      <c r="AN15" s="640"/>
      <c r="AO15" s="664"/>
      <c r="AP15" s="633" t="s">
        <v>265</v>
      </c>
      <c r="AQ15" s="634"/>
      <c r="AR15" s="634"/>
      <c r="AS15" s="634"/>
      <c r="AT15" s="634"/>
      <c r="AU15" s="634"/>
      <c r="AV15" s="634"/>
      <c r="AW15" s="634"/>
      <c r="AX15" s="634"/>
      <c r="AY15" s="634"/>
      <c r="AZ15" s="634"/>
      <c r="BA15" s="634"/>
      <c r="BB15" s="634"/>
      <c r="BC15" s="634"/>
      <c r="BD15" s="634"/>
      <c r="BE15" s="634"/>
      <c r="BF15" s="635"/>
      <c r="BG15" s="636">
        <v>24930</v>
      </c>
      <c r="BH15" s="637"/>
      <c r="BI15" s="637"/>
      <c r="BJ15" s="637"/>
      <c r="BK15" s="637"/>
      <c r="BL15" s="637"/>
      <c r="BM15" s="637"/>
      <c r="BN15" s="638"/>
      <c r="BO15" s="662">
        <v>7</v>
      </c>
      <c r="BP15" s="662"/>
      <c r="BQ15" s="662"/>
      <c r="BR15" s="662"/>
      <c r="BS15" s="663" t="s">
        <v>130</v>
      </c>
      <c r="BT15" s="663"/>
      <c r="BU15" s="663"/>
      <c r="BV15" s="663"/>
      <c r="BW15" s="663"/>
      <c r="BX15" s="663"/>
      <c r="BY15" s="663"/>
      <c r="BZ15" s="663"/>
      <c r="CA15" s="663"/>
      <c r="CB15" s="708"/>
      <c r="CD15" s="633" t="s">
        <v>266</v>
      </c>
      <c r="CE15" s="634"/>
      <c r="CF15" s="634"/>
      <c r="CG15" s="634"/>
      <c r="CH15" s="634"/>
      <c r="CI15" s="634"/>
      <c r="CJ15" s="634"/>
      <c r="CK15" s="634"/>
      <c r="CL15" s="634"/>
      <c r="CM15" s="634"/>
      <c r="CN15" s="634"/>
      <c r="CO15" s="634"/>
      <c r="CP15" s="634"/>
      <c r="CQ15" s="635"/>
      <c r="CR15" s="636">
        <v>402332</v>
      </c>
      <c r="CS15" s="637"/>
      <c r="CT15" s="637"/>
      <c r="CU15" s="637"/>
      <c r="CV15" s="637"/>
      <c r="CW15" s="637"/>
      <c r="CX15" s="637"/>
      <c r="CY15" s="638"/>
      <c r="CZ15" s="662">
        <v>7.2</v>
      </c>
      <c r="DA15" s="662"/>
      <c r="DB15" s="662"/>
      <c r="DC15" s="662"/>
      <c r="DD15" s="642">
        <v>62885</v>
      </c>
      <c r="DE15" s="637"/>
      <c r="DF15" s="637"/>
      <c r="DG15" s="637"/>
      <c r="DH15" s="637"/>
      <c r="DI15" s="637"/>
      <c r="DJ15" s="637"/>
      <c r="DK15" s="637"/>
      <c r="DL15" s="637"/>
      <c r="DM15" s="637"/>
      <c r="DN15" s="637"/>
      <c r="DO15" s="637"/>
      <c r="DP15" s="638"/>
      <c r="DQ15" s="642">
        <v>322062</v>
      </c>
      <c r="DR15" s="637"/>
      <c r="DS15" s="637"/>
      <c r="DT15" s="637"/>
      <c r="DU15" s="637"/>
      <c r="DV15" s="637"/>
      <c r="DW15" s="637"/>
      <c r="DX15" s="637"/>
      <c r="DY15" s="637"/>
      <c r="DZ15" s="637"/>
      <c r="EA15" s="637"/>
      <c r="EB15" s="637"/>
      <c r="EC15" s="674"/>
    </row>
    <row r="16" spans="2:143" ht="11.25" customHeight="1">
      <c r="B16" s="633" t="s">
        <v>267</v>
      </c>
      <c r="C16" s="634"/>
      <c r="D16" s="634"/>
      <c r="E16" s="634"/>
      <c r="F16" s="634"/>
      <c r="G16" s="634"/>
      <c r="H16" s="634"/>
      <c r="I16" s="634"/>
      <c r="J16" s="634"/>
      <c r="K16" s="634"/>
      <c r="L16" s="634"/>
      <c r="M16" s="634"/>
      <c r="N16" s="634"/>
      <c r="O16" s="634"/>
      <c r="P16" s="634"/>
      <c r="Q16" s="635"/>
      <c r="R16" s="636">
        <v>6036</v>
      </c>
      <c r="S16" s="637"/>
      <c r="T16" s="637"/>
      <c r="U16" s="637"/>
      <c r="V16" s="637"/>
      <c r="W16" s="637"/>
      <c r="X16" s="637"/>
      <c r="Y16" s="638"/>
      <c r="Z16" s="662">
        <v>0.1</v>
      </c>
      <c r="AA16" s="662"/>
      <c r="AB16" s="662"/>
      <c r="AC16" s="662"/>
      <c r="AD16" s="663">
        <v>6036</v>
      </c>
      <c r="AE16" s="663"/>
      <c r="AF16" s="663"/>
      <c r="AG16" s="663"/>
      <c r="AH16" s="663"/>
      <c r="AI16" s="663"/>
      <c r="AJ16" s="663"/>
      <c r="AK16" s="663"/>
      <c r="AL16" s="639">
        <v>0.2</v>
      </c>
      <c r="AM16" s="640"/>
      <c r="AN16" s="640"/>
      <c r="AO16" s="664"/>
      <c r="AP16" s="633" t="s">
        <v>268</v>
      </c>
      <c r="AQ16" s="634"/>
      <c r="AR16" s="634"/>
      <c r="AS16" s="634"/>
      <c r="AT16" s="634"/>
      <c r="AU16" s="634"/>
      <c r="AV16" s="634"/>
      <c r="AW16" s="634"/>
      <c r="AX16" s="634"/>
      <c r="AY16" s="634"/>
      <c r="AZ16" s="634"/>
      <c r="BA16" s="634"/>
      <c r="BB16" s="634"/>
      <c r="BC16" s="634"/>
      <c r="BD16" s="634"/>
      <c r="BE16" s="634"/>
      <c r="BF16" s="635"/>
      <c r="BG16" s="636" t="s">
        <v>130</v>
      </c>
      <c r="BH16" s="637"/>
      <c r="BI16" s="637"/>
      <c r="BJ16" s="637"/>
      <c r="BK16" s="637"/>
      <c r="BL16" s="637"/>
      <c r="BM16" s="637"/>
      <c r="BN16" s="638"/>
      <c r="BO16" s="662" t="s">
        <v>130</v>
      </c>
      <c r="BP16" s="662"/>
      <c r="BQ16" s="662"/>
      <c r="BR16" s="662"/>
      <c r="BS16" s="663" t="s">
        <v>130</v>
      </c>
      <c r="BT16" s="663"/>
      <c r="BU16" s="663"/>
      <c r="BV16" s="663"/>
      <c r="BW16" s="663"/>
      <c r="BX16" s="663"/>
      <c r="BY16" s="663"/>
      <c r="BZ16" s="663"/>
      <c r="CA16" s="663"/>
      <c r="CB16" s="708"/>
      <c r="CD16" s="633" t="s">
        <v>269</v>
      </c>
      <c r="CE16" s="634"/>
      <c r="CF16" s="634"/>
      <c r="CG16" s="634"/>
      <c r="CH16" s="634"/>
      <c r="CI16" s="634"/>
      <c r="CJ16" s="634"/>
      <c r="CK16" s="634"/>
      <c r="CL16" s="634"/>
      <c r="CM16" s="634"/>
      <c r="CN16" s="634"/>
      <c r="CO16" s="634"/>
      <c r="CP16" s="634"/>
      <c r="CQ16" s="635"/>
      <c r="CR16" s="636">
        <v>103092</v>
      </c>
      <c r="CS16" s="637"/>
      <c r="CT16" s="637"/>
      <c r="CU16" s="637"/>
      <c r="CV16" s="637"/>
      <c r="CW16" s="637"/>
      <c r="CX16" s="637"/>
      <c r="CY16" s="638"/>
      <c r="CZ16" s="662">
        <v>1.9</v>
      </c>
      <c r="DA16" s="662"/>
      <c r="DB16" s="662"/>
      <c r="DC16" s="662"/>
      <c r="DD16" s="642" t="s">
        <v>130</v>
      </c>
      <c r="DE16" s="637"/>
      <c r="DF16" s="637"/>
      <c r="DG16" s="637"/>
      <c r="DH16" s="637"/>
      <c r="DI16" s="637"/>
      <c r="DJ16" s="637"/>
      <c r="DK16" s="637"/>
      <c r="DL16" s="637"/>
      <c r="DM16" s="637"/>
      <c r="DN16" s="637"/>
      <c r="DO16" s="637"/>
      <c r="DP16" s="638"/>
      <c r="DQ16" s="642">
        <v>19087</v>
      </c>
      <c r="DR16" s="637"/>
      <c r="DS16" s="637"/>
      <c r="DT16" s="637"/>
      <c r="DU16" s="637"/>
      <c r="DV16" s="637"/>
      <c r="DW16" s="637"/>
      <c r="DX16" s="637"/>
      <c r="DY16" s="637"/>
      <c r="DZ16" s="637"/>
      <c r="EA16" s="637"/>
      <c r="EB16" s="637"/>
      <c r="EC16" s="674"/>
    </row>
    <row r="17" spans="2:133" ht="11.25" customHeight="1">
      <c r="B17" s="633" t="s">
        <v>270</v>
      </c>
      <c r="C17" s="634"/>
      <c r="D17" s="634"/>
      <c r="E17" s="634"/>
      <c r="F17" s="634"/>
      <c r="G17" s="634"/>
      <c r="H17" s="634"/>
      <c r="I17" s="634"/>
      <c r="J17" s="634"/>
      <c r="K17" s="634"/>
      <c r="L17" s="634"/>
      <c r="M17" s="634"/>
      <c r="N17" s="634"/>
      <c r="O17" s="634"/>
      <c r="P17" s="634"/>
      <c r="Q17" s="635"/>
      <c r="R17" s="636">
        <v>3540</v>
      </c>
      <c r="S17" s="637"/>
      <c r="T17" s="637"/>
      <c r="U17" s="637"/>
      <c r="V17" s="637"/>
      <c r="W17" s="637"/>
      <c r="X17" s="637"/>
      <c r="Y17" s="638"/>
      <c r="Z17" s="662">
        <v>0.1</v>
      </c>
      <c r="AA17" s="662"/>
      <c r="AB17" s="662"/>
      <c r="AC17" s="662"/>
      <c r="AD17" s="663">
        <v>3540</v>
      </c>
      <c r="AE17" s="663"/>
      <c r="AF17" s="663"/>
      <c r="AG17" s="663"/>
      <c r="AH17" s="663"/>
      <c r="AI17" s="663"/>
      <c r="AJ17" s="663"/>
      <c r="AK17" s="663"/>
      <c r="AL17" s="639">
        <v>0.1</v>
      </c>
      <c r="AM17" s="640"/>
      <c r="AN17" s="640"/>
      <c r="AO17" s="664"/>
      <c r="AP17" s="633" t="s">
        <v>271</v>
      </c>
      <c r="AQ17" s="634"/>
      <c r="AR17" s="634"/>
      <c r="AS17" s="634"/>
      <c r="AT17" s="634"/>
      <c r="AU17" s="634"/>
      <c r="AV17" s="634"/>
      <c r="AW17" s="634"/>
      <c r="AX17" s="634"/>
      <c r="AY17" s="634"/>
      <c r="AZ17" s="634"/>
      <c r="BA17" s="634"/>
      <c r="BB17" s="634"/>
      <c r="BC17" s="634"/>
      <c r="BD17" s="634"/>
      <c r="BE17" s="634"/>
      <c r="BF17" s="635"/>
      <c r="BG17" s="636" t="s">
        <v>130</v>
      </c>
      <c r="BH17" s="637"/>
      <c r="BI17" s="637"/>
      <c r="BJ17" s="637"/>
      <c r="BK17" s="637"/>
      <c r="BL17" s="637"/>
      <c r="BM17" s="637"/>
      <c r="BN17" s="638"/>
      <c r="BO17" s="662" t="s">
        <v>130</v>
      </c>
      <c r="BP17" s="662"/>
      <c r="BQ17" s="662"/>
      <c r="BR17" s="662"/>
      <c r="BS17" s="663" t="s">
        <v>130</v>
      </c>
      <c r="BT17" s="663"/>
      <c r="BU17" s="663"/>
      <c r="BV17" s="663"/>
      <c r="BW17" s="663"/>
      <c r="BX17" s="663"/>
      <c r="BY17" s="663"/>
      <c r="BZ17" s="663"/>
      <c r="CA17" s="663"/>
      <c r="CB17" s="708"/>
      <c r="CD17" s="633" t="s">
        <v>272</v>
      </c>
      <c r="CE17" s="634"/>
      <c r="CF17" s="634"/>
      <c r="CG17" s="634"/>
      <c r="CH17" s="634"/>
      <c r="CI17" s="634"/>
      <c r="CJ17" s="634"/>
      <c r="CK17" s="634"/>
      <c r="CL17" s="634"/>
      <c r="CM17" s="634"/>
      <c r="CN17" s="634"/>
      <c r="CO17" s="634"/>
      <c r="CP17" s="634"/>
      <c r="CQ17" s="635"/>
      <c r="CR17" s="636">
        <v>596943</v>
      </c>
      <c r="CS17" s="637"/>
      <c r="CT17" s="637"/>
      <c r="CU17" s="637"/>
      <c r="CV17" s="637"/>
      <c r="CW17" s="637"/>
      <c r="CX17" s="637"/>
      <c r="CY17" s="638"/>
      <c r="CZ17" s="662">
        <v>10.8</v>
      </c>
      <c r="DA17" s="662"/>
      <c r="DB17" s="662"/>
      <c r="DC17" s="662"/>
      <c r="DD17" s="642" t="s">
        <v>130</v>
      </c>
      <c r="DE17" s="637"/>
      <c r="DF17" s="637"/>
      <c r="DG17" s="637"/>
      <c r="DH17" s="637"/>
      <c r="DI17" s="637"/>
      <c r="DJ17" s="637"/>
      <c r="DK17" s="637"/>
      <c r="DL17" s="637"/>
      <c r="DM17" s="637"/>
      <c r="DN17" s="637"/>
      <c r="DO17" s="637"/>
      <c r="DP17" s="638"/>
      <c r="DQ17" s="642">
        <v>596943</v>
      </c>
      <c r="DR17" s="637"/>
      <c r="DS17" s="637"/>
      <c r="DT17" s="637"/>
      <c r="DU17" s="637"/>
      <c r="DV17" s="637"/>
      <c r="DW17" s="637"/>
      <c r="DX17" s="637"/>
      <c r="DY17" s="637"/>
      <c r="DZ17" s="637"/>
      <c r="EA17" s="637"/>
      <c r="EB17" s="637"/>
      <c r="EC17" s="674"/>
    </row>
    <row r="18" spans="2:133" ht="11.25" customHeight="1">
      <c r="B18" s="633" t="s">
        <v>273</v>
      </c>
      <c r="C18" s="634"/>
      <c r="D18" s="634"/>
      <c r="E18" s="634"/>
      <c r="F18" s="634"/>
      <c r="G18" s="634"/>
      <c r="H18" s="634"/>
      <c r="I18" s="634"/>
      <c r="J18" s="634"/>
      <c r="K18" s="634"/>
      <c r="L18" s="634"/>
      <c r="M18" s="634"/>
      <c r="N18" s="634"/>
      <c r="O18" s="634"/>
      <c r="P18" s="634"/>
      <c r="Q18" s="635"/>
      <c r="R18" s="636">
        <v>4861</v>
      </c>
      <c r="S18" s="637"/>
      <c r="T18" s="637"/>
      <c r="U18" s="637"/>
      <c r="V18" s="637"/>
      <c r="W18" s="637"/>
      <c r="X18" s="637"/>
      <c r="Y18" s="638"/>
      <c r="Z18" s="662">
        <v>0.1</v>
      </c>
      <c r="AA18" s="662"/>
      <c r="AB18" s="662"/>
      <c r="AC18" s="662"/>
      <c r="AD18" s="663">
        <v>4861</v>
      </c>
      <c r="AE18" s="663"/>
      <c r="AF18" s="663"/>
      <c r="AG18" s="663"/>
      <c r="AH18" s="663"/>
      <c r="AI18" s="663"/>
      <c r="AJ18" s="663"/>
      <c r="AK18" s="663"/>
      <c r="AL18" s="639">
        <v>0.20000000298023224</v>
      </c>
      <c r="AM18" s="640"/>
      <c r="AN18" s="640"/>
      <c r="AO18" s="664"/>
      <c r="AP18" s="633" t="s">
        <v>274</v>
      </c>
      <c r="AQ18" s="634"/>
      <c r="AR18" s="634"/>
      <c r="AS18" s="634"/>
      <c r="AT18" s="634"/>
      <c r="AU18" s="634"/>
      <c r="AV18" s="634"/>
      <c r="AW18" s="634"/>
      <c r="AX18" s="634"/>
      <c r="AY18" s="634"/>
      <c r="AZ18" s="634"/>
      <c r="BA18" s="634"/>
      <c r="BB18" s="634"/>
      <c r="BC18" s="634"/>
      <c r="BD18" s="634"/>
      <c r="BE18" s="634"/>
      <c r="BF18" s="635"/>
      <c r="BG18" s="636" t="s">
        <v>130</v>
      </c>
      <c r="BH18" s="637"/>
      <c r="BI18" s="637"/>
      <c r="BJ18" s="637"/>
      <c r="BK18" s="637"/>
      <c r="BL18" s="637"/>
      <c r="BM18" s="637"/>
      <c r="BN18" s="638"/>
      <c r="BO18" s="662" t="s">
        <v>130</v>
      </c>
      <c r="BP18" s="662"/>
      <c r="BQ18" s="662"/>
      <c r="BR18" s="662"/>
      <c r="BS18" s="663" t="s">
        <v>130</v>
      </c>
      <c r="BT18" s="663"/>
      <c r="BU18" s="663"/>
      <c r="BV18" s="663"/>
      <c r="BW18" s="663"/>
      <c r="BX18" s="663"/>
      <c r="BY18" s="663"/>
      <c r="BZ18" s="663"/>
      <c r="CA18" s="663"/>
      <c r="CB18" s="708"/>
      <c r="CD18" s="633" t="s">
        <v>275</v>
      </c>
      <c r="CE18" s="634"/>
      <c r="CF18" s="634"/>
      <c r="CG18" s="634"/>
      <c r="CH18" s="634"/>
      <c r="CI18" s="634"/>
      <c r="CJ18" s="634"/>
      <c r="CK18" s="634"/>
      <c r="CL18" s="634"/>
      <c r="CM18" s="634"/>
      <c r="CN18" s="634"/>
      <c r="CO18" s="634"/>
      <c r="CP18" s="634"/>
      <c r="CQ18" s="635"/>
      <c r="CR18" s="636" t="s">
        <v>130</v>
      </c>
      <c r="CS18" s="637"/>
      <c r="CT18" s="637"/>
      <c r="CU18" s="637"/>
      <c r="CV18" s="637"/>
      <c r="CW18" s="637"/>
      <c r="CX18" s="637"/>
      <c r="CY18" s="638"/>
      <c r="CZ18" s="662" t="s">
        <v>130</v>
      </c>
      <c r="DA18" s="662"/>
      <c r="DB18" s="662"/>
      <c r="DC18" s="662"/>
      <c r="DD18" s="642" t="s">
        <v>130</v>
      </c>
      <c r="DE18" s="637"/>
      <c r="DF18" s="637"/>
      <c r="DG18" s="637"/>
      <c r="DH18" s="637"/>
      <c r="DI18" s="637"/>
      <c r="DJ18" s="637"/>
      <c r="DK18" s="637"/>
      <c r="DL18" s="637"/>
      <c r="DM18" s="637"/>
      <c r="DN18" s="637"/>
      <c r="DO18" s="637"/>
      <c r="DP18" s="638"/>
      <c r="DQ18" s="642" t="s">
        <v>130</v>
      </c>
      <c r="DR18" s="637"/>
      <c r="DS18" s="637"/>
      <c r="DT18" s="637"/>
      <c r="DU18" s="637"/>
      <c r="DV18" s="637"/>
      <c r="DW18" s="637"/>
      <c r="DX18" s="637"/>
      <c r="DY18" s="637"/>
      <c r="DZ18" s="637"/>
      <c r="EA18" s="637"/>
      <c r="EB18" s="637"/>
      <c r="EC18" s="674"/>
    </row>
    <row r="19" spans="2:133" ht="11.25" customHeight="1">
      <c r="B19" s="633" t="s">
        <v>276</v>
      </c>
      <c r="C19" s="634"/>
      <c r="D19" s="634"/>
      <c r="E19" s="634"/>
      <c r="F19" s="634"/>
      <c r="G19" s="634"/>
      <c r="H19" s="634"/>
      <c r="I19" s="634"/>
      <c r="J19" s="634"/>
      <c r="K19" s="634"/>
      <c r="L19" s="634"/>
      <c r="M19" s="634"/>
      <c r="N19" s="634"/>
      <c r="O19" s="634"/>
      <c r="P19" s="634"/>
      <c r="Q19" s="635"/>
      <c r="R19" s="636">
        <v>679</v>
      </c>
      <c r="S19" s="637"/>
      <c r="T19" s="637"/>
      <c r="U19" s="637"/>
      <c r="V19" s="637"/>
      <c r="W19" s="637"/>
      <c r="X19" s="637"/>
      <c r="Y19" s="638"/>
      <c r="Z19" s="662">
        <v>0</v>
      </c>
      <c r="AA19" s="662"/>
      <c r="AB19" s="662"/>
      <c r="AC19" s="662"/>
      <c r="AD19" s="663">
        <v>679</v>
      </c>
      <c r="AE19" s="663"/>
      <c r="AF19" s="663"/>
      <c r="AG19" s="663"/>
      <c r="AH19" s="663"/>
      <c r="AI19" s="663"/>
      <c r="AJ19" s="663"/>
      <c r="AK19" s="663"/>
      <c r="AL19" s="639">
        <v>0</v>
      </c>
      <c r="AM19" s="640"/>
      <c r="AN19" s="640"/>
      <c r="AO19" s="664"/>
      <c r="AP19" s="633" t="s">
        <v>277</v>
      </c>
      <c r="AQ19" s="634"/>
      <c r="AR19" s="634"/>
      <c r="AS19" s="634"/>
      <c r="AT19" s="634"/>
      <c r="AU19" s="634"/>
      <c r="AV19" s="634"/>
      <c r="AW19" s="634"/>
      <c r="AX19" s="634"/>
      <c r="AY19" s="634"/>
      <c r="AZ19" s="634"/>
      <c r="BA19" s="634"/>
      <c r="BB19" s="634"/>
      <c r="BC19" s="634"/>
      <c r="BD19" s="634"/>
      <c r="BE19" s="634"/>
      <c r="BF19" s="635"/>
      <c r="BG19" s="636">
        <v>4491</v>
      </c>
      <c r="BH19" s="637"/>
      <c r="BI19" s="637"/>
      <c r="BJ19" s="637"/>
      <c r="BK19" s="637"/>
      <c r="BL19" s="637"/>
      <c r="BM19" s="637"/>
      <c r="BN19" s="638"/>
      <c r="BO19" s="662">
        <v>1.3</v>
      </c>
      <c r="BP19" s="662"/>
      <c r="BQ19" s="662"/>
      <c r="BR19" s="662"/>
      <c r="BS19" s="663" t="s">
        <v>130</v>
      </c>
      <c r="BT19" s="663"/>
      <c r="BU19" s="663"/>
      <c r="BV19" s="663"/>
      <c r="BW19" s="663"/>
      <c r="BX19" s="663"/>
      <c r="BY19" s="663"/>
      <c r="BZ19" s="663"/>
      <c r="CA19" s="663"/>
      <c r="CB19" s="708"/>
      <c r="CD19" s="633" t="s">
        <v>278</v>
      </c>
      <c r="CE19" s="634"/>
      <c r="CF19" s="634"/>
      <c r="CG19" s="634"/>
      <c r="CH19" s="634"/>
      <c r="CI19" s="634"/>
      <c r="CJ19" s="634"/>
      <c r="CK19" s="634"/>
      <c r="CL19" s="634"/>
      <c r="CM19" s="634"/>
      <c r="CN19" s="634"/>
      <c r="CO19" s="634"/>
      <c r="CP19" s="634"/>
      <c r="CQ19" s="635"/>
      <c r="CR19" s="636" t="s">
        <v>130</v>
      </c>
      <c r="CS19" s="637"/>
      <c r="CT19" s="637"/>
      <c r="CU19" s="637"/>
      <c r="CV19" s="637"/>
      <c r="CW19" s="637"/>
      <c r="CX19" s="637"/>
      <c r="CY19" s="638"/>
      <c r="CZ19" s="662" t="s">
        <v>130</v>
      </c>
      <c r="DA19" s="662"/>
      <c r="DB19" s="662"/>
      <c r="DC19" s="662"/>
      <c r="DD19" s="642" t="s">
        <v>130</v>
      </c>
      <c r="DE19" s="637"/>
      <c r="DF19" s="637"/>
      <c r="DG19" s="637"/>
      <c r="DH19" s="637"/>
      <c r="DI19" s="637"/>
      <c r="DJ19" s="637"/>
      <c r="DK19" s="637"/>
      <c r="DL19" s="637"/>
      <c r="DM19" s="637"/>
      <c r="DN19" s="637"/>
      <c r="DO19" s="637"/>
      <c r="DP19" s="638"/>
      <c r="DQ19" s="642" t="s">
        <v>130</v>
      </c>
      <c r="DR19" s="637"/>
      <c r="DS19" s="637"/>
      <c r="DT19" s="637"/>
      <c r="DU19" s="637"/>
      <c r="DV19" s="637"/>
      <c r="DW19" s="637"/>
      <c r="DX19" s="637"/>
      <c r="DY19" s="637"/>
      <c r="DZ19" s="637"/>
      <c r="EA19" s="637"/>
      <c r="EB19" s="637"/>
      <c r="EC19" s="674"/>
    </row>
    <row r="20" spans="2:133" ht="11.25" customHeight="1">
      <c r="B20" s="633" t="s">
        <v>279</v>
      </c>
      <c r="C20" s="634"/>
      <c r="D20" s="634"/>
      <c r="E20" s="634"/>
      <c r="F20" s="634"/>
      <c r="G20" s="634"/>
      <c r="H20" s="634"/>
      <c r="I20" s="634"/>
      <c r="J20" s="634"/>
      <c r="K20" s="634"/>
      <c r="L20" s="634"/>
      <c r="M20" s="634"/>
      <c r="N20" s="634"/>
      <c r="O20" s="634"/>
      <c r="P20" s="634"/>
      <c r="Q20" s="635"/>
      <c r="R20" s="636">
        <v>1807</v>
      </c>
      <c r="S20" s="637"/>
      <c r="T20" s="637"/>
      <c r="U20" s="637"/>
      <c r="V20" s="637"/>
      <c r="W20" s="637"/>
      <c r="X20" s="637"/>
      <c r="Y20" s="638"/>
      <c r="Z20" s="662">
        <v>0</v>
      </c>
      <c r="AA20" s="662"/>
      <c r="AB20" s="662"/>
      <c r="AC20" s="662"/>
      <c r="AD20" s="663">
        <v>1807</v>
      </c>
      <c r="AE20" s="663"/>
      <c r="AF20" s="663"/>
      <c r="AG20" s="663"/>
      <c r="AH20" s="663"/>
      <c r="AI20" s="663"/>
      <c r="AJ20" s="663"/>
      <c r="AK20" s="663"/>
      <c r="AL20" s="639">
        <v>0.1</v>
      </c>
      <c r="AM20" s="640"/>
      <c r="AN20" s="640"/>
      <c r="AO20" s="664"/>
      <c r="AP20" s="633" t="s">
        <v>280</v>
      </c>
      <c r="AQ20" s="634"/>
      <c r="AR20" s="634"/>
      <c r="AS20" s="634"/>
      <c r="AT20" s="634"/>
      <c r="AU20" s="634"/>
      <c r="AV20" s="634"/>
      <c r="AW20" s="634"/>
      <c r="AX20" s="634"/>
      <c r="AY20" s="634"/>
      <c r="AZ20" s="634"/>
      <c r="BA20" s="634"/>
      <c r="BB20" s="634"/>
      <c r="BC20" s="634"/>
      <c r="BD20" s="634"/>
      <c r="BE20" s="634"/>
      <c r="BF20" s="635"/>
      <c r="BG20" s="636">
        <v>4491</v>
      </c>
      <c r="BH20" s="637"/>
      <c r="BI20" s="637"/>
      <c r="BJ20" s="637"/>
      <c r="BK20" s="637"/>
      <c r="BL20" s="637"/>
      <c r="BM20" s="637"/>
      <c r="BN20" s="638"/>
      <c r="BO20" s="662">
        <v>1.3</v>
      </c>
      <c r="BP20" s="662"/>
      <c r="BQ20" s="662"/>
      <c r="BR20" s="662"/>
      <c r="BS20" s="663" t="s">
        <v>130</v>
      </c>
      <c r="BT20" s="663"/>
      <c r="BU20" s="663"/>
      <c r="BV20" s="663"/>
      <c r="BW20" s="663"/>
      <c r="BX20" s="663"/>
      <c r="BY20" s="663"/>
      <c r="BZ20" s="663"/>
      <c r="CA20" s="663"/>
      <c r="CB20" s="708"/>
      <c r="CD20" s="633" t="s">
        <v>281</v>
      </c>
      <c r="CE20" s="634"/>
      <c r="CF20" s="634"/>
      <c r="CG20" s="634"/>
      <c r="CH20" s="634"/>
      <c r="CI20" s="634"/>
      <c r="CJ20" s="634"/>
      <c r="CK20" s="634"/>
      <c r="CL20" s="634"/>
      <c r="CM20" s="634"/>
      <c r="CN20" s="634"/>
      <c r="CO20" s="634"/>
      <c r="CP20" s="634"/>
      <c r="CQ20" s="635"/>
      <c r="CR20" s="636">
        <v>5550481</v>
      </c>
      <c r="CS20" s="637"/>
      <c r="CT20" s="637"/>
      <c r="CU20" s="637"/>
      <c r="CV20" s="637"/>
      <c r="CW20" s="637"/>
      <c r="CX20" s="637"/>
      <c r="CY20" s="638"/>
      <c r="CZ20" s="662">
        <v>100</v>
      </c>
      <c r="DA20" s="662"/>
      <c r="DB20" s="662"/>
      <c r="DC20" s="662"/>
      <c r="DD20" s="642">
        <v>903049</v>
      </c>
      <c r="DE20" s="637"/>
      <c r="DF20" s="637"/>
      <c r="DG20" s="637"/>
      <c r="DH20" s="637"/>
      <c r="DI20" s="637"/>
      <c r="DJ20" s="637"/>
      <c r="DK20" s="637"/>
      <c r="DL20" s="637"/>
      <c r="DM20" s="637"/>
      <c r="DN20" s="637"/>
      <c r="DO20" s="637"/>
      <c r="DP20" s="638"/>
      <c r="DQ20" s="642">
        <v>3627305</v>
      </c>
      <c r="DR20" s="637"/>
      <c r="DS20" s="637"/>
      <c r="DT20" s="637"/>
      <c r="DU20" s="637"/>
      <c r="DV20" s="637"/>
      <c r="DW20" s="637"/>
      <c r="DX20" s="637"/>
      <c r="DY20" s="637"/>
      <c r="DZ20" s="637"/>
      <c r="EA20" s="637"/>
      <c r="EB20" s="637"/>
      <c r="EC20" s="674"/>
    </row>
    <row r="21" spans="2:133" ht="11.25" customHeight="1">
      <c r="B21" s="633" t="s">
        <v>282</v>
      </c>
      <c r="C21" s="634"/>
      <c r="D21" s="634"/>
      <c r="E21" s="634"/>
      <c r="F21" s="634"/>
      <c r="G21" s="634"/>
      <c r="H21" s="634"/>
      <c r="I21" s="634"/>
      <c r="J21" s="634"/>
      <c r="K21" s="634"/>
      <c r="L21" s="634"/>
      <c r="M21" s="634"/>
      <c r="N21" s="634"/>
      <c r="O21" s="634"/>
      <c r="P21" s="634"/>
      <c r="Q21" s="635"/>
      <c r="R21" s="636">
        <v>139</v>
      </c>
      <c r="S21" s="637"/>
      <c r="T21" s="637"/>
      <c r="U21" s="637"/>
      <c r="V21" s="637"/>
      <c r="W21" s="637"/>
      <c r="X21" s="637"/>
      <c r="Y21" s="638"/>
      <c r="Z21" s="662">
        <v>0</v>
      </c>
      <c r="AA21" s="662"/>
      <c r="AB21" s="662"/>
      <c r="AC21" s="662"/>
      <c r="AD21" s="663">
        <v>139</v>
      </c>
      <c r="AE21" s="663"/>
      <c r="AF21" s="663"/>
      <c r="AG21" s="663"/>
      <c r="AH21" s="663"/>
      <c r="AI21" s="663"/>
      <c r="AJ21" s="663"/>
      <c r="AK21" s="663"/>
      <c r="AL21" s="639">
        <v>0</v>
      </c>
      <c r="AM21" s="640"/>
      <c r="AN21" s="640"/>
      <c r="AO21" s="664"/>
      <c r="AP21" s="633" t="s">
        <v>283</v>
      </c>
      <c r="AQ21" s="709"/>
      <c r="AR21" s="709"/>
      <c r="AS21" s="709"/>
      <c r="AT21" s="709"/>
      <c r="AU21" s="709"/>
      <c r="AV21" s="709"/>
      <c r="AW21" s="709"/>
      <c r="AX21" s="709"/>
      <c r="AY21" s="709"/>
      <c r="AZ21" s="709"/>
      <c r="BA21" s="709"/>
      <c r="BB21" s="709"/>
      <c r="BC21" s="709"/>
      <c r="BD21" s="709"/>
      <c r="BE21" s="709"/>
      <c r="BF21" s="710"/>
      <c r="BG21" s="636">
        <v>4491</v>
      </c>
      <c r="BH21" s="637"/>
      <c r="BI21" s="637"/>
      <c r="BJ21" s="637"/>
      <c r="BK21" s="637"/>
      <c r="BL21" s="637"/>
      <c r="BM21" s="637"/>
      <c r="BN21" s="638"/>
      <c r="BO21" s="662">
        <v>1.3</v>
      </c>
      <c r="BP21" s="662"/>
      <c r="BQ21" s="662"/>
      <c r="BR21" s="662"/>
      <c r="BS21" s="663" t="s">
        <v>130</v>
      </c>
      <c r="BT21" s="663"/>
      <c r="BU21" s="663"/>
      <c r="BV21" s="663"/>
      <c r="BW21" s="663"/>
      <c r="BX21" s="663"/>
      <c r="BY21" s="663"/>
      <c r="BZ21" s="663"/>
      <c r="CA21" s="663"/>
      <c r="CB21" s="708"/>
      <c r="CD21" s="613"/>
      <c r="CE21" s="614"/>
      <c r="CF21" s="614"/>
      <c r="CG21" s="614"/>
      <c r="CH21" s="614"/>
      <c r="CI21" s="614"/>
      <c r="CJ21" s="614"/>
      <c r="CK21" s="614"/>
      <c r="CL21" s="614"/>
      <c r="CM21" s="614"/>
      <c r="CN21" s="614"/>
      <c r="CO21" s="614"/>
      <c r="CP21" s="614"/>
      <c r="CQ21" s="615"/>
      <c r="CR21" s="716"/>
      <c r="CS21" s="717"/>
      <c r="CT21" s="717"/>
      <c r="CU21" s="717"/>
      <c r="CV21" s="717"/>
      <c r="CW21" s="717"/>
      <c r="CX21" s="717"/>
      <c r="CY21" s="718"/>
      <c r="CZ21" s="719"/>
      <c r="DA21" s="719"/>
      <c r="DB21" s="719"/>
      <c r="DC21" s="719"/>
      <c r="DD21" s="720"/>
      <c r="DE21" s="717"/>
      <c r="DF21" s="717"/>
      <c r="DG21" s="717"/>
      <c r="DH21" s="717"/>
      <c r="DI21" s="717"/>
      <c r="DJ21" s="717"/>
      <c r="DK21" s="717"/>
      <c r="DL21" s="717"/>
      <c r="DM21" s="717"/>
      <c r="DN21" s="717"/>
      <c r="DO21" s="717"/>
      <c r="DP21" s="718"/>
      <c r="DQ21" s="720"/>
      <c r="DR21" s="717"/>
      <c r="DS21" s="717"/>
      <c r="DT21" s="717"/>
      <c r="DU21" s="717"/>
      <c r="DV21" s="717"/>
      <c r="DW21" s="717"/>
      <c r="DX21" s="717"/>
      <c r="DY21" s="717"/>
      <c r="DZ21" s="717"/>
      <c r="EA21" s="717"/>
      <c r="EB21" s="717"/>
      <c r="EC21" s="724"/>
    </row>
    <row r="22" spans="2:133" ht="11.25" customHeight="1">
      <c r="B22" s="693" t="s">
        <v>284</v>
      </c>
      <c r="C22" s="694"/>
      <c r="D22" s="694"/>
      <c r="E22" s="694"/>
      <c r="F22" s="694"/>
      <c r="G22" s="694"/>
      <c r="H22" s="694"/>
      <c r="I22" s="694"/>
      <c r="J22" s="694"/>
      <c r="K22" s="694"/>
      <c r="L22" s="694"/>
      <c r="M22" s="694"/>
      <c r="N22" s="694"/>
      <c r="O22" s="694"/>
      <c r="P22" s="694"/>
      <c r="Q22" s="695"/>
      <c r="R22" s="636">
        <v>2236</v>
      </c>
      <c r="S22" s="637"/>
      <c r="T22" s="637"/>
      <c r="U22" s="637"/>
      <c r="V22" s="637"/>
      <c r="W22" s="637"/>
      <c r="X22" s="637"/>
      <c r="Y22" s="638"/>
      <c r="Z22" s="662">
        <v>0</v>
      </c>
      <c r="AA22" s="662"/>
      <c r="AB22" s="662"/>
      <c r="AC22" s="662"/>
      <c r="AD22" s="663">
        <v>2236</v>
      </c>
      <c r="AE22" s="663"/>
      <c r="AF22" s="663"/>
      <c r="AG22" s="663"/>
      <c r="AH22" s="663"/>
      <c r="AI22" s="663"/>
      <c r="AJ22" s="663"/>
      <c r="AK22" s="663"/>
      <c r="AL22" s="639">
        <v>0.10000000149011612</v>
      </c>
      <c r="AM22" s="640"/>
      <c r="AN22" s="640"/>
      <c r="AO22" s="664"/>
      <c r="AP22" s="633" t="s">
        <v>285</v>
      </c>
      <c r="AQ22" s="709"/>
      <c r="AR22" s="709"/>
      <c r="AS22" s="709"/>
      <c r="AT22" s="709"/>
      <c r="AU22" s="709"/>
      <c r="AV22" s="709"/>
      <c r="AW22" s="709"/>
      <c r="AX22" s="709"/>
      <c r="AY22" s="709"/>
      <c r="AZ22" s="709"/>
      <c r="BA22" s="709"/>
      <c r="BB22" s="709"/>
      <c r="BC22" s="709"/>
      <c r="BD22" s="709"/>
      <c r="BE22" s="709"/>
      <c r="BF22" s="710"/>
      <c r="BG22" s="636" t="s">
        <v>130</v>
      </c>
      <c r="BH22" s="637"/>
      <c r="BI22" s="637"/>
      <c r="BJ22" s="637"/>
      <c r="BK22" s="637"/>
      <c r="BL22" s="637"/>
      <c r="BM22" s="637"/>
      <c r="BN22" s="638"/>
      <c r="BO22" s="662" t="s">
        <v>130</v>
      </c>
      <c r="BP22" s="662"/>
      <c r="BQ22" s="662"/>
      <c r="BR22" s="662"/>
      <c r="BS22" s="663" t="s">
        <v>130</v>
      </c>
      <c r="BT22" s="663"/>
      <c r="BU22" s="663"/>
      <c r="BV22" s="663"/>
      <c r="BW22" s="663"/>
      <c r="BX22" s="663"/>
      <c r="BY22" s="663"/>
      <c r="BZ22" s="663"/>
      <c r="CA22" s="663"/>
      <c r="CB22" s="708"/>
      <c r="CD22" s="689" t="s">
        <v>286</v>
      </c>
      <c r="CE22" s="690"/>
      <c r="CF22" s="690"/>
      <c r="CG22" s="690"/>
      <c r="CH22" s="690"/>
      <c r="CI22" s="690"/>
      <c r="CJ22" s="690"/>
      <c r="CK22" s="690"/>
      <c r="CL22" s="690"/>
      <c r="CM22" s="690"/>
      <c r="CN22" s="690"/>
      <c r="CO22" s="690"/>
      <c r="CP22" s="690"/>
      <c r="CQ22" s="690"/>
      <c r="CR22" s="690"/>
      <c r="CS22" s="690"/>
      <c r="CT22" s="690"/>
      <c r="CU22" s="690"/>
      <c r="CV22" s="690"/>
      <c r="CW22" s="690"/>
      <c r="CX22" s="690"/>
      <c r="CY22" s="690"/>
      <c r="CZ22" s="690"/>
      <c r="DA22" s="690"/>
      <c r="DB22" s="690"/>
      <c r="DC22" s="690"/>
      <c r="DD22" s="690"/>
      <c r="DE22" s="690"/>
      <c r="DF22" s="690"/>
      <c r="DG22" s="690"/>
      <c r="DH22" s="690"/>
      <c r="DI22" s="690"/>
      <c r="DJ22" s="690"/>
      <c r="DK22" s="690"/>
      <c r="DL22" s="690"/>
      <c r="DM22" s="690"/>
      <c r="DN22" s="690"/>
      <c r="DO22" s="690"/>
      <c r="DP22" s="690"/>
      <c r="DQ22" s="690"/>
      <c r="DR22" s="690"/>
      <c r="DS22" s="690"/>
      <c r="DT22" s="690"/>
      <c r="DU22" s="690"/>
      <c r="DV22" s="690"/>
      <c r="DW22" s="690"/>
      <c r="DX22" s="690"/>
      <c r="DY22" s="690"/>
      <c r="DZ22" s="690"/>
      <c r="EA22" s="690"/>
      <c r="EB22" s="690"/>
      <c r="EC22" s="691"/>
    </row>
    <row r="23" spans="2:133" ht="11.25" customHeight="1">
      <c r="B23" s="633" t="s">
        <v>287</v>
      </c>
      <c r="C23" s="634"/>
      <c r="D23" s="634"/>
      <c r="E23" s="634"/>
      <c r="F23" s="634"/>
      <c r="G23" s="634"/>
      <c r="H23" s="634"/>
      <c r="I23" s="634"/>
      <c r="J23" s="634"/>
      <c r="K23" s="634"/>
      <c r="L23" s="634"/>
      <c r="M23" s="634"/>
      <c r="N23" s="634"/>
      <c r="O23" s="634"/>
      <c r="P23" s="634"/>
      <c r="Q23" s="635"/>
      <c r="R23" s="636">
        <v>2908604</v>
      </c>
      <c r="S23" s="637"/>
      <c r="T23" s="637"/>
      <c r="U23" s="637"/>
      <c r="V23" s="637"/>
      <c r="W23" s="637"/>
      <c r="X23" s="637"/>
      <c r="Y23" s="638"/>
      <c r="Z23" s="662">
        <v>50.8</v>
      </c>
      <c r="AA23" s="662"/>
      <c r="AB23" s="662"/>
      <c r="AC23" s="662"/>
      <c r="AD23" s="663">
        <v>2525485</v>
      </c>
      <c r="AE23" s="663"/>
      <c r="AF23" s="663"/>
      <c r="AG23" s="663"/>
      <c r="AH23" s="663"/>
      <c r="AI23" s="663"/>
      <c r="AJ23" s="663"/>
      <c r="AK23" s="663"/>
      <c r="AL23" s="639">
        <v>80.400000000000006</v>
      </c>
      <c r="AM23" s="640"/>
      <c r="AN23" s="640"/>
      <c r="AO23" s="664"/>
      <c r="AP23" s="633" t="s">
        <v>288</v>
      </c>
      <c r="AQ23" s="709"/>
      <c r="AR23" s="709"/>
      <c r="AS23" s="709"/>
      <c r="AT23" s="709"/>
      <c r="AU23" s="709"/>
      <c r="AV23" s="709"/>
      <c r="AW23" s="709"/>
      <c r="AX23" s="709"/>
      <c r="AY23" s="709"/>
      <c r="AZ23" s="709"/>
      <c r="BA23" s="709"/>
      <c r="BB23" s="709"/>
      <c r="BC23" s="709"/>
      <c r="BD23" s="709"/>
      <c r="BE23" s="709"/>
      <c r="BF23" s="710"/>
      <c r="BG23" s="636" t="s">
        <v>130</v>
      </c>
      <c r="BH23" s="637"/>
      <c r="BI23" s="637"/>
      <c r="BJ23" s="637"/>
      <c r="BK23" s="637"/>
      <c r="BL23" s="637"/>
      <c r="BM23" s="637"/>
      <c r="BN23" s="638"/>
      <c r="BO23" s="662" t="s">
        <v>130</v>
      </c>
      <c r="BP23" s="662"/>
      <c r="BQ23" s="662"/>
      <c r="BR23" s="662"/>
      <c r="BS23" s="663" t="s">
        <v>130</v>
      </c>
      <c r="BT23" s="663"/>
      <c r="BU23" s="663"/>
      <c r="BV23" s="663"/>
      <c r="BW23" s="663"/>
      <c r="BX23" s="663"/>
      <c r="BY23" s="663"/>
      <c r="BZ23" s="663"/>
      <c r="CA23" s="663"/>
      <c r="CB23" s="708"/>
      <c r="CD23" s="689" t="s">
        <v>227</v>
      </c>
      <c r="CE23" s="690"/>
      <c r="CF23" s="690"/>
      <c r="CG23" s="690"/>
      <c r="CH23" s="690"/>
      <c r="CI23" s="690"/>
      <c r="CJ23" s="690"/>
      <c r="CK23" s="690"/>
      <c r="CL23" s="690"/>
      <c r="CM23" s="690"/>
      <c r="CN23" s="690"/>
      <c r="CO23" s="690"/>
      <c r="CP23" s="690"/>
      <c r="CQ23" s="691"/>
      <c r="CR23" s="689" t="s">
        <v>289</v>
      </c>
      <c r="CS23" s="690"/>
      <c r="CT23" s="690"/>
      <c r="CU23" s="690"/>
      <c r="CV23" s="690"/>
      <c r="CW23" s="690"/>
      <c r="CX23" s="690"/>
      <c r="CY23" s="691"/>
      <c r="CZ23" s="689" t="s">
        <v>290</v>
      </c>
      <c r="DA23" s="690"/>
      <c r="DB23" s="690"/>
      <c r="DC23" s="691"/>
      <c r="DD23" s="689" t="s">
        <v>291</v>
      </c>
      <c r="DE23" s="690"/>
      <c r="DF23" s="690"/>
      <c r="DG23" s="690"/>
      <c r="DH23" s="690"/>
      <c r="DI23" s="690"/>
      <c r="DJ23" s="690"/>
      <c r="DK23" s="691"/>
      <c r="DL23" s="721" t="s">
        <v>292</v>
      </c>
      <c r="DM23" s="722"/>
      <c r="DN23" s="722"/>
      <c r="DO23" s="722"/>
      <c r="DP23" s="722"/>
      <c r="DQ23" s="722"/>
      <c r="DR23" s="722"/>
      <c r="DS23" s="722"/>
      <c r="DT23" s="722"/>
      <c r="DU23" s="722"/>
      <c r="DV23" s="723"/>
      <c r="DW23" s="689" t="s">
        <v>293</v>
      </c>
      <c r="DX23" s="690"/>
      <c r="DY23" s="690"/>
      <c r="DZ23" s="690"/>
      <c r="EA23" s="690"/>
      <c r="EB23" s="690"/>
      <c r="EC23" s="691"/>
    </row>
    <row r="24" spans="2:133" ht="11.25" customHeight="1">
      <c r="B24" s="633" t="s">
        <v>294</v>
      </c>
      <c r="C24" s="634"/>
      <c r="D24" s="634"/>
      <c r="E24" s="634"/>
      <c r="F24" s="634"/>
      <c r="G24" s="634"/>
      <c r="H24" s="634"/>
      <c r="I24" s="634"/>
      <c r="J24" s="634"/>
      <c r="K24" s="634"/>
      <c r="L24" s="634"/>
      <c r="M24" s="634"/>
      <c r="N24" s="634"/>
      <c r="O24" s="634"/>
      <c r="P24" s="634"/>
      <c r="Q24" s="635"/>
      <c r="R24" s="636">
        <v>2525485</v>
      </c>
      <c r="S24" s="637"/>
      <c r="T24" s="637"/>
      <c r="U24" s="637"/>
      <c r="V24" s="637"/>
      <c r="W24" s="637"/>
      <c r="X24" s="637"/>
      <c r="Y24" s="638"/>
      <c r="Z24" s="662">
        <v>44.1</v>
      </c>
      <c r="AA24" s="662"/>
      <c r="AB24" s="662"/>
      <c r="AC24" s="662"/>
      <c r="AD24" s="663">
        <v>2525485</v>
      </c>
      <c r="AE24" s="663"/>
      <c r="AF24" s="663"/>
      <c r="AG24" s="663"/>
      <c r="AH24" s="663"/>
      <c r="AI24" s="663"/>
      <c r="AJ24" s="663"/>
      <c r="AK24" s="663"/>
      <c r="AL24" s="639">
        <v>80.400000000000006</v>
      </c>
      <c r="AM24" s="640"/>
      <c r="AN24" s="640"/>
      <c r="AO24" s="664"/>
      <c r="AP24" s="633" t="s">
        <v>295</v>
      </c>
      <c r="AQ24" s="709"/>
      <c r="AR24" s="709"/>
      <c r="AS24" s="709"/>
      <c r="AT24" s="709"/>
      <c r="AU24" s="709"/>
      <c r="AV24" s="709"/>
      <c r="AW24" s="709"/>
      <c r="AX24" s="709"/>
      <c r="AY24" s="709"/>
      <c r="AZ24" s="709"/>
      <c r="BA24" s="709"/>
      <c r="BB24" s="709"/>
      <c r="BC24" s="709"/>
      <c r="BD24" s="709"/>
      <c r="BE24" s="709"/>
      <c r="BF24" s="710"/>
      <c r="BG24" s="636" t="s">
        <v>130</v>
      </c>
      <c r="BH24" s="637"/>
      <c r="BI24" s="637"/>
      <c r="BJ24" s="637"/>
      <c r="BK24" s="637"/>
      <c r="BL24" s="637"/>
      <c r="BM24" s="637"/>
      <c r="BN24" s="638"/>
      <c r="BO24" s="662" t="s">
        <v>130</v>
      </c>
      <c r="BP24" s="662"/>
      <c r="BQ24" s="662"/>
      <c r="BR24" s="662"/>
      <c r="BS24" s="663" t="s">
        <v>130</v>
      </c>
      <c r="BT24" s="663"/>
      <c r="BU24" s="663"/>
      <c r="BV24" s="663"/>
      <c r="BW24" s="663"/>
      <c r="BX24" s="663"/>
      <c r="BY24" s="663"/>
      <c r="BZ24" s="663"/>
      <c r="CA24" s="663"/>
      <c r="CB24" s="708"/>
      <c r="CD24" s="686" t="s">
        <v>296</v>
      </c>
      <c r="CE24" s="687"/>
      <c r="CF24" s="687"/>
      <c r="CG24" s="687"/>
      <c r="CH24" s="687"/>
      <c r="CI24" s="687"/>
      <c r="CJ24" s="687"/>
      <c r="CK24" s="687"/>
      <c r="CL24" s="687"/>
      <c r="CM24" s="687"/>
      <c r="CN24" s="687"/>
      <c r="CO24" s="687"/>
      <c r="CP24" s="687"/>
      <c r="CQ24" s="688"/>
      <c r="CR24" s="683">
        <v>1847348</v>
      </c>
      <c r="CS24" s="684"/>
      <c r="CT24" s="684"/>
      <c r="CU24" s="684"/>
      <c r="CV24" s="684"/>
      <c r="CW24" s="684"/>
      <c r="CX24" s="684"/>
      <c r="CY24" s="712"/>
      <c r="CZ24" s="713">
        <v>33.299999999999997</v>
      </c>
      <c r="DA24" s="699"/>
      <c r="DB24" s="699"/>
      <c r="DC24" s="715"/>
      <c r="DD24" s="711">
        <v>1502142</v>
      </c>
      <c r="DE24" s="684"/>
      <c r="DF24" s="684"/>
      <c r="DG24" s="684"/>
      <c r="DH24" s="684"/>
      <c r="DI24" s="684"/>
      <c r="DJ24" s="684"/>
      <c r="DK24" s="712"/>
      <c r="DL24" s="711">
        <v>1446242</v>
      </c>
      <c r="DM24" s="684"/>
      <c r="DN24" s="684"/>
      <c r="DO24" s="684"/>
      <c r="DP24" s="684"/>
      <c r="DQ24" s="684"/>
      <c r="DR24" s="684"/>
      <c r="DS24" s="684"/>
      <c r="DT24" s="684"/>
      <c r="DU24" s="684"/>
      <c r="DV24" s="712"/>
      <c r="DW24" s="713">
        <v>44.6</v>
      </c>
      <c r="DX24" s="699"/>
      <c r="DY24" s="699"/>
      <c r="DZ24" s="699"/>
      <c r="EA24" s="699"/>
      <c r="EB24" s="699"/>
      <c r="EC24" s="714"/>
    </row>
    <row r="25" spans="2:133" ht="11.25" customHeight="1">
      <c r="B25" s="633" t="s">
        <v>297</v>
      </c>
      <c r="C25" s="634"/>
      <c r="D25" s="634"/>
      <c r="E25" s="634"/>
      <c r="F25" s="634"/>
      <c r="G25" s="634"/>
      <c r="H25" s="634"/>
      <c r="I25" s="634"/>
      <c r="J25" s="634"/>
      <c r="K25" s="634"/>
      <c r="L25" s="634"/>
      <c r="M25" s="634"/>
      <c r="N25" s="634"/>
      <c r="O25" s="634"/>
      <c r="P25" s="634"/>
      <c r="Q25" s="635"/>
      <c r="R25" s="636">
        <v>383119</v>
      </c>
      <c r="S25" s="637"/>
      <c r="T25" s="637"/>
      <c r="U25" s="637"/>
      <c r="V25" s="637"/>
      <c r="W25" s="637"/>
      <c r="X25" s="637"/>
      <c r="Y25" s="638"/>
      <c r="Z25" s="662">
        <v>6.7</v>
      </c>
      <c r="AA25" s="662"/>
      <c r="AB25" s="662"/>
      <c r="AC25" s="662"/>
      <c r="AD25" s="663" t="s">
        <v>130</v>
      </c>
      <c r="AE25" s="663"/>
      <c r="AF25" s="663"/>
      <c r="AG25" s="663"/>
      <c r="AH25" s="663"/>
      <c r="AI25" s="663"/>
      <c r="AJ25" s="663"/>
      <c r="AK25" s="663"/>
      <c r="AL25" s="639" t="s">
        <v>130</v>
      </c>
      <c r="AM25" s="640"/>
      <c r="AN25" s="640"/>
      <c r="AO25" s="664"/>
      <c r="AP25" s="633" t="s">
        <v>298</v>
      </c>
      <c r="AQ25" s="709"/>
      <c r="AR25" s="709"/>
      <c r="AS25" s="709"/>
      <c r="AT25" s="709"/>
      <c r="AU25" s="709"/>
      <c r="AV25" s="709"/>
      <c r="AW25" s="709"/>
      <c r="AX25" s="709"/>
      <c r="AY25" s="709"/>
      <c r="AZ25" s="709"/>
      <c r="BA25" s="709"/>
      <c r="BB25" s="709"/>
      <c r="BC25" s="709"/>
      <c r="BD25" s="709"/>
      <c r="BE25" s="709"/>
      <c r="BF25" s="710"/>
      <c r="BG25" s="636" t="s">
        <v>130</v>
      </c>
      <c r="BH25" s="637"/>
      <c r="BI25" s="637"/>
      <c r="BJ25" s="637"/>
      <c r="BK25" s="637"/>
      <c r="BL25" s="637"/>
      <c r="BM25" s="637"/>
      <c r="BN25" s="638"/>
      <c r="BO25" s="662" t="s">
        <v>130</v>
      </c>
      <c r="BP25" s="662"/>
      <c r="BQ25" s="662"/>
      <c r="BR25" s="662"/>
      <c r="BS25" s="663" t="s">
        <v>130</v>
      </c>
      <c r="BT25" s="663"/>
      <c r="BU25" s="663"/>
      <c r="BV25" s="663"/>
      <c r="BW25" s="663"/>
      <c r="BX25" s="663"/>
      <c r="BY25" s="663"/>
      <c r="BZ25" s="663"/>
      <c r="CA25" s="663"/>
      <c r="CB25" s="708"/>
      <c r="CD25" s="633" t="s">
        <v>299</v>
      </c>
      <c r="CE25" s="634"/>
      <c r="CF25" s="634"/>
      <c r="CG25" s="634"/>
      <c r="CH25" s="634"/>
      <c r="CI25" s="634"/>
      <c r="CJ25" s="634"/>
      <c r="CK25" s="634"/>
      <c r="CL25" s="634"/>
      <c r="CM25" s="634"/>
      <c r="CN25" s="634"/>
      <c r="CO25" s="634"/>
      <c r="CP25" s="634"/>
      <c r="CQ25" s="635"/>
      <c r="CR25" s="636">
        <v>814870</v>
      </c>
      <c r="CS25" s="646"/>
      <c r="CT25" s="646"/>
      <c r="CU25" s="646"/>
      <c r="CV25" s="646"/>
      <c r="CW25" s="646"/>
      <c r="CX25" s="646"/>
      <c r="CY25" s="647"/>
      <c r="CZ25" s="639">
        <v>14.7</v>
      </c>
      <c r="DA25" s="648"/>
      <c r="DB25" s="648"/>
      <c r="DC25" s="649"/>
      <c r="DD25" s="642">
        <v>754105</v>
      </c>
      <c r="DE25" s="646"/>
      <c r="DF25" s="646"/>
      <c r="DG25" s="646"/>
      <c r="DH25" s="646"/>
      <c r="DI25" s="646"/>
      <c r="DJ25" s="646"/>
      <c r="DK25" s="647"/>
      <c r="DL25" s="642">
        <v>698561</v>
      </c>
      <c r="DM25" s="646"/>
      <c r="DN25" s="646"/>
      <c r="DO25" s="646"/>
      <c r="DP25" s="646"/>
      <c r="DQ25" s="646"/>
      <c r="DR25" s="646"/>
      <c r="DS25" s="646"/>
      <c r="DT25" s="646"/>
      <c r="DU25" s="646"/>
      <c r="DV25" s="647"/>
      <c r="DW25" s="639">
        <v>21.6</v>
      </c>
      <c r="DX25" s="648"/>
      <c r="DY25" s="648"/>
      <c r="DZ25" s="648"/>
      <c r="EA25" s="648"/>
      <c r="EB25" s="648"/>
      <c r="EC25" s="675"/>
    </row>
    <row r="26" spans="2:133" ht="11.25" customHeight="1">
      <c r="B26" s="633" t="s">
        <v>300</v>
      </c>
      <c r="C26" s="634"/>
      <c r="D26" s="634"/>
      <c r="E26" s="634"/>
      <c r="F26" s="634"/>
      <c r="G26" s="634"/>
      <c r="H26" s="634"/>
      <c r="I26" s="634"/>
      <c r="J26" s="634"/>
      <c r="K26" s="634"/>
      <c r="L26" s="634"/>
      <c r="M26" s="634"/>
      <c r="N26" s="634"/>
      <c r="O26" s="634"/>
      <c r="P26" s="634"/>
      <c r="Q26" s="635"/>
      <c r="R26" s="636" t="s">
        <v>130</v>
      </c>
      <c r="S26" s="637"/>
      <c r="T26" s="637"/>
      <c r="U26" s="637"/>
      <c r="V26" s="637"/>
      <c r="W26" s="637"/>
      <c r="X26" s="637"/>
      <c r="Y26" s="638"/>
      <c r="Z26" s="662" t="s">
        <v>130</v>
      </c>
      <c r="AA26" s="662"/>
      <c r="AB26" s="662"/>
      <c r="AC26" s="662"/>
      <c r="AD26" s="663" t="s">
        <v>130</v>
      </c>
      <c r="AE26" s="663"/>
      <c r="AF26" s="663"/>
      <c r="AG26" s="663"/>
      <c r="AH26" s="663"/>
      <c r="AI26" s="663"/>
      <c r="AJ26" s="663"/>
      <c r="AK26" s="663"/>
      <c r="AL26" s="639" t="s">
        <v>130</v>
      </c>
      <c r="AM26" s="640"/>
      <c r="AN26" s="640"/>
      <c r="AO26" s="664"/>
      <c r="AP26" s="633" t="s">
        <v>301</v>
      </c>
      <c r="AQ26" s="709"/>
      <c r="AR26" s="709"/>
      <c r="AS26" s="709"/>
      <c r="AT26" s="709"/>
      <c r="AU26" s="709"/>
      <c r="AV26" s="709"/>
      <c r="AW26" s="709"/>
      <c r="AX26" s="709"/>
      <c r="AY26" s="709"/>
      <c r="AZ26" s="709"/>
      <c r="BA26" s="709"/>
      <c r="BB26" s="709"/>
      <c r="BC26" s="709"/>
      <c r="BD26" s="709"/>
      <c r="BE26" s="709"/>
      <c r="BF26" s="710"/>
      <c r="BG26" s="636" t="s">
        <v>130</v>
      </c>
      <c r="BH26" s="637"/>
      <c r="BI26" s="637"/>
      <c r="BJ26" s="637"/>
      <c r="BK26" s="637"/>
      <c r="BL26" s="637"/>
      <c r="BM26" s="637"/>
      <c r="BN26" s="638"/>
      <c r="BO26" s="662" t="s">
        <v>130</v>
      </c>
      <c r="BP26" s="662"/>
      <c r="BQ26" s="662"/>
      <c r="BR26" s="662"/>
      <c r="BS26" s="663" t="s">
        <v>130</v>
      </c>
      <c r="BT26" s="663"/>
      <c r="BU26" s="663"/>
      <c r="BV26" s="663"/>
      <c r="BW26" s="663"/>
      <c r="BX26" s="663"/>
      <c r="BY26" s="663"/>
      <c r="BZ26" s="663"/>
      <c r="CA26" s="663"/>
      <c r="CB26" s="708"/>
      <c r="CD26" s="633" t="s">
        <v>302</v>
      </c>
      <c r="CE26" s="634"/>
      <c r="CF26" s="634"/>
      <c r="CG26" s="634"/>
      <c r="CH26" s="634"/>
      <c r="CI26" s="634"/>
      <c r="CJ26" s="634"/>
      <c r="CK26" s="634"/>
      <c r="CL26" s="634"/>
      <c r="CM26" s="634"/>
      <c r="CN26" s="634"/>
      <c r="CO26" s="634"/>
      <c r="CP26" s="634"/>
      <c r="CQ26" s="635"/>
      <c r="CR26" s="636">
        <v>457038</v>
      </c>
      <c r="CS26" s="637"/>
      <c r="CT26" s="637"/>
      <c r="CU26" s="637"/>
      <c r="CV26" s="637"/>
      <c r="CW26" s="637"/>
      <c r="CX26" s="637"/>
      <c r="CY26" s="638"/>
      <c r="CZ26" s="639">
        <v>8.1999999999999993</v>
      </c>
      <c r="DA26" s="648"/>
      <c r="DB26" s="648"/>
      <c r="DC26" s="649"/>
      <c r="DD26" s="642">
        <v>419577</v>
      </c>
      <c r="DE26" s="637"/>
      <c r="DF26" s="637"/>
      <c r="DG26" s="637"/>
      <c r="DH26" s="637"/>
      <c r="DI26" s="637"/>
      <c r="DJ26" s="637"/>
      <c r="DK26" s="638"/>
      <c r="DL26" s="642" t="s">
        <v>130</v>
      </c>
      <c r="DM26" s="637"/>
      <c r="DN26" s="637"/>
      <c r="DO26" s="637"/>
      <c r="DP26" s="637"/>
      <c r="DQ26" s="637"/>
      <c r="DR26" s="637"/>
      <c r="DS26" s="637"/>
      <c r="DT26" s="637"/>
      <c r="DU26" s="637"/>
      <c r="DV26" s="638"/>
      <c r="DW26" s="639" t="s">
        <v>130</v>
      </c>
      <c r="DX26" s="648"/>
      <c r="DY26" s="648"/>
      <c r="DZ26" s="648"/>
      <c r="EA26" s="648"/>
      <c r="EB26" s="648"/>
      <c r="EC26" s="675"/>
    </row>
    <row r="27" spans="2:133" ht="11.25" customHeight="1">
      <c r="B27" s="633" t="s">
        <v>303</v>
      </c>
      <c r="C27" s="634"/>
      <c r="D27" s="634"/>
      <c r="E27" s="634"/>
      <c r="F27" s="634"/>
      <c r="G27" s="634"/>
      <c r="H27" s="634"/>
      <c r="I27" s="634"/>
      <c r="J27" s="634"/>
      <c r="K27" s="634"/>
      <c r="L27" s="634"/>
      <c r="M27" s="634"/>
      <c r="N27" s="634"/>
      <c r="O27" s="634"/>
      <c r="P27" s="634"/>
      <c r="Q27" s="635"/>
      <c r="R27" s="636">
        <v>3512799</v>
      </c>
      <c r="S27" s="637"/>
      <c r="T27" s="637"/>
      <c r="U27" s="637"/>
      <c r="V27" s="637"/>
      <c r="W27" s="637"/>
      <c r="X27" s="637"/>
      <c r="Y27" s="638"/>
      <c r="Z27" s="662">
        <v>61.4</v>
      </c>
      <c r="AA27" s="662"/>
      <c r="AB27" s="662"/>
      <c r="AC27" s="662"/>
      <c r="AD27" s="663">
        <v>3129680</v>
      </c>
      <c r="AE27" s="663"/>
      <c r="AF27" s="663"/>
      <c r="AG27" s="663"/>
      <c r="AH27" s="663"/>
      <c r="AI27" s="663"/>
      <c r="AJ27" s="663"/>
      <c r="AK27" s="663"/>
      <c r="AL27" s="639">
        <v>99.599998474121094</v>
      </c>
      <c r="AM27" s="640"/>
      <c r="AN27" s="640"/>
      <c r="AO27" s="664"/>
      <c r="AP27" s="633" t="s">
        <v>304</v>
      </c>
      <c r="AQ27" s="634"/>
      <c r="AR27" s="634"/>
      <c r="AS27" s="634"/>
      <c r="AT27" s="634"/>
      <c r="AU27" s="634"/>
      <c r="AV27" s="634"/>
      <c r="AW27" s="634"/>
      <c r="AX27" s="634"/>
      <c r="AY27" s="634"/>
      <c r="AZ27" s="634"/>
      <c r="BA27" s="634"/>
      <c r="BB27" s="634"/>
      <c r="BC27" s="634"/>
      <c r="BD27" s="634"/>
      <c r="BE27" s="634"/>
      <c r="BF27" s="635"/>
      <c r="BG27" s="636">
        <v>353823</v>
      </c>
      <c r="BH27" s="637"/>
      <c r="BI27" s="637"/>
      <c r="BJ27" s="637"/>
      <c r="BK27" s="637"/>
      <c r="BL27" s="637"/>
      <c r="BM27" s="637"/>
      <c r="BN27" s="638"/>
      <c r="BO27" s="662">
        <v>100</v>
      </c>
      <c r="BP27" s="662"/>
      <c r="BQ27" s="662"/>
      <c r="BR27" s="662"/>
      <c r="BS27" s="663">
        <v>25733</v>
      </c>
      <c r="BT27" s="663"/>
      <c r="BU27" s="663"/>
      <c r="BV27" s="663"/>
      <c r="BW27" s="663"/>
      <c r="BX27" s="663"/>
      <c r="BY27" s="663"/>
      <c r="BZ27" s="663"/>
      <c r="CA27" s="663"/>
      <c r="CB27" s="708"/>
      <c r="CD27" s="633" t="s">
        <v>305</v>
      </c>
      <c r="CE27" s="634"/>
      <c r="CF27" s="634"/>
      <c r="CG27" s="634"/>
      <c r="CH27" s="634"/>
      <c r="CI27" s="634"/>
      <c r="CJ27" s="634"/>
      <c r="CK27" s="634"/>
      <c r="CL27" s="634"/>
      <c r="CM27" s="634"/>
      <c r="CN27" s="634"/>
      <c r="CO27" s="634"/>
      <c r="CP27" s="634"/>
      <c r="CQ27" s="635"/>
      <c r="CR27" s="636">
        <v>435535</v>
      </c>
      <c r="CS27" s="646"/>
      <c r="CT27" s="646"/>
      <c r="CU27" s="646"/>
      <c r="CV27" s="646"/>
      <c r="CW27" s="646"/>
      <c r="CX27" s="646"/>
      <c r="CY27" s="647"/>
      <c r="CZ27" s="639">
        <v>7.8</v>
      </c>
      <c r="DA27" s="648"/>
      <c r="DB27" s="648"/>
      <c r="DC27" s="649"/>
      <c r="DD27" s="642">
        <v>151094</v>
      </c>
      <c r="DE27" s="646"/>
      <c r="DF27" s="646"/>
      <c r="DG27" s="646"/>
      <c r="DH27" s="646"/>
      <c r="DI27" s="646"/>
      <c r="DJ27" s="646"/>
      <c r="DK27" s="647"/>
      <c r="DL27" s="642">
        <v>150738</v>
      </c>
      <c r="DM27" s="646"/>
      <c r="DN27" s="646"/>
      <c r="DO27" s="646"/>
      <c r="DP27" s="646"/>
      <c r="DQ27" s="646"/>
      <c r="DR27" s="646"/>
      <c r="DS27" s="646"/>
      <c r="DT27" s="646"/>
      <c r="DU27" s="646"/>
      <c r="DV27" s="647"/>
      <c r="DW27" s="639">
        <v>4.7</v>
      </c>
      <c r="DX27" s="648"/>
      <c r="DY27" s="648"/>
      <c r="DZ27" s="648"/>
      <c r="EA27" s="648"/>
      <c r="EB27" s="648"/>
      <c r="EC27" s="675"/>
    </row>
    <row r="28" spans="2:133" ht="11.25" customHeight="1">
      <c r="B28" s="633" t="s">
        <v>306</v>
      </c>
      <c r="C28" s="634"/>
      <c r="D28" s="634"/>
      <c r="E28" s="634"/>
      <c r="F28" s="634"/>
      <c r="G28" s="634"/>
      <c r="H28" s="634"/>
      <c r="I28" s="634"/>
      <c r="J28" s="634"/>
      <c r="K28" s="634"/>
      <c r="L28" s="634"/>
      <c r="M28" s="634"/>
      <c r="N28" s="634"/>
      <c r="O28" s="634"/>
      <c r="P28" s="634"/>
      <c r="Q28" s="635"/>
      <c r="R28" s="636">
        <v>1125</v>
      </c>
      <c r="S28" s="637"/>
      <c r="T28" s="637"/>
      <c r="U28" s="637"/>
      <c r="V28" s="637"/>
      <c r="W28" s="637"/>
      <c r="X28" s="637"/>
      <c r="Y28" s="638"/>
      <c r="Z28" s="662">
        <v>0</v>
      </c>
      <c r="AA28" s="662"/>
      <c r="AB28" s="662"/>
      <c r="AC28" s="662"/>
      <c r="AD28" s="663">
        <v>1125</v>
      </c>
      <c r="AE28" s="663"/>
      <c r="AF28" s="663"/>
      <c r="AG28" s="663"/>
      <c r="AH28" s="663"/>
      <c r="AI28" s="663"/>
      <c r="AJ28" s="663"/>
      <c r="AK28" s="663"/>
      <c r="AL28" s="639">
        <v>0</v>
      </c>
      <c r="AM28" s="640"/>
      <c r="AN28" s="640"/>
      <c r="AO28" s="664"/>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62"/>
      <c r="BP28" s="662"/>
      <c r="BQ28" s="662"/>
      <c r="BR28" s="662"/>
      <c r="BS28" s="642"/>
      <c r="BT28" s="637"/>
      <c r="BU28" s="637"/>
      <c r="BV28" s="637"/>
      <c r="BW28" s="637"/>
      <c r="BX28" s="637"/>
      <c r="BY28" s="637"/>
      <c r="BZ28" s="637"/>
      <c r="CA28" s="637"/>
      <c r="CB28" s="674"/>
      <c r="CD28" s="633" t="s">
        <v>307</v>
      </c>
      <c r="CE28" s="634"/>
      <c r="CF28" s="634"/>
      <c r="CG28" s="634"/>
      <c r="CH28" s="634"/>
      <c r="CI28" s="634"/>
      <c r="CJ28" s="634"/>
      <c r="CK28" s="634"/>
      <c r="CL28" s="634"/>
      <c r="CM28" s="634"/>
      <c r="CN28" s="634"/>
      <c r="CO28" s="634"/>
      <c r="CP28" s="634"/>
      <c r="CQ28" s="635"/>
      <c r="CR28" s="636">
        <v>596943</v>
      </c>
      <c r="CS28" s="637"/>
      <c r="CT28" s="637"/>
      <c r="CU28" s="637"/>
      <c r="CV28" s="637"/>
      <c r="CW28" s="637"/>
      <c r="CX28" s="637"/>
      <c r="CY28" s="638"/>
      <c r="CZ28" s="639">
        <v>10.8</v>
      </c>
      <c r="DA28" s="648"/>
      <c r="DB28" s="648"/>
      <c r="DC28" s="649"/>
      <c r="DD28" s="642">
        <v>596943</v>
      </c>
      <c r="DE28" s="637"/>
      <c r="DF28" s="637"/>
      <c r="DG28" s="637"/>
      <c r="DH28" s="637"/>
      <c r="DI28" s="637"/>
      <c r="DJ28" s="637"/>
      <c r="DK28" s="638"/>
      <c r="DL28" s="642">
        <v>596943</v>
      </c>
      <c r="DM28" s="637"/>
      <c r="DN28" s="637"/>
      <c r="DO28" s="637"/>
      <c r="DP28" s="637"/>
      <c r="DQ28" s="637"/>
      <c r="DR28" s="637"/>
      <c r="DS28" s="637"/>
      <c r="DT28" s="637"/>
      <c r="DU28" s="637"/>
      <c r="DV28" s="638"/>
      <c r="DW28" s="639">
        <v>18.399999999999999</v>
      </c>
      <c r="DX28" s="648"/>
      <c r="DY28" s="648"/>
      <c r="DZ28" s="648"/>
      <c r="EA28" s="648"/>
      <c r="EB28" s="648"/>
      <c r="EC28" s="675"/>
    </row>
    <row r="29" spans="2:133" ht="11.25" customHeight="1">
      <c r="B29" s="633" t="s">
        <v>308</v>
      </c>
      <c r="C29" s="634"/>
      <c r="D29" s="634"/>
      <c r="E29" s="634"/>
      <c r="F29" s="634"/>
      <c r="G29" s="634"/>
      <c r="H29" s="634"/>
      <c r="I29" s="634"/>
      <c r="J29" s="634"/>
      <c r="K29" s="634"/>
      <c r="L29" s="634"/>
      <c r="M29" s="634"/>
      <c r="N29" s="634"/>
      <c r="O29" s="634"/>
      <c r="P29" s="634"/>
      <c r="Q29" s="635"/>
      <c r="R29" s="636">
        <v>30245</v>
      </c>
      <c r="S29" s="637"/>
      <c r="T29" s="637"/>
      <c r="U29" s="637"/>
      <c r="V29" s="637"/>
      <c r="W29" s="637"/>
      <c r="X29" s="637"/>
      <c r="Y29" s="638"/>
      <c r="Z29" s="662">
        <v>0.5</v>
      </c>
      <c r="AA29" s="662"/>
      <c r="AB29" s="662"/>
      <c r="AC29" s="662"/>
      <c r="AD29" s="663" t="s">
        <v>130</v>
      </c>
      <c r="AE29" s="663"/>
      <c r="AF29" s="663"/>
      <c r="AG29" s="663"/>
      <c r="AH29" s="663"/>
      <c r="AI29" s="663"/>
      <c r="AJ29" s="663"/>
      <c r="AK29" s="663"/>
      <c r="AL29" s="639" t="s">
        <v>130</v>
      </c>
      <c r="AM29" s="640"/>
      <c r="AN29" s="640"/>
      <c r="AO29" s="664"/>
      <c r="AP29" s="613"/>
      <c r="AQ29" s="614"/>
      <c r="AR29" s="614"/>
      <c r="AS29" s="614"/>
      <c r="AT29" s="614"/>
      <c r="AU29" s="614"/>
      <c r="AV29" s="614"/>
      <c r="AW29" s="614"/>
      <c r="AX29" s="614"/>
      <c r="AY29" s="614"/>
      <c r="AZ29" s="614"/>
      <c r="BA29" s="614"/>
      <c r="BB29" s="614"/>
      <c r="BC29" s="614"/>
      <c r="BD29" s="614"/>
      <c r="BE29" s="614"/>
      <c r="BF29" s="615"/>
      <c r="BG29" s="636"/>
      <c r="BH29" s="637"/>
      <c r="BI29" s="637"/>
      <c r="BJ29" s="637"/>
      <c r="BK29" s="637"/>
      <c r="BL29" s="637"/>
      <c r="BM29" s="637"/>
      <c r="BN29" s="638"/>
      <c r="BO29" s="662"/>
      <c r="BP29" s="662"/>
      <c r="BQ29" s="662"/>
      <c r="BR29" s="662"/>
      <c r="BS29" s="663"/>
      <c r="BT29" s="663"/>
      <c r="BU29" s="663"/>
      <c r="BV29" s="663"/>
      <c r="BW29" s="663"/>
      <c r="BX29" s="663"/>
      <c r="BY29" s="663"/>
      <c r="BZ29" s="663"/>
      <c r="CA29" s="663"/>
      <c r="CB29" s="708"/>
      <c r="CD29" s="656" t="s">
        <v>309</v>
      </c>
      <c r="CE29" s="657"/>
      <c r="CF29" s="633" t="s">
        <v>70</v>
      </c>
      <c r="CG29" s="634"/>
      <c r="CH29" s="634"/>
      <c r="CI29" s="634"/>
      <c r="CJ29" s="634"/>
      <c r="CK29" s="634"/>
      <c r="CL29" s="634"/>
      <c r="CM29" s="634"/>
      <c r="CN29" s="634"/>
      <c r="CO29" s="634"/>
      <c r="CP29" s="634"/>
      <c r="CQ29" s="635"/>
      <c r="CR29" s="636">
        <v>596942</v>
      </c>
      <c r="CS29" s="646"/>
      <c r="CT29" s="646"/>
      <c r="CU29" s="646"/>
      <c r="CV29" s="646"/>
      <c r="CW29" s="646"/>
      <c r="CX29" s="646"/>
      <c r="CY29" s="647"/>
      <c r="CZ29" s="639">
        <v>10.8</v>
      </c>
      <c r="DA29" s="648"/>
      <c r="DB29" s="648"/>
      <c r="DC29" s="649"/>
      <c r="DD29" s="642">
        <v>596942</v>
      </c>
      <c r="DE29" s="646"/>
      <c r="DF29" s="646"/>
      <c r="DG29" s="646"/>
      <c r="DH29" s="646"/>
      <c r="DI29" s="646"/>
      <c r="DJ29" s="646"/>
      <c r="DK29" s="647"/>
      <c r="DL29" s="642">
        <v>596942</v>
      </c>
      <c r="DM29" s="646"/>
      <c r="DN29" s="646"/>
      <c r="DO29" s="646"/>
      <c r="DP29" s="646"/>
      <c r="DQ29" s="646"/>
      <c r="DR29" s="646"/>
      <c r="DS29" s="646"/>
      <c r="DT29" s="646"/>
      <c r="DU29" s="646"/>
      <c r="DV29" s="647"/>
      <c r="DW29" s="639">
        <v>18.399999999999999</v>
      </c>
      <c r="DX29" s="648"/>
      <c r="DY29" s="648"/>
      <c r="DZ29" s="648"/>
      <c r="EA29" s="648"/>
      <c r="EB29" s="648"/>
      <c r="EC29" s="675"/>
    </row>
    <row r="30" spans="2:133" ht="11.25" customHeight="1">
      <c r="B30" s="633" t="s">
        <v>310</v>
      </c>
      <c r="C30" s="634"/>
      <c r="D30" s="634"/>
      <c r="E30" s="634"/>
      <c r="F30" s="634"/>
      <c r="G30" s="634"/>
      <c r="H30" s="634"/>
      <c r="I30" s="634"/>
      <c r="J30" s="634"/>
      <c r="K30" s="634"/>
      <c r="L30" s="634"/>
      <c r="M30" s="634"/>
      <c r="N30" s="634"/>
      <c r="O30" s="634"/>
      <c r="P30" s="634"/>
      <c r="Q30" s="635"/>
      <c r="R30" s="636">
        <v>54924</v>
      </c>
      <c r="S30" s="637"/>
      <c r="T30" s="637"/>
      <c r="U30" s="637"/>
      <c r="V30" s="637"/>
      <c r="W30" s="637"/>
      <c r="X30" s="637"/>
      <c r="Y30" s="638"/>
      <c r="Z30" s="662">
        <v>1</v>
      </c>
      <c r="AA30" s="662"/>
      <c r="AB30" s="662"/>
      <c r="AC30" s="662"/>
      <c r="AD30" s="663" t="s">
        <v>130</v>
      </c>
      <c r="AE30" s="663"/>
      <c r="AF30" s="663"/>
      <c r="AG30" s="663"/>
      <c r="AH30" s="663"/>
      <c r="AI30" s="663"/>
      <c r="AJ30" s="663"/>
      <c r="AK30" s="663"/>
      <c r="AL30" s="639" t="s">
        <v>130</v>
      </c>
      <c r="AM30" s="640"/>
      <c r="AN30" s="640"/>
      <c r="AO30" s="664"/>
      <c r="AP30" s="689" t="s">
        <v>227</v>
      </c>
      <c r="AQ30" s="690"/>
      <c r="AR30" s="690"/>
      <c r="AS30" s="690"/>
      <c r="AT30" s="690"/>
      <c r="AU30" s="690"/>
      <c r="AV30" s="690"/>
      <c r="AW30" s="690"/>
      <c r="AX30" s="690"/>
      <c r="AY30" s="690"/>
      <c r="AZ30" s="690"/>
      <c r="BA30" s="690"/>
      <c r="BB30" s="690"/>
      <c r="BC30" s="690"/>
      <c r="BD30" s="690"/>
      <c r="BE30" s="690"/>
      <c r="BF30" s="691"/>
      <c r="BG30" s="689" t="s">
        <v>311</v>
      </c>
      <c r="BH30" s="706"/>
      <c r="BI30" s="706"/>
      <c r="BJ30" s="706"/>
      <c r="BK30" s="706"/>
      <c r="BL30" s="706"/>
      <c r="BM30" s="706"/>
      <c r="BN30" s="706"/>
      <c r="BO30" s="706"/>
      <c r="BP30" s="706"/>
      <c r="BQ30" s="707"/>
      <c r="BR30" s="689" t="s">
        <v>312</v>
      </c>
      <c r="BS30" s="706"/>
      <c r="BT30" s="706"/>
      <c r="BU30" s="706"/>
      <c r="BV30" s="706"/>
      <c r="BW30" s="706"/>
      <c r="BX30" s="706"/>
      <c r="BY30" s="706"/>
      <c r="BZ30" s="706"/>
      <c r="CA30" s="706"/>
      <c r="CB30" s="707"/>
      <c r="CD30" s="658"/>
      <c r="CE30" s="659"/>
      <c r="CF30" s="633" t="s">
        <v>313</v>
      </c>
      <c r="CG30" s="634"/>
      <c r="CH30" s="634"/>
      <c r="CI30" s="634"/>
      <c r="CJ30" s="634"/>
      <c r="CK30" s="634"/>
      <c r="CL30" s="634"/>
      <c r="CM30" s="634"/>
      <c r="CN30" s="634"/>
      <c r="CO30" s="634"/>
      <c r="CP30" s="634"/>
      <c r="CQ30" s="635"/>
      <c r="CR30" s="636">
        <v>584253</v>
      </c>
      <c r="CS30" s="637"/>
      <c r="CT30" s="637"/>
      <c r="CU30" s="637"/>
      <c r="CV30" s="637"/>
      <c r="CW30" s="637"/>
      <c r="CX30" s="637"/>
      <c r="CY30" s="638"/>
      <c r="CZ30" s="639">
        <v>10.5</v>
      </c>
      <c r="DA30" s="648"/>
      <c r="DB30" s="648"/>
      <c r="DC30" s="649"/>
      <c r="DD30" s="642">
        <v>584253</v>
      </c>
      <c r="DE30" s="637"/>
      <c r="DF30" s="637"/>
      <c r="DG30" s="637"/>
      <c r="DH30" s="637"/>
      <c r="DI30" s="637"/>
      <c r="DJ30" s="637"/>
      <c r="DK30" s="638"/>
      <c r="DL30" s="642">
        <v>584253</v>
      </c>
      <c r="DM30" s="637"/>
      <c r="DN30" s="637"/>
      <c r="DO30" s="637"/>
      <c r="DP30" s="637"/>
      <c r="DQ30" s="637"/>
      <c r="DR30" s="637"/>
      <c r="DS30" s="637"/>
      <c r="DT30" s="637"/>
      <c r="DU30" s="637"/>
      <c r="DV30" s="638"/>
      <c r="DW30" s="639">
        <v>18</v>
      </c>
      <c r="DX30" s="648"/>
      <c r="DY30" s="648"/>
      <c r="DZ30" s="648"/>
      <c r="EA30" s="648"/>
      <c r="EB30" s="648"/>
      <c r="EC30" s="675"/>
    </row>
    <row r="31" spans="2:133" ht="11.25" customHeight="1">
      <c r="B31" s="633" t="s">
        <v>314</v>
      </c>
      <c r="C31" s="634"/>
      <c r="D31" s="634"/>
      <c r="E31" s="634"/>
      <c r="F31" s="634"/>
      <c r="G31" s="634"/>
      <c r="H31" s="634"/>
      <c r="I31" s="634"/>
      <c r="J31" s="634"/>
      <c r="K31" s="634"/>
      <c r="L31" s="634"/>
      <c r="M31" s="634"/>
      <c r="N31" s="634"/>
      <c r="O31" s="634"/>
      <c r="P31" s="634"/>
      <c r="Q31" s="635"/>
      <c r="R31" s="636">
        <v>2861</v>
      </c>
      <c r="S31" s="637"/>
      <c r="T31" s="637"/>
      <c r="U31" s="637"/>
      <c r="V31" s="637"/>
      <c r="W31" s="637"/>
      <c r="X31" s="637"/>
      <c r="Y31" s="638"/>
      <c r="Z31" s="662">
        <v>0</v>
      </c>
      <c r="AA31" s="662"/>
      <c r="AB31" s="662"/>
      <c r="AC31" s="662"/>
      <c r="AD31" s="663">
        <v>1195</v>
      </c>
      <c r="AE31" s="663"/>
      <c r="AF31" s="663"/>
      <c r="AG31" s="663"/>
      <c r="AH31" s="663"/>
      <c r="AI31" s="663"/>
      <c r="AJ31" s="663"/>
      <c r="AK31" s="663"/>
      <c r="AL31" s="639">
        <v>0</v>
      </c>
      <c r="AM31" s="640"/>
      <c r="AN31" s="640"/>
      <c r="AO31" s="664"/>
      <c r="AP31" s="701" t="s">
        <v>315</v>
      </c>
      <c r="AQ31" s="702"/>
      <c r="AR31" s="702"/>
      <c r="AS31" s="702"/>
      <c r="AT31" s="703" t="s">
        <v>316</v>
      </c>
      <c r="AU31" s="209"/>
      <c r="AV31" s="209"/>
      <c r="AW31" s="209"/>
      <c r="AX31" s="686" t="s">
        <v>193</v>
      </c>
      <c r="AY31" s="687"/>
      <c r="AZ31" s="687"/>
      <c r="BA31" s="687"/>
      <c r="BB31" s="687"/>
      <c r="BC31" s="687"/>
      <c r="BD31" s="687"/>
      <c r="BE31" s="687"/>
      <c r="BF31" s="688"/>
      <c r="BG31" s="697">
        <v>99.5</v>
      </c>
      <c r="BH31" s="698"/>
      <c r="BI31" s="698"/>
      <c r="BJ31" s="698"/>
      <c r="BK31" s="698"/>
      <c r="BL31" s="698"/>
      <c r="BM31" s="699">
        <v>98.8</v>
      </c>
      <c r="BN31" s="698"/>
      <c r="BO31" s="698"/>
      <c r="BP31" s="698"/>
      <c r="BQ31" s="700"/>
      <c r="BR31" s="697">
        <v>99.7</v>
      </c>
      <c r="BS31" s="698"/>
      <c r="BT31" s="698"/>
      <c r="BU31" s="698"/>
      <c r="BV31" s="698"/>
      <c r="BW31" s="698"/>
      <c r="BX31" s="699">
        <v>98.9</v>
      </c>
      <c r="BY31" s="698"/>
      <c r="BZ31" s="698"/>
      <c r="CA31" s="698"/>
      <c r="CB31" s="700"/>
      <c r="CD31" s="658"/>
      <c r="CE31" s="659"/>
      <c r="CF31" s="633" t="s">
        <v>317</v>
      </c>
      <c r="CG31" s="634"/>
      <c r="CH31" s="634"/>
      <c r="CI31" s="634"/>
      <c r="CJ31" s="634"/>
      <c r="CK31" s="634"/>
      <c r="CL31" s="634"/>
      <c r="CM31" s="634"/>
      <c r="CN31" s="634"/>
      <c r="CO31" s="634"/>
      <c r="CP31" s="634"/>
      <c r="CQ31" s="635"/>
      <c r="CR31" s="636">
        <v>12689</v>
      </c>
      <c r="CS31" s="646"/>
      <c r="CT31" s="646"/>
      <c r="CU31" s="646"/>
      <c r="CV31" s="646"/>
      <c r="CW31" s="646"/>
      <c r="CX31" s="646"/>
      <c r="CY31" s="647"/>
      <c r="CZ31" s="639">
        <v>0.2</v>
      </c>
      <c r="DA31" s="648"/>
      <c r="DB31" s="648"/>
      <c r="DC31" s="649"/>
      <c r="DD31" s="642">
        <v>12689</v>
      </c>
      <c r="DE31" s="646"/>
      <c r="DF31" s="646"/>
      <c r="DG31" s="646"/>
      <c r="DH31" s="646"/>
      <c r="DI31" s="646"/>
      <c r="DJ31" s="646"/>
      <c r="DK31" s="647"/>
      <c r="DL31" s="642">
        <v>12689</v>
      </c>
      <c r="DM31" s="646"/>
      <c r="DN31" s="646"/>
      <c r="DO31" s="646"/>
      <c r="DP31" s="646"/>
      <c r="DQ31" s="646"/>
      <c r="DR31" s="646"/>
      <c r="DS31" s="646"/>
      <c r="DT31" s="646"/>
      <c r="DU31" s="646"/>
      <c r="DV31" s="647"/>
      <c r="DW31" s="639">
        <v>0.4</v>
      </c>
      <c r="DX31" s="648"/>
      <c r="DY31" s="648"/>
      <c r="DZ31" s="648"/>
      <c r="EA31" s="648"/>
      <c r="EB31" s="648"/>
      <c r="EC31" s="675"/>
    </row>
    <row r="32" spans="2:133" ht="11.25" customHeight="1">
      <c r="B32" s="633" t="s">
        <v>318</v>
      </c>
      <c r="C32" s="634"/>
      <c r="D32" s="634"/>
      <c r="E32" s="634"/>
      <c r="F32" s="634"/>
      <c r="G32" s="634"/>
      <c r="H32" s="634"/>
      <c r="I32" s="634"/>
      <c r="J32" s="634"/>
      <c r="K32" s="634"/>
      <c r="L32" s="634"/>
      <c r="M32" s="634"/>
      <c r="N32" s="634"/>
      <c r="O32" s="634"/>
      <c r="P32" s="634"/>
      <c r="Q32" s="635"/>
      <c r="R32" s="636">
        <v>567831</v>
      </c>
      <c r="S32" s="637"/>
      <c r="T32" s="637"/>
      <c r="U32" s="637"/>
      <c r="V32" s="637"/>
      <c r="W32" s="637"/>
      <c r="X32" s="637"/>
      <c r="Y32" s="638"/>
      <c r="Z32" s="662">
        <v>9.9</v>
      </c>
      <c r="AA32" s="662"/>
      <c r="AB32" s="662"/>
      <c r="AC32" s="662"/>
      <c r="AD32" s="663" t="s">
        <v>130</v>
      </c>
      <c r="AE32" s="663"/>
      <c r="AF32" s="663"/>
      <c r="AG32" s="663"/>
      <c r="AH32" s="663"/>
      <c r="AI32" s="663"/>
      <c r="AJ32" s="663"/>
      <c r="AK32" s="663"/>
      <c r="AL32" s="639" t="s">
        <v>130</v>
      </c>
      <c r="AM32" s="640"/>
      <c r="AN32" s="640"/>
      <c r="AO32" s="664"/>
      <c r="AP32" s="676"/>
      <c r="AQ32" s="677"/>
      <c r="AR32" s="677"/>
      <c r="AS32" s="677"/>
      <c r="AT32" s="704"/>
      <c r="AU32" s="205" t="s">
        <v>319</v>
      </c>
      <c r="AX32" s="633" t="s">
        <v>320</v>
      </c>
      <c r="AY32" s="634"/>
      <c r="AZ32" s="634"/>
      <c r="BA32" s="634"/>
      <c r="BB32" s="634"/>
      <c r="BC32" s="634"/>
      <c r="BD32" s="634"/>
      <c r="BE32" s="634"/>
      <c r="BF32" s="635"/>
      <c r="BG32" s="696">
        <v>99.9</v>
      </c>
      <c r="BH32" s="646"/>
      <c r="BI32" s="646"/>
      <c r="BJ32" s="646"/>
      <c r="BK32" s="646"/>
      <c r="BL32" s="646"/>
      <c r="BM32" s="640">
        <v>99.6</v>
      </c>
      <c r="BN32" s="646"/>
      <c r="BO32" s="646"/>
      <c r="BP32" s="646"/>
      <c r="BQ32" s="673"/>
      <c r="BR32" s="696">
        <v>99.9</v>
      </c>
      <c r="BS32" s="646"/>
      <c r="BT32" s="646"/>
      <c r="BU32" s="646"/>
      <c r="BV32" s="646"/>
      <c r="BW32" s="646"/>
      <c r="BX32" s="640">
        <v>99.5</v>
      </c>
      <c r="BY32" s="646"/>
      <c r="BZ32" s="646"/>
      <c r="CA32" s="646"/>
      <c r="CB32" s="673"/>
      <c r="CD32" s="660"/>
      <c r="CE32" s="661"/>
      <c r="CF32" s="633" t="s">
        <v>321</v>
      </c>
      <c r="CG32" s="634"/>
      <c r="CH32" s="634"/>
      <c r="CI32" s="634"/>
      <c r="CJ32" s="634"/>
      <c r="CK32" s="634"/>
      <c r="CL32" s="634"/>
      <c r="CM32" s="634"/>
      <c r="CN32" s="634"/>
      <c r="CO32" s="634"/>
      <c r="CP32" s="634"/>
      <c r="CQ32" s="635"/>
      <c r="CR32" s="636">
        <v>1</v>
      </c>
      <c r="CS32" s="637"/>
      <c r="CT32" s="637"/>
      <c r="CU32" s="637"/>
      <c r="CV32" s="637"/>
      <c r="CW32" s="637"/>
      <c r="CX32" s="637"/>
      <c r="CY32" s="638"/>
      <c r="CZ32" s="639">
        <v>0</v>
      </c>
      <c r="DA32" s="648"/>
      <c r="DB32" s="648"/>
      <c r="DC32" s="649"/>
      <c r="DD32" s="642">
        <v>1</v>
      </c>
      <c r="DE32" s="637"/>
      <c r="DF32" s="637"/>
      <c r="DG32" s="637"/>
      <c r="DH32" s="637"/>
      <c r="DI32" s="637"/>
      <c r="DJ32" s="637"/>
      <c r="DK32" s="638"/>
      <c r="DL32" s="642">
        <v>1</v>
      </c>
      <c r="DM32" s="637"/>
      <c r="DN32" s="637"/>
      <c r="DO32" s="637"/>
      <c r="DP32" s="637"/>
      <c r="DQ32" s="637"/>
      <c r="DR32" s="637"/>
      <c r="DS32" s="637"/>
      <c r="DT32" s="637"/>
      <c r="DU32" s="637"/>
      <c r="DV32" s="638"/>
      <c r="DW32" s="639">
        <v>0</v>
      </c>
      <c r="DX32" s="648"/>
      <c r="DY32" s="648"/>
      <c r="DZ32" s="648"/>
      <c r="EA32" s="648"/>
      <c r="EB32" s="648"/>
      <c r="EC32" s="675"/>
    </row>
    <row r="33" spans="2:133" ht="11.25" customHeight="1">
      <c r="B33" s="693" t="s">
        <v>322</v>
      </c>
      <c r="C33" s="694"/>
      <c r="D33" s="694"/>
      <c r="E33" s="694"/>
      <c r="F33" s="694"/>
      <c r="G33" s="694"/>
      <c r="H33" s="694"/>
      <c r="I33" s="694"/>
      <c r="J33" s="694"/>
      <c r="K33" s="694"/>
      <c r="L33" s="694"/>
      <c r="M33" s="694"/>
      <c r="N33" s="694"/>
      <c r="O33" s="694"/>
      <c r="P33" s="694"/>
      <c r="Q33" s="695"/>
      <c r="R33" s="636" t="s">
        <v>130</v>
      </c>
      <c r="S33" s="637"/>
      <c r="T33" s="637"/>
      <c r="U33" s="637"/>
      <c r="V33" s="637"/>
      <c r="W33" s="637"/>
      <c r="X33" s="637"/>
      <c r="Y33" s="638"/>
      <c r="Z33" s="662" t="s">
        <v>130</v>
      </c>
      <c r="AA33" s="662"/>
      <c r="AB33" s="662"/>
      <c r="AC33" s="662"/>
      <c r="AD33" s="663" t="s">
        <v>130</v>
      </c>
      <c r="AE33" s="663"/>
      <c r="AF33" s="663"/>
      <c r="AG33" s="663"/>
      <c r="AH33" s="663"/>
      <c r="AI33" s="663"/>
      <c r="AJ33" s="663"/>
      <c r="AK33" s="663"/>
      <c r="AL33" s="639" t="s">
        <v>130</v>
      </c>
      <c r="AM33" s="640"/>
      <c r="AN33" s="640"/>
      <c r="AO33" s="664"/>
      <c r="AP33" s="678"/>
      <c r="AQ33" s="679"/>
      <c r="AR33" s="679"/>
      <c r="AS33" s="679"/>
      <c r="AT33" s="705"/>
      <c r="AU33" s="210"/>
      <c r="AV33" s="210"/>
      <c r="AW33" s="210"/>
      <c r="AX33" s="613" t="s">
        <v>323</v>
      </c>
      <c r="AY33" s="614"/>
      <c r="AZ33" s="614"/>
      <c r="BA33" s="614"/>
      <c r="BB33" s="614"/>
      <c r="BC33" s="614"/>
      <c r="BD33" s="614"/>
      <c r="BE33" s="614"/>
      <c r="BF33" s="615"/>
      <c r="BG33" s="692">
        <v>99.2</v>
      </c>
      <c r="BH33" s="617"/>
      <c r="BI33" s="617"/>
      <c r="BJ33" s="617"/>
      <c r="BK33" s="617"/>
      <c r="BL33" s="617"/>
      <c r="BM33" s="654">
        <v>97.9</v>
      </c>
      <c r="BN33" s="617"/>
      <c r="BO33" s="617"/>
      <c r="BP33" s="617"/>
      <c r="BQ33" s="665"/>
      <c r="BR33" s="692">
        <v>99.4</v>
      </c>
      <c r="BS33" s="617"/>
      <c r="BT33" s="617"/>
      <c r="BU33" s="617"/>
      <c r="BV33" s="617"/>
      <c r="BW33" s="617"/>
      <c r="BX33" s="654">
        <v>98.2</v>
      </c>
      <c r="BY33" s="617"/>
      <c r="BZ33" s="617"/>
      <c r="CA33" s="617"/>
      <c r="CB33" s="665"/>
      <c r="CD33" s="633" t="s">
        <v>324</v>
      </c>
      <c r="CE33" s="634"/>
      <c r="CF33" s="634"/>
      <c r="CG33" s="634"/>
      <c r="CH33" s="634"/>
      <c r="CI33" s="634"/>
      <c r="CJ33" s="634"/>
      <c r="CK33" s="634"/>
      <c r="CL33" s="634"/>
      <c r="CM33" s="634"/>
      <c r="CN33" s="634"/>
      <c r="CO33" s="634"/>
      <c r="CP33" s="634"/>
      <c r="CQ33" s="635"/>
      <c r="CR33" s="636">
        <v>2696992</v>
      </c>
      <c r="CS33" s="646"/>
      <c r="CT33" s="646"/>
      <c r="CU33" s="646"/>
      <c r="CV33" s="646"/>
      <c r="CW33" s="646"/>
      <c r="CX33" s="646"/>
      <c r="CY33" s="647"/>
      <c r="CZ33" s="639">
        <v>48.6</v>
      </c>
      <c r="DA33" s="648"/>
      <c r="DB33" s="648"/>
      <c r="DC33" s="649"/>
      <c r="DD33" s="642">
        <v>1804181</v>
      </c>
      <c r="DE33" s="646"/>
      <c r="DF33" s="646"/>
      <c r="DG33" s="646"/>
      <c r="DH33" s="646"/>
      <c r="DI33" s="646"/>
      <c r="DJ33" s="646"/>
      <c r="DK33" s="647"/>
      <c r="DL33" s="642">
        <v>1115208</v>
      </c>
      <c r="DM33" s="646"/>
      <c r="DN33" s="646"/>
      <c r="DO33" s="646"/>
      <c r="DP33" s="646"/>
      <c r="DQ33" s="646"/>
      <c r="DR33" s="646"/>
      <c r="DS33" s="646"/>
      <c r="DT33" s="646"/>
      <c r="DU33" s="646"/>
      <c r="DV33" s="647"/>
      <c r="DW33" s="639">
        <v>34.4</v>
      </c>
      <c r="DX33" s="648"/>
      <c r="DY33" s="648"/>
      <c r="DZ33" s="648"/>
      <c r="EA33" s="648"/>
      <c r="EB33" s="648"/>
      <c r="EC33" s="675"/>
    </row>
    <row r="34" spans="2:133" ht="11.25" customHeight="1">
      <c r="B34" s="633" t="s">
        <v>325</v>
      </c>
      <c r="C34" s="634"/>
      <c r="D34" s="634"/>
      <c r="E34" s="634"/>
      <c r="F34" s="634"/>
      <c r="G34" s="634"/>
      <c r="H34" s="634"/>
      <c r="I34" s="634"/>
      <c r="J34" s="634"/>
      <c r="K34" s="634"/>
      <c r="L34" s="634"/>
      <c r="M34" s="634"/>
      <c r="N34" s="634"/>
      <c r="O34" s="634"/>
      <c r="P34" s="634"/>
      <c r="Q34" s="635"/>
      <c r="R34" s="636">
        <v>592988</v>
      </c>
      <c r="S34" s="637"/>
      <c r="T34" s="637"/>
      <c r="U34" s="637"/>
      <c r="V34" s="637"/>
      <c r="W34" s="637"/>
      <c r="X34" s="637"/>
      <c r="Y34" s="638"/>
      <c r="Z34" s="662">
        <v>10.4</v>
      </c>
      <c r="AA34" s="662"/>
      <c r="AB34" s="662"/>
      <c r="AC34" s="662"/>
      <c r="AD34" s="663" t="s">
        <v>130</v>
      </c>
      <c r="AE34" s="663"/>
      <c r="AF34" s="663"/>
      <c r="AG34" s="663"/>
      <c r="AH34" s="663"/>
      <c r="AI34" s="663"/>
      <c r="AJ34" s="663"/>
      <c r="AK34" s="663"/>
      <c r="AL34" s="639" t="s">
        <v>130</v>
      </c>
      <c r="AM34" s="640"/>
      <c r="AN34" s="640"/>
      <c r="AO34" s="664"/>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3" t="s">
        <v>326</v>
      </c>
      <c r="CE34" s="634"/>
      <c r="CF34" s="634"/>
      <c r="CG34" s="634"/>
      <c r="CH34" s="634"/>
      <c r="CI34" s="634"/>
      <c r="CJ34" s="634"/>
      <c r="CK34" s="634"/>
      <c r="CL34" s="634"/>
      <c r="CM34" s="634"/>
      <c r="CN34" s="634"/>
      <c r="CO34" s="634"/>
      <c r="CP34" s="634"/>
      <c r="CQ34" s="635"/>
      <c r="CR34" s="636">
        <v>757690</v>
      </c>
      <c r="CS34" s="637"/>
      <c r="CT34" s="637"/>
      <c r="CU34" s="637"/>
      <c r="CV34" s="637"/>
      <c r="CW34" s="637"/>
      <c r="CX34" s="637"/>
      <c r="CY34" s="638"/>
      <c r="CZ34" s="639">
        <v>13.7</v>
      </c>
      <c r="DA34" s="648"/>
      <c r="DB34" s="648"/>
      <c r="DC34" s="649"/>
      <c r="DD34" s="642">
        <v>520585</v>
      </c>
      <c r="DE34" s="637"/>
      <c r="DF34" s="637"/>
      <c r="DG34" s="637"/>
      <c r="DH34" s="637"/>
      <c r="DI34" s="637"/>
      <c r="DJ34" s="637"/>
      <c r="DK34" s="638"/>
      <c r="DL34" s="642">
        <v>370236</v>
      </c>
      <c r="DM34" s="637"/>
      <c r="DN34" s="637"/>
      <c r="DO34" s="637"/>
      <c r="DP34" s="637"/>
      <c r="DQ34" s="637"/>
      <c r="DR34" s="637"/>
      <c r="DS34" s="637"/>
      <c r="DT34" s="637"/>
      <c r="DU34" s="637"/>
      <c r="DV34" s="638"/>
      <c r="DW34" s="639">
        <v>11.4</v>
      </c>
      <c r="DX34" s="648"/>
      <c r="DY34" s="648"/>
      <c r="DZ34" s="648"/>
      <c r="EA34" s="648"/>
      <c r="EB34" s="648"/>
      <c r="EC34" s="675"/>
    </row>
    <row r="35" spans="2:133" ht="11.25" customHeight="1">
      <c r="B35" s="633" t="s">
        <v>327</v>
      </c>
      <c r="C35" s="634"/>
      <c r="D35" s="634"/>
      <c r="E35" s="634"/>
      <c r="F35" s="634"/>
      <c r="G35" s="634"/>
      <c r="H35" s="634"/>
      <c r="I35" s="634"/>
      <c r="J35" s="634"/>
      <c r="K35" s="634"/>
      <c r="L35" s="634"/>
      <c r="M35" s="634"/>
      <c r="N35" s="634"/>
      <c r="O35" s="634"/>
      <c r="P35" s="634"/>
      <c r="Q35" s="635"/>
      <c r="R35" s="636">
        <v>20973</v>
      </c>
      <c r="S35" s="637"/>
      <c r="T35" s="637"/>
      <c r="U35" s="637"/>
      <c r="V35" s="637"/>
      <c r="W35" s="637"/>
      <c r="X35" s="637"/>
      <c r="Y35" s="638"/>
      <c r="Z35" s="662">
        <v>0.4</v>
      </c>
      <c r="AA35" s="662"/>
      <c r="AB35" s="662"/>
      <c r="AC35" s="662"/>
      <c r="AD35" s="663">
        <v>9787</v>
      </c>
      <c r="AE35" s="663"/>
      <c r="AF35" s="663"/>
      <c r="AG35" s="663"/>
      <c r="AH35" s="663"/>
      <c r="AI35" s="663"/>
      <c r="AJ35" s="663"/>
      <c r="AK35" s="663"/>
      <c r="AL35" s="639">
        <v>0.3</v>
      </c>
      <c r="AM35" s="640"/>
      <c r="AN35" s="640"/>
      <c r="AO35" s="664"/>
      <c r="AP35" s="213"/>
      <c r="AQ35" s="689" t="s">
        <v>328</v>
      </c>
      <c r="AR35" s="690"/>
      <c r="AS35" s="690"/>
      <c r="AT35" s="690"/>
      <c r="AU35" s="690"/>
      <c r="AV35" s="690"/>
      <c r="AW35" s="690"/>
      <c r="AX35" s="690"/>
      <c r="AY35" s="690"/>
      <c r="AZ35" s="690"/>
      <c r="BA35" s="690"/>
      <c r="BB35" s="690"/>
      <c r="BC35" s="690"/>
      <c r="BD35" s="690"/>
      <c r="BE35" s="690"/>
      <c r="BF35" s="691"/>
      <c r="BG35" s="689" t="s">
        <v>329</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33" t="s">
        <v>330</v>
      </c>
      <c r="CE35" s="634"/>
      <c r="CF35" s="634"/>
      <c r="CG35" s="634"/>
      <c r="CH35" s="634"/>
      <c r="CI35" s="634"/>
      <c r="CJ35" s="634"/>
      <c r="CK35" s="634"/>
      <c r="CL35" s="634"/>
      <c r="CM35" s="634"/>
      <c r="CN35" s="634"/>
      <c r="CO35" s="634"/>
      <c r="CP35" s="634"/>
      <c r="CQ35" s="635"/>
      <c r="CR35" s="636">
        <v>52742</v>
      </c>
      <c r="CS35" s="646"/>
      <c r="CT35" s="646"/>
      <c r="CU35" s="646"/>
      <c r="CV35" s="646"/>
      <c r="CW35" s="646"/>
      <c r="CX35" s="646"/>
      <c r="CY35" s="647"/>
      <c r="CZ35" s="639">
        <v>1</v>
      </c>
      <c r="DA35" s="648"/>
      <c r="DB35" s="648"/>
      <c r="DC35" s="649"/>
      <c r="DD35" s="642">
        <v>46675</v>
      </c>
      <c r="DE35" s="646"/>
      <c r="DF35" s="646"/>
      <c r="DG35" s="646"/>
      <c r="DH35" s="646"/>
      <c r="DI35" s="646"/>
      <c r="DJ35" s="646"/>
      <c r="DK35" s="647"/>
      <c r="DL35" s="642">
        <v>18130</v>
      </c>
      <c r="DM35" s="646"/>
      <c r="DN35" s="646"/>
      <c r="DO35" s="646"/>
      <c r="DP35" s="646"/>
      <c r="DQ35" s="646"/>
      <c r="DR35" s="646"/>
      <c r="DS35" s="646"/>
      <c r="DT35" s="646"/>
      <c r="DU35" s="646"/>
      <c r="DV35" s="647"/>
      <c r="DW35" s="639">
        <v>0.6</v>
      </c>
      <c r="DX35" s="648"/>
      <c r="DY35" s="648"/>
      <c r="DZ35" s="648"/>
      <c r="EA35" s="648"/>
      <c r="EB35" s="648"/>
      <c r="EC35" s="675"/>
    </row>
    <row r="36" spans="2:133" ht="11.25" customHeight="1">
      <c r="B36" s="633" t="s">
        <v>331</v>
      </c>
      <c r="C36" s="634"/>
      <c r="D36" s="634"/>
      <c r="E36" s="634"/>
      <c r="F36" s="634"/>
      <c r="G36" s="634"/>
      <c r="H36" s="634"/>
      <c r="I36" s="634"/>
      <c r="J36" s="634"/>
      <c r="K36" s="634"/>
      <c r="L36" s="634"/>
      <c r="M36" s="634"/>
      <c r="N36" s="634"/>
      <c r="O36" s="634"/>
      <c r="P36" s="634"/>
      <c r="Q36" s="635"/>
      <c r="R36" s="636">
        <v>114210</v>
      </c>
      <c r="S36" s="637"/>
      <c r="T36" s="637"/>
      <c r="U36" s="637"/>
      <c r="V36" s="637"/>
      <c r="W36" s="637"/>
      <c r="X36" s="637"/>
      <c r="Y36" s="638"/>
      <c r="Z36" s="662">
        <v>2</v>
      </c>
      <c r="AA36" s="662"/>
      <c r="AB36" s="662"/>
      <c r="AC36" s="662"/>
      <c r="AD36" s="663" t="s">
        <v>130</v>
      </c>
      <c r="AE36" s="663"/>
      <c r="AF36" s="663"/>
      <c r="AG36" s="663"/>
      <c r="AH36" s="663"/>
      <c r="AI36" s="663"/>
      <c r="AJ36" s="663"/>
      <c r="AK36" s="663"/>
      <c r="AL36" s="639" t="s">
        <v>130</v>
      </c>
      <c r="AM36" s="640"/>
      <c r="AN36" s="640"/>
      <c r="AO36" s="664"/>
      <c r="AP36" s="213"/>
      <c r="AQ36" s="680" t="s">
        <v>332</v>
      </c>
      <c r="AR36" s="681"/>
      <c r="AS36" s="681"/>
      <c r="AT36" s="681"/>
      <c r="AU36" s="681"/>
      <c r="AV36" s="681"/>
      <c r="AW36" s="681"/>
      <c r="AX36" s="681"/>
      <c r="AY36" s="682"/>
      <c r="AZ36" s="683">
        <v>478181</v>
      </c>
      <c r="BA36" s="684"/>
      <c r="BB36" s="684"/>
      <c r="BC36" s="684"/>
      <c r="BD36" s="684"/>
      <c r="BE36" s="684"/>
      <c r="BF36" s="685"/>
      <c r="BG36" s="686" t="s">
        <v>333</v>
      </c>
      <c r="BH36" s="687"/>
      <c r="BI36" s="687"/>
      <c r="BJ36" s="687"/>
      <c r="BK36" s="687"/>
      <c r="BL36" s="687"/>
      <c r="BM36" s="687"/>
      <c r="BN36" s="687"/>
      <c r="BO36" s="687"/>
      <c r="BP36" s="687"/>
      <c r="BQ36" s="687"/>
      <c r="BR36" s="687"/>
      <c r="BS36" s="687"/>
      <c r="BT36" s="687"/>
      <c r="BU36" s="688"/>
      <c r="BV36" s="683">
        <v>4049</v>
      </c>
      <c r="BW36" s="684"/>
      <c r="BX36" s="684"/>
      <c r="BY36" s="684"/>
      <c r="BZ36" s="684"/>
      <c r="CA36" s="684"/>
      <c r="CB36" s="685"/>
      <c r="CD36" s="633" t="s">
        <v>334</v>
      </c>
      <c r="CE36" s="634"/>
      <c r="CF36" s="634"/>
      <c r="CG36" s="634"/>
      <c r="CH36" s="634"/>
      <c r="CI36" s="634"/>
      <c r="CJ36" s="634"/>
      <c r="CK36" s="634"/>
      <c r="CL36" s="634"/>
      <c r="CM36" s="634"/>
      <c r="CN36" s="634"/>
      <c r="CO36" s="634"/>
      <c r="CP36" s="634"/>
      <c r="CQ36" s="635"/>
      <c r="CR36" s="636">
        <v>981671</v>
      </c>
      <c r="CS36" s="637"/>
      <c r="CT36" s="637"/>
      <c r="CU36" s="637"/>
      <c r="CV36" s="637"/>
      <c r="CW36" s="637"/>
      <c r="CX36" s="637"/>
      <c r="CY36" s="638"/>
      <c r="CZ36" s="639">
        <v>17.7</v>
      </c>
      <c r="DA36" s="648"/>
      <c r="DB36" s="648"/>
      <c r="DC36" s="649"/>
      <c r="DD36" s="642">
        <v>606487</v>
      </c>
      <c r="DE36" s="637"/>
      <c r="DF36" s="637"/>
      <c r="DG36" s="637"/>
      <c r="DH36" s="637"/>
      <c r="DI36" s="637"/>
      <c r="DJ36" s="637"/>
      <c r="DK36" s="638"/>
      <c r="DL36" s="642">
        <v>461404</v>
      </c>
      <c r="DM36" s="637"/>
      <c r="DN36" s="637"/>
      <c r="DO36" s="637"/>
      <c r="DP36" s="637"/>
      <c r="DQ36" s="637"/>
      <c r="DR36" s="637"/>
      <c r="DS36" s="637"/>
      <c r="DT36" s="637"/>
      <c r="DU36" s="637"/>
      <c r="DV36" s="638"/>
      <c r="DW36" s="639">
        <v>14.2</v>
      </c>
      <c r="DX36" s="648"/>
      <c r="DY36" s="648"/>
      <c r="DZ36" s="648"/>
      <c r="EA36" s="648"/>
      <c r="EB36" s="648"/>
      <c r="EC36" s="675"/>
    </row>
    <row r="37" spans="2:133" ht="11.25" customHeight="1">
      <c r="B37" s="633" t="s">
        <v>335</v>
      </c>
      <c r="C37" s="634"/>
      <c r="D37" s="634"/>
      <c r="E37" s="634"/>
      <c r="F37" s="634"/>
      <c r="G37" s="634"/>
      <c r="H37" s="634"/>
      <c r="I37" s="634"/>
      <c r="J37" s="634"/>
      <c r="K37" s="634"/>
      <c r="L37" s="634"/>
      <c r="M37" s="634"/>
      <c r="N37" s="634"/>
      <c r="O37" s="634"/>
      <c r="P37" s="634"/>
      <c r="Q37" s="635"/>
      <c r="R37" s="636">
        <v>106806</v>
      </c>
      <c r="S37" s="637"/>
      <c r="T37" s="637"/>
      <c r="U37" s="637"/>
      <c r="V37" s="637"/>
      <c r="W37" s="637"/>
      <c r="X37" s="637"/>
      <c r="Y37" s="638"/>
      <c r="Z37" s="662">
        <v>1.9</v>
      </c>
      <c r="AA37" s="662"/>
      <c r="AB37" s="662"/>
      <c r="AC37" s="662"/>
      <c r="AD37" s="663" t="s">
        <v>130</v>
      </c>
      <c r="AE37" s="663"/>
      <c r="AF37" s="663"/>
      <c r="AG37" s="663"/>
      <c r="AH37" s="663"/>
      <c r="AI37" s="663"/>
      <c r="AJ37" s="663"/>
      <c r="AK37" s="663"/>
      <c r="AL37" s="639" t="s">
        <v>130</v>
      </c>
      <c r="AM37" s="640"/>
      <c r="AN37" s="640"/>
      <c r="AO37" s="664"/>
      <c r="AQ37" s="670" t="s">
        <v>336</v>
      </c>
      <c r="AR37" s="671"/>
      <c r="AS37" s="671"/>
      <c r="AT37" s="671"/>
      <c r="AU37" s="671"/>
      <c r="AV37" s="671"/>
      <c r="AW37" s="671"/>
      <c r="AX37" s="671"/>
      <c r="AY37" s="672"/>
      <c r="AZ37" s="636">
        <v>177291</v>
      </c>
      <c r="BA37" s="637"/>
      <c r="BB37" s="637"/>
      <c r="BC37" s="637"/>
      <c r="BD37" s="646"/>
      <c r="BE37" s="646"/>
      <c r="BF37" s="673"/>
      <c r="BG37" s="633" t="s">
        <v>337</v>
      </c>
      <c r="BH37" s="634"/>
      <c r="BI37" s="634"/>
      <c r="BJ37" s="634"/>
      <c r="BK37" s="634"/>
      <c r="BL37" s="634"/>
      <c r="BM37" s="634"/>
      <c r="BN37" s="634"/>
      <c r="BO37" s="634"/>
      <c r="BP37" s="634"/>
      <c r="BQ37" s="634"/>
      <c r="BR37" s="634"/>
      <c r="BS37" s="634"/>
      <c r="BT37" s="634"/>
      <c r="BU37" s="635"/>
      <c r="BV37" s="636">
        <v>4049</v>
      </c>
      <c r="BW37" s="637"/>
      <c r="BX37" s="637"/>
      <c r="BY37" s="637"/>
      <c r="BZ37" s="637"/>
      <c r="CA37" s="637"/>
      <c r="CB37" s="674"/>
      <c r="CD37" s="633" t="s">
        <v>338</v>
      </c>
      <c r="CE37" s="634"/>
      <c r="CF37" s="634"/>
      <c r="CG37" s="634"/>
      <c r="CH37" s="634"/>
      <c r="CI37" s="634"/>
      <c r="CJ37" s="634"/>
      <c r="CK37" s="634"/>
      <c r="CL37" s="634"/>
      <c r="CM37" s="634"/>
      <c r="CN37" s="634"/>
      <c r="CO37" s="634"/>
      <c r="CP37" s="634"/>
      <c r="CQ37" s="635"/>
      <c r="CR37" s="636">
        <v>190581</v>
      </c>
      <c r="CS37" s="646"/>
      <c r="CT37" s="646"/>
      <c r="CU37" s="646"/>
      <c r="CV37" s="646"/>
      <c r="CW37" s="646"/>
      <c r="CX37" s="646"/>
      <c r="CY37" s="647"/>
      <c r="CZ37" s="639">
        <v>3.4</v>
      </c>
      <c r="DA37" s="648"/>
      <c r="DB37" s="648"/>
      <c r="DC37" s="649"/>
      <c r="DD37" s="642">
        <v>190561</v>
      </c>
      <c r="DE37" s="646"/>
      <c r="DF37" s="646"/>
      <c r="DG37" s="646"/>
      <c r="DH37" s="646"/>
      <c r="DI37" s="646"/>
      <c r="DJ37" s="646"/>
      <c r="DK37" s="647"/>
      <c r="DL37" s="642">
        <v>172145</v>
      </c>
      <c r="DM37" s="646"/>
      <c r="DN37" s="646"/>
      <c r="DO37" s="646"/>
      <c r="DP37" s="646"/>
      <c r="DQ37" s="646"/>
      <c r="DR37" s="646"/>
      <c r="DS37" s="646"/>
      <c r="DT37" s="646"/>
      <c r="DU37" s="646"/>
      <c r="DV37" s="647"/>
      <c r="DW37" s="639">
        <v>5.3</v>
      </c>
      <c r="DX37" s="648"/>
      <c r="DY37" s="648"/>
      <c r="DZ37" s="648"/>
      <c r="EA37" s="648"/>
      <c r="EB37" s="648"/>
      <c r="EC37" s="675"/>
    </row>
    <row r="38" spans="2:133" ht="11.25" customHeight="1">
      <c r="B38" s="633" t="s">
        <v>339</v>
      </c>
      <c r="C38" s="634"/>
      <c r="D38" s="634"/>
      <c r="E38" s="634"/>
      <c r="F38" s="634"/>
      <c r="G38" s="634"/>
      <c r="H38" s="634"/>
      <c r="I38" s="634"/>
      <c r="J38" s="634"/>
      <c r="K38" s="634"/>
      <c r="L38" s="634"/>
      <c r="M38" s="634"/>
      <c r="N38" s="634"/>
      <c r="O38" s="634"/>
      <c r="P38" s="634"/>
      <c r="Q38" s="635"/>
      <c r="R38" s="636">
        <v>76981</v>
      </c>
      <c r="S38" s="637"/>
      <c r="T38" s="637"/>
      <c r="U38" s="637"/>
      <c r="V38" s="637"/>
      <c r="W38" s="637"/>
      <c r="X38" s="637"/>
      <c r="Y38" s="638"/>
      <c r="Z38" s="662">
        <v>1.3</v>
      </c>
      <c r="AA38" s="662"/>
      <c r="AB38" s="662"/>
      <c r="AC38" s="662"/>
      <c r="AD38" s="663" t="s">
        <v>130</v>
      </c>
      <c r="AE38" s="663"/>
      <c r="AF38" s="663"/>
      <c r="AG38" s="663"/>
      <c r="AH38" s="663"/>
      <c r="AI38" s="663"/>
      <c r="AJ38" s="663"/>
      <c r="AK38" s="663"/>
      <c r="AL38" s="639" t="s">
        <v>130</v>
      </c>
      <c r="AM38" s="640"/>
      <c r="AN38" s="640"/>
      <c r="AO38" s="664"/>
      <c r="AQ38" s="670" t="s">
        <v>340</v>
      </c>
      <c r="AR38" s="671"/>
      <c r="AS38" s="671"/>
      <c r="AT38" s="671"/>
      <c r="AU38" s="671"/>
      <c r="AV38" s="671"/>
      <c r="AW38" s="671"/>
      <c r="AX38" s="671"/>
      <c r="AY38" s="672"/>
      <c r="AZ38" s="636">
        <v>10909</v>
      </c>
      <c r="BA38" s="637"/>
      <c r="BB38" s="637"/>
      <c r="BC38" s="637"/>
      <c r="BD38" s="646"/>
      <c r="BE38" s="646"/>
      <c r="BF38" s="673"/>
      <c r="BG38" s="633" t="s">
        <v>341</v>
      </c>
      <c r="BH38" s="634"/>
      <c r="BI38" s="634"/>
      <c r="BJ38" s="634"/>
      <c r="BK38" s="634"/>
      <c r="BL38" s="634"/>
      <c r="BM38" s="634"/>
      <c r="BN38" s="634"/>
      <c r="BO38" s="634"/>
      <c r="BP38" s="634"/>
      <c r="BQ38" s="634"/>
      <c r="BR38" s="634"/>
      <c r="BS38" s="634"/>
      <c r="BT38" s="634"/>
      <c r="BU38" s="635"/>
      <c r="BV38" s="636">
        <v>644</v>
      </c>
      <c r="BW38" s="637"/>
      <c r="BX38" s="637"/>
      <c r="BY38" s="637"/>
      <c r="BZ38" s="637"/>
      <c r="CA38" s="637"/>
      <c r="CB38" s="674"/>
      <c r="CD38" s="633" t="s">
        <v>342</v>
      </c>
      <c r="CE38" s="634"/>
      <c r="CF38" s="634"/>
      <c r="CG38" s="634"/>
      <c r="CH38" s="634"/>
      <c r="CI38" s="634"/>
      <c r="CJ38" s="634"/>
      <c r="CK38" s="634"/>
      <c r="CL38" s="634"/>
      <c r="CM38" s="634"/>
      <c r="CN38" s="634"/>
      <c r="CO38" s="634"/>
      <c r="CP38" s="634"/>
      <c r="CQ38" s="635"/>
      <c r="CR38" s="636">
        <v>300890</v>
      </c>
      <c r="CS38" s="637"/>
      <c r="CT38" s="637"/>
      <c r="CU38" s="637"/>
      <c r="CV38" s="637"/>
      <c r="CW38" s="637"/>
      <c r="CX38" s="637"/>
      <c r="CY38" s="638"/>
      <c r="CZ38" s="639">
        <v>5.4</v>
      </c>
      <c r="DA38" s="648"/>
      <c r="DB38" s="648"/>
      <c r="DC38" s="649"/>
      <c r="DD38" s="642">
        <v>243068</v>
      </c>
      <c r="DE38" s="637"/>
      <c r="DF38" s="637"/>
      <c r="DG38" s="637"/>
      <c r="DH38" s="637"/>
      <c r="DI38" s="637"/>
      <c r="DJ38" s="637"/>
      <c r="DK38" s="638"/>
      <c r="DL38" s="642">
        <v>238924</v>
      </c>
      <c r="DM38" s="637"/>
      <c r="DN38" s="637"/>
      <c r="DO38" s="637"/>
      <c r="DP38" s="637"/>
      <c r="DQ38" s="637"/>
      <c r="DR38" s="637"/>
      <c r="DS38" s="637"/>
      <c r="DT38" s="637"/>
      <c r="DU38" s="637"/>
      <c r="DV38" s="638"/>
      <c r="DW38" s="639">
        <v>7.4</v>
      </c>
      <c r="DX38" s="648"/>
      <c r="DY38" s="648"/>
      <c r="DZ38" s="648"/>
      <c r="EA38" s="648"/>
      <c r="EB38" s="648"/>
      <c r="EC38" s="675"/>
    </row>
    <row r="39" spans="2:133" ht="11.25" customHeight="1">
      <c r="B39" s="633" t="s">
        <v>343</v>
      </c>
      <c r="C39" s="634"/>
      <c r="D39" s="634"/>
      <c r="E39" s="634"/>
      <c r="F39" s="634"/>
      <c r="G39" s="634"/>
      <c r="H39" s="634"/>
      <c r="I39" s="634"/>
      <c r="J39" s="634"/>
      <c r="K39" s="634"/>
      <c r="L39" s="634"/>
      <c r="M39" s="634"/>
      <c r="N39" s="634"/>
      <c r="O39" s="634"/>
      <c r="P39" s="634"/>
      <c r="Q39" s="635"/>
      <c r="R39" s="636">
        <v>138436</v>
      </c>
      <c r="S39" s="637"/>
      <c r="T39" s="637"/>
      <c r="U39" s="637"/>
      <c r="V39" s="637"/>
      <c r="W39" s="637"/>
      <c r="X39" s="637"/>
      <c r="Y39" s="638"/>
      <c r="Z39" s="662">
        <v>2.4</v>
      </c>
      <c r="AA39" s="662"/>
      <c r="AB39" s="662"/>
      <c r="AC39" s="662"/>
      <c r="AD39" s="663">
        <v>112</v>
      </c>
      <c r="AE39" s="663"/>
      <c r="AF39" s="663"/>
      <c r="AG39" s="663"/>
      <c r="AH39" s="663"/>
      <c r="AI39" s="663"/>
      <c r="AJ39" s="663"/>
      <c r="AK39" s="663"/>
      <c r="AL39" s="639">
        <v>0</v>
      </c>
      <c r="AM39" s="640"/>
      <c r="AN39" s="640"/>
      <c r="AO39" s="664"/>
      <c r="AQ39" s="670" t="s">
        <v>344</v>
      </c>
      <c r="AR39" s="671"/>
      <c r="AS39" s="671"/>
      <c r="AT39" s="671"/>
      <c r="AU39" s="671"/>
      <c r="AV39" s="671"/>
      <c r="AW39" s="671"/>
      <c r="AX39" s="671"/>
      <c r="AY39" s="672"/>
      <c r="AZ39" s="636">
        <v>10487</v>
      </c>
      <c r="BA39" s="637"/>
      <c r="BB39" s="637"/>
      <c r="BC39" s="637"/>
      <c r="BD39" s="646"/>
      <c r="BE39" s="646"/>
      <c r="BF39" s="673"/>
      <c r="BG39" s="633" t="s">
        <v>345</v>
      </c>
      <c r="BH39" s="634"/>
      <c r="BI39" s="634"/>
      <c r="BJ39" s="634"/>
      <c r="BK39" s="634"/>
      <c r="BL39" s="634"/>
      <c r="BM39" s="634"/>
      <c r="BN39" s="634"/>
      <c r="BO39" s="634"/>
      <c r="BP39" s="634"/>
      <c r="BQ39" s="634"/>
      <c r="BR39" s="634"/>
      <c r="BS39" s="634"/>
      <c r="BT39" s="634"/>
      <c r="BU39" s="635"/>
      <c r="BV39" s="636">
        <v>981</v>
      </c>
      <c r="BW39" s="637"/>
      <c r="BX39" s="637"/>
      <c r="BY39" s="637"/>
      <c r="BZ39" s="637"/>
      <c r="CA39" s="637"/>
      <c r="CB39" s="674"/>
      <c r="CD39" s="633" t="s">
        <v>346</v>
      </c>
      <c r="CE39" s="634"/>
      <c r="CF39" s="634"/>
      <c r="CG39" s="634"/>
      <c r="CH39" s="634"/>
      <c r="CI39" s="634"/>
      <c r="CJ39" s="634"/>
      <c r="CK39" s="634"/>
      <c r="CL39" s="634"/>
      <c r="CM39" s="634"/>
      <c r="CN39" s="634"/>
      <c r="CO39" s="634"/>
      <c r="CP39" s="634"/>
      <c r="CQ39" s="635"/>
      <c r="CR39" s="636">
        <v>549197</v>
      </c>
      <c r="CS39" s="646"/>
      <c r="CT39" s="646"/>
      <c r="CU39" s="646"/>
      <c r="CV39" s="646"/>
      <c r="CW39" s="646"/>
      <c r="CX39" s="646"/>
      <c r="CY39" s="647"/>
      <c r="CZ39" s="639">
        <v>9.9</v>
      </c>
      <c r="DA39" s="648"/>
      <c r="DB39" s="648"/>
      <c r="DC39" s="649"/>
      <c r="DD39" s="642">
        <v>360492</v>
      </c>
      <c r="DE39" s="646"/>
      <c r="DF39" s="646"/>
      <c r="DG39" s="646"/>
      <c r="DH39" s="646"/>
      <c r="DI39" s="646"/>
      <c r="DJ39" s="646"/>
      <c r="DK39" s="647"/>
      <c r="DL39" s="642" t="s">
        <v>130</v>
      </c>
      <c r="DM39" s="646"/>
      <c r="DN39" s="646"/>
      <c r="DO39" s="646"/>
      <c r="DP39" s="646"/>
      <c r="DQ39" s="646"/>
      <c r="DR39" s="646"/>
      <c r="DS39" s="646"/>
      <c r="DT39" s="646"/>
      <c r="DU39" s="646"/>
      <c r="DV39" s="647"/>
      <c r="DW39" s="639" t="s">
        <v>130</v>
      </c>
      <c r="DX39" s="648"/>
      <c r="DY39" s="648"/>
      <c r="DZ39" s="648"/>
      <c r="EA39" s="648"/>
      <c r="EB39" s="648"/>
      <c r="EC39" s="675"/>
    </row>
    <row r="40" spans="2:133" ht="11.25" customHeight="1">
      <c r="B40" s="633" t="s">
        <v>347</v>
      </c>
      <c r="C40" s="634"/>
      <c r="D40" s="634"/>
      <c r="E40" s="634"/>
      <c r="F40" s="634"/>
      <c r="G40" s="634"/>
      <c r="H40" s="634"/>
      <c r="I40" s="634"/>
      <c r="J40" s="634"/>
      <c r="K40" s="634"/>
      <c r="L40" s="634"/>
      <c r="M40" s="634"/>
      <c r="N40" s="634"/>
      <c r="O40" s="634"/>
      <c r="P40" s="634"/>
      <c r="Q40" s="635"/>
      <c r="R40" s="636">
        <v>502211</v>
      </c>
      <c r="S40" s="637"/>
      <c r="T40" s="637"/>
      <c r="U40" s="637"/>
      <c r="V40" s="637"/>
      <c r="W40" s="637"/>
      <c r="X40" s="637"/>
      <c r="Y40" s="638"/>
      <c r="Z40" s="662">
        <v>8.8000000000000007</v>
      </c>
      <c r="AA40" s="662"/>
      <c r="AB40" s="662"/>
      <c r="AC40" s="662"/>
      <c r="AD40" s="663" t="s">
        <v>130</v>
      </c>
      <c r="AE40" s="663"/>
      <c r="AF40" s="663"/>
      <c r="AG40" s="663"/>
      <c r="AH40" s="663"/>
      <c r="AI40" s="663"/>
      <c r="AJ40" s="663"/>
      <c r="AK40" s="663"/>
      <c r="AL40" s="639" t="s">
        <v>130</v>
      </c>
      <c r="AM40" s="640"/>
      <c r="AN40" s="640"/>
      <c r="AO40" s="664"/>
      <c r="AQ40" s="670" t="s">
        <v>348</v>
      </c>
      <c r="AR40" s="671"/>
      <c r="AS40" s="671"/>
      <c r="AT40" s="671"/>
      <c r="AU40" s="671"/>
      <c r="AV40" s="671"/>
      <c r="AW40" s="671"/>
      <c r="AX40" s="671"/>
      <c r="AY40" s="672"/>
      <c r="AZ40" s="636" t="s">
        <v>130</v>
      </c>
      <c r="BA40" s="637"/>
      <c r="BB40" s="637"/>
      <c r="BC40" s="637"/>
      <c r="BD40" s="646"/>
      <c r="BE40" s="646"/>
      <c r="BF40" s="673"/>
      <c r="BG40" s="676" t="s">
        <v>349</v>
      </c>
      <c r="BH40" s="677"/>
      <c r="BI40" s="677"/>
      <c r="BJ40" s="677"/>
      <c r="BK40" s="677"/>
      <c r="BL40" s="214"/>
      <c r="BM40" s="634" t="s">
        <v>350</v>
      </c>
      <c r="BN40" s="634"/>
      <c r="BO40" s="634"/>
      <c r="BP40" s="634"/>
      <c r="BQ40" s="634"/>
      <c r="BR40" s="634"/>
      <c r="BS40" s="634"/>
      <c r="BT40" s="634"/>
      <c r="BU40" s="635"/>
      <c r="BV40" s="636">
        <v>95</v>
      </c>
      <c r="BW40" s="637"/>
      <c r="BX40" s="637"/>
      <c r="BY40" s="637"/>
      <c r="BZ40" s="637"/>
      <c r="CA40" s="637"/>
      <c r="CB40" s="674"/>
      <c r="CD40" s="633" t="s">
        <v>351</v>
      </c>
      <c r="CE40" s="634"/>
      <c r="CF40" s="634"/>
      <c r="CG40" s="634"/>
      <c r="CH40" s="634"/>
      <c r="CI40" s="634"/>
      <c r="CJ40" s="634"/>
      <c r="CK40" s="634"/>
      <c r="CL40" s="634"/>
      <c r="CM40" s="634"/>
      <c r="CN40" s="634"/>
      <c r="CO40" s="634"/>
      <c r="CP40" s="634"/>
      <c r="CQ40" s="635"/>
      <c r="CR40" s="636">
        <v>54802</v>
      </c>
      <c r="CS40" s="637"/>
      <c r="CT40" s="637"/>
      <c r="CU40" s="637"/>
      <c r="CV40" s="637"/>
      <c r="CW40" s="637"/>
      <c r="CX40" s="637"/>
      <c r="CY40" s="638"/>
      <c r="CZ40" s="639">
        <v>1</v>
      </c>
      <c r="DA40" s="648"/>
      <c r="DB40" s="648"/>
      <c r="DC40" s="649"/>
      <c r="DD40" s="642">
        <v>26874</v>
      </c>
      <c r="DE40" s="637"/>
      <c r="DF40" s="637"/>
      <c r="DG40" s="637"/>
      <c r="DH40" s="637"/>
      <c r="DI40" s="637"/>
      <c r="DJ40" s="637"/>
      <c r="DK40" s="638"/>
      <c r="DL40" s="642">
        <v>26514</v>
      </c>
      <c r="DM40" s="637"/>
      <c r="DN40" s="637"/>
      <c r="DO40" s="637"/>
      <c r="DP40" s="637"/>
      <c r="DQ40" s="637"/>
      <c r="DR40" s="637"/>
      <c r="DS40" s="637"/>
      <c r="DT40" s="637"/>
      <c r="DU40" s="637"/>
      <c r="DV40" s="638"/>
      <c r="DW40" s="639">
        <v>0.8</v>
      </c>
      <c r="DX40" s="648"/>
      <c r="DY40" s="648"/>
      <c r="DZ40" s="648"/>
      <c r="EA40" s="648"/>
      <c r="EB40" s="648"/>
      <c r="EC40" s="675"/>
    </row>
    <row r="41" spans="2:133" ht="11.25" customHeight="1">
      <c r="B41" s="633" t="s">
        <v>352</v>
      </c>
      <c r="C41" s="634"/>
      <c r="D41" s="634"/>
      <c r="E41" s="634"/>
      <c r="F41" s="634"/>
      <c r="G41" s="634"/>
      <c r="H41" s="634"/>
      <c r="I41" s="634"/>
      <c r="J41" s="634"/>
      <c r="K41" s="634"/>
      <c r="L41" s="634"/>
      <c r="M41" s="634"/>
      <c r="N41" s="634"/>
      <c r="O41" s="634"/>
      <c r="P41" s="634"/>
      <c r="Q41" s="635"/>
      <c r="R41" s="636" t="s">
        <v>130</v>
      </c>
      <c r="S41" s="637"/>
      <c r="T41" s="637"/>
      <c r="U41" s="637"/>
      <c r="V41" s="637"/>
      <c r="W41" s="637"/>
      <c r="X41" s="637"/>
      <c r="Y41" s="638"/>
      <c r="Z41" s="662" t="s">
        <v>130</v>
      </c>
      <c r="AA41" s="662"/>
      <c r="AB41" s="662"/>
      <c r="AC41" s="662"/>
      <c r="AD41" s="663" t="s">
        <v>130</v>
      </c>
      <c r="AE41" s="663"/>
      <c r="AF41" s="663"/>
      <c r="AG41" s="663"/>
      <c r="AH41" s="663"/>
      <c r="AI41" s="663"/>
      <c r="AJ41" s="663"/>
      <c r="AK41" s="663"/>
      <c r="AL41" s="639" t="s">
        <v>130</v>
      </c>
      <c r="AM41" s="640"/>
      <c r="AN41" s="640"/>
      <c r="AO41" s="664"/>
      <c r="AQ41" s="670" t="s">
        <v>353</v>
      </c>
      <c r="AR41" s="671"/>
      <c r="AS41" s="671"/>
      <c r="AT41" s="671"/>
      <c r="AU41" s="671"/>
      <c r="AV41" s="671"/>
      <c r="AW41" s="671"/>
      <c r="AX41" s="671"/>
      <c r="AY41" s="672"/>
      <c r="AZ41" s="636">
        <v>50424</v>
      </c>
      <c r="BA41" s="637"/>
      <c r="BB41" s="637"/>
      <c r="BC41" s="637"/>
      <c r="BD41" s="646"/>
      <c r="BE41" s="646"/>
      <c r="BF41" s="673"/>
      <c r="BG41" s="676"/>
      <c r="BH41" s="677"/>
      <c r="BI41" s="677"/>
      <c r="BJ41" s="677"/>
      <c r="BK41" s="677"/>
      <c r="BL41" s="214"/>
      <c r="BM41" s="634" t="s">
        <v>354</v>
      </c>
      <c r="BN41" s="634"/>
      <c r="BO41" s="634"/>
      <c r="BP41" s="634"/>
      <c r="BQ41" s="634"/>
      <c r="BR41" s="634"/>
      <c r="BS41" s="634"/>
      <c r="BT41" s="634"/>
      <c r="BU41" s="635"/>
      <c r="BV41" s="636" t="s">
        <v>130</v>
      </c>
      <c r="BW41" s="637"/>
      <c r="BX41" s="637"/>
      <c r="BY41" s="637"/>
      <c r="BZ41" s="637"/>
      <c r="CA41" s="637"/>
      <c r="CB41" s="674"/>
      <c r="CD41" s="633" t="s">
        <v>355</v>
      </c>
      <c r="CE41" s="634"/>
      <c r="CF41" s="634"/>
      <c r="CG41" s="634"/>
      <c r="CH41" s="634"/>
      <c r="CI41" s="634"/>
      <c r="CJ41" s="634"/>
      <c r="CK41" s="634"/>
      <c r="CL41" s="634"/>
      <c r="CM41" s="634"/>
      <c r="CN41" s="634"/>
      <c r="CO41" s="634"/>
      <c r="CP41" s="634"/>
      <c r="CQ41" s="635"/>
      <c r="CR41" s="636" t="s">
        <v>130</v>
      </c>
      <c r="CS41" s="646"/>
      <c r="CT41" s="646"/>
      <c r="CU41" s="646"/>
      <c r="CV41" s="646"/>
      <c r="CW41" s="646"/>
      <c r="CX41" s="646"/>
      <c r="CY41" s="647"/>
      <c r="CZ41" s="639" t="s">
        <v>130</v>
      </c>
      <c r="DA41" s="648"/>
      <c r="DB41" s="648"/>
      <c r="DC41" s="649"/>
      <c r="DD41" s="642" t="s">
        <v>130</v>
      </c>
      <c r="DE41" s="646"/>
      <c r="DF41" s="646"/>
      <c r="DG41" s="646"/>
      <c r="DH41" s="646"/>
      <c r="DI41" s="646"/>
      <c r="DJ41" s="646"/>
      <c r="DK41" s="647"/>
      <c r="DL41" s="643"/>
      <c r="DM41" s="644"/>
      <c r="DN41" s="644"/>
      <c r="DO41" s="644"/>
      <c r="DP41" s="644"/>
      <c r="DQ41" s="644"/>
      <c r="DR41" s="644"/>
      <c r="DS41" s="644"/>
      <c r="DT41" s="644"/>
      <c r="DU41" s="644"/>
      <c r="DV41" s="645"/>
      <c r="DW41" s="629"/>
      <c r="DX41" s="630"/>
      <c r="DY41" s="630"/>
      <c r="DZ41" s="630"/>
      <c r="EA41" s="630"/>
      <c r="EB41" s="630"/>
      <c r="EC41" s="631"/>
    </row>
    <row r="42" spans="2:133" ht="11.25" customHeight="1">
      <c r="B42" s="633" t="s">
        <v>356</v>
      </c>
      <c r="C42" s="634"/>
      <c r="D42" s="634"/>
      <c r="E42" s="634"/>
      <c r="F42" s="634"/>
      <c r="G42" s="634"/>
      <c r="H42" s="634"/>
      <c r="I42" s="634"/>
      <c r="J42" s="634"/>
      <c r="K42" s="634"/>
      <c r="L42" s="634"/>
      <c r="M42" s="634"/>
      <c r="N42" s="634"/>
      <c r="O42" s="634"/>
      <c r="P42" s="634"/>
      <c r="Q42" s="635"/>
      <c r="R42" s="636" t="s">
        <v>130</v>
      </c>
      <c r="S42" s="637"/>
      <c r="T42" s="637"/>
      <c r="U42" s="637"/>
      <c r="V42" s="637"/>
      <c r="W42" s="637"/>
      <c r="X42" s="637"/>
      <c r="Y42" s="638"/>
      <c r="Z42" s="662" t="s">
        <v>130</v>
      </c>
      <c r="AA42" s="662"/>
      <c r="AB42" s="662"/>
      <c r="AC42" s="662"/>
      <c r="AD42" s="663" t="s">
        <v>130</v>
      </c>
      <c r="AE42" s="663"/>
      <c r="AF42" s="663"/>
      <c r="AG42" s="663"/>
      <c r="AH42" s="663"/>
      <c r="AI42" s="663"/>
      <c r="AJ42" s="663"/>
      <c r="AK42" s="663"/>
      <c r="AL42" s="639" t="s">
        <v>130</v>
      </c>
      <c r="AM42" s="640"/>
      <c r="AN42" s="640"/>
      <c r="AO42" s="664"/>
      <c r="AQ42" s="667" t="s">
        <v>357</v>
      </c>
      <c r="AR42" s="668"/>
      <c r="AS42" s="668"/>
      <c r="AT42" s="668"/>
      <c r="AU42" s="668"/>
      <c r="AV42" s="668"/>
      <c r="AW42" s="668"/>
      <c r="AX42" s="668"/>
      <c r="AY42" s="669"/>
      <c r="AZ42" s="616">
        <v>229070</v>
      </c>
      <c r="BA42" s="650"/>
      <c r="BB42" s="650"/>
      <c r="BC42" s="650"/>
      <c r="BD42" s="617"/>
      <c r="BE42" s="617"/>
      <c r="BF42" s="665"/>
      <c r="BG42" s="678"/>
      <c r="BH42" s="679"/>
      <c r="BI42" s="679"/>
      <c r="BJ42" s="679"/>
      <c r="BK42" s="679"/>
      <c r="BL42" s="215"/>
      <c r="BM42" s="614" t="s">
        <v>358</v>
      </c>
      <c r="BN42" s="614"/>
      <c r="BO42" s="614"/>
      <c r="BP42" s="614"/>
      <c r="BQ42" s="614"/>
      <c r="BR42" s="614"/>
      <c r="BS42" s="614"/>
      <c r="BT42" s="614"/>
      <c r="BU42" s="615"/>
      <c r="BV42" s="616">
        <v>476</v>
      </c>
      <c r="BW42" s="650"/>
      <c r="BX42" s="650"/>
      <c r="BY42" s="650"/>
      <c r="BZ42" s="650"/>
      <c r="CA42" s="650"/>
      <c r="CB42" s="666"/>
      <c r="CD42" s="633" t="s">
        <v>359</v>
      </c>
      <c r="CE42" s="634"/>
      <c r="CF42" s="634"/>
      <c r="CG42" s="634"/>
      <c r="CH42" s="634"/>
      <c r="CI42" s="634"/>
      <c r="CJ42" s="634"/>
      <c r="CK42" s="634"/>
      <c r="CL42" s="634"/>
      <c r="CM42" s="634"/>
      <c r="CN42" s="634"/>
      <c r="CO42" s="634"/>
      <c r="CP42" s="634"/>
      <c r="CQ42" s="635"/>
      <c r="CR42" s="636">
        <v>1006141</v>
      </c>
      <c r="CS42" s="646"/>
      <c r="CT42" s="646"/>
      <c r="CU42" s="646"/>
      <c r="CV42" s="646"/>
      <c r="CW42" s="646"/>
      <c r="CX42" s="646"/>
      <c r="CY42" s="647"/>
      <c r="CZ42" s="639">
        <v>18.100000000000001</v>
      </c>
      <c r="DA42" s="648"/>
      <c r="DB42" s="648"/>
      <c r="DC42" s="649"/>
      <c r="DD42" s="642">
        <v>320982</v>
      </c>
      <c r="DE42" s="646"/>
      <c r="DF42" s="646"/>
      <c r="DG42" s="646"/>
      <c r="DH42" s="646"/>
      <c r="DI42" s="646"/>
      <c r="DJ42" s="646"/>
      <c r="DK42" s="647"/>
      <c r="DL42" s="643"/>
      <c r="DM42" s="644"/>
      <c r="DN42" s="644"/>
      <c r="DO42" s="644"/>
      <c r="DP42" s="644"/>
      <c r="DQ42" s="644"/>
      <c r="DR42" s="644"/>
      <c r="DS42" s="644"/>
      <c r="DT42" s="644"/>
      <c r="DU42" s="644"/>
      <c r="DV42" s="645"/>
      <c r="DW42" s="629"/>
      <c r="DX42" s="630"/>
      <c r="DY42" s="630"/>
      <c r="DZ42" s="630"/>
      <c r="EA42" s="630"/>
      <c r="EB42" s="630"/>
      <c r="EC42" s="631"/>
    </row>
    <row r="43" spans="2:133" ht="11.25" customHeight="1">
      <c r="B43" s="633" t="s">
        <v>360</v>
      </c>
      <c r="C43" s="634"/>
      <c r="D43" s="634"/>
      <c r="E43" s="634"/>
      <c r="F43" s="634"/>
      <c r="G43" s="634"/>
      <c r="H43" s="634"/>
      <c r="I43" s="634"/>
      <c r="J43" s="634"/>
      <c r="K43" s="634"/>
      <c r="L43" s="634"/>
      <c r="M43" s="634"/>
      <c r="N43" s="634"/>
      <c r="O43" s="634"/>
      <c r="P43" s="634"/>
      <c r="Q43" s="635"/>
      <c r="R43" s="636">
        <v>99211</v>
      </c>
      <c r="S43" s="637"/>
      <c r="T43" s="637"/>
      <c r="U43" s="637"/>
      <c r="V43" s="637"/>
      <c r="W43" s="637"/>
      <c r="X43" s="637"/>
      <c r="Y43" s="638"/>
      <c r="Z43" s="662">
        <v>1.7</v>
      </c>
      <c r="AA43" s="662"/>
      <c r="AB43" s="662"/>
      <c r="AC43" s="662"/>
      <c r="AD43" s="663" t="s">
        <v>130</v>
      </c>
      <c r="AE43" s="663"/>
      <c r="AF43" s="663"/>
      <c r="AG43" s="663"/>
      <c r="AH43" s="663"/>
      <c r="AI43" s="663"/>
      <c r="AJ43" s="663"/>
      <c r="AK43" s="663"/>
      <c r="AL43" s="639" t="s">
        <v>130</v>
      </c>
      <c r="AM43" s="640"/>
      <c r="AN43" s="640"/>
      <c r="AO43" s="664"/>
      <c r="CD43" s="633" t="s">
        <v>361</v>
      </c>
      <c r="CE43" s="634"/>
      <c r="CF43" s="634"/>
      <c r="CG43" s="634"/>
      <c r="CH43" s="634"/>
      <c r="CI43" s="634"/>
      <c r="CJ43" s="634"/>
      <c r="CK43" s="634"/>
      <c r="CL43" s="634"/>
      <c r="CM43" s="634"/>
      <c r="CN43" s="634"/>
      <c r="CO43" s="634"/>
      <c r="CP43" s="634"/>
      <c r="CQ43" s="635"/>
      <c r="CR43" s="636">
        <v>31287</v>
      </c>
      <c r="CS43" s="646"/>
      <c r="CT43" s="646"/>
      <c r="CU43" s="646"/>
      <c r="CV43" s="646"/>
      <c r="CW43" s="646"/>
      <c r="CX43" s="646"/>
      <c r="CY43" s="647"/>
      <c r="CZ43" s="639">
        <v>0.6</v>
      </c>
      <c r="DA43" s="648"/>
      <c r="DB43" s="648"/>
      <c r="DC43" s="649"/>
      <c r="DD43" s="642">
        <v>31287</v>
      </c>
      <c r="DE43" s="646"/>
      <c r="DF43" s="646"/>
      <c r="DG43" s="646"/>
      <c r="DH43" s="646"/>
      <c r="DI43" s="646"/>
      <c r="DJ43" s="646"/>
      <c r="DK43" s="647"/>
      <c r="DL43" s="643"/>
      <c r="DM43" s="644"/>
      <c r="DN43" s="644"/>
      <c r="DO43" s="644"/>
      <c r="DP43" s="644"/>
      <c r="DQ43" s="644"/>
      <c r="DR43" s="644"/>
      <c r="DS43" s="644"/>
      <c r="DT43" s="644"/>
      <c r="DU43" s="644"/>
      <c r="DV43" s="645"/>
      <c r="DW43" s="629"/>
      <c r="DX43" s="630"/>
      <c r="DY43" s="630"/>
      <c r="DZ43" s="630"/>
      <c r="EA43" s="630"/>
      <c r="EB43" s="630"/>
      <c r="EC43" s="631"/>
    </row>
    <row r="44" spans="2:133" ht="11.25" customHeight="1">
      <c r="B44" s="613" t="s">
        <v>362</v>
      </c>
      <c r="C44" s="614"/>
      <c r="D44" s="614"/>
      <c r="E44" s="614"/>
      <c r="F44" s="614"/>
      <c r="G44" s="614"/>
      <c r="H44" s="614"/>
      <c r="I44" s="614"/>
      <c r="J44" s="614"/>
      <c r="K44" s="614"/>
      <c r="L44" s="614"/>
      <c r="M44" s="614"/>
      <c r="N44" s="614"/>
      <c r="O44" s="614"/>
      <c r="P44" s="614"/>
      <c r="Q44" s="615"/>
      <c r="R44" s="616">
        <v>5722390</v>
      </c>
      <c r="S44" s="650"/>
      <c r="T44" s="650"/>
      <c r="U44" s="650"/>
      <c r="V44" s="650"/>
      <c r="W44" s="650"/>
      <c r="X44" s="650"/>
      <c r="Y44" s="651"/>
      <c r="Z44" s="652">
        <v>100</v>
      </c>
      <c r="AA44" s="652"/>
      <c r="AB44" s="652"/>
      <c r="AC44" s="652"/>
      <c r="AD44" s="653">
        <v>3141899</v>
      </c>
      <c r="AE44" s="653"/>
      <c r="AF44" s="653"/>
      <c r="AG44" s="653"/>
      <c r="AH44" s="653"/>
      <c r="AI44" s="653"/>
      <c r="AJ44" s="653"/>
      <c r="AK44" s="653"/>
      <c r="AL44" s="619">
        <v>100</v>
      </c>
      <c r="AM44" s="654"/>
      <c r="AN44" s="654"/>
      <c r="AO44" s="655"/>
      <c r="CD44" s="656" t="s">
        <v>309</v>
      </c>
      <c r="CE44" s="657"/>
      <c r="CF44" s="633" t="s">
        <v>363</v>
      </c>
      <c r="CG44" s="634"/>
      <c r="CH44" s="634"/>
      <c r="CI44" s="634"/>
      <c r="CJ44" s="634"/>
      <c r="CK44" s="634"/>
      <c r="CL44" s="634"/>
      <c r="CM44" s="634"/>
      <c r="CN44" s="634"/>
      <c r="CO44" s="634"/>
      <c r="CP44" s="634"/>
      <c r="CQ44" s="635"/>
      <c r="CR44" s="636">
        <v>903049</v>
      </c>
      <c r="CS44" s="637"/>
      <c r="CT44" s="637"/>
      <c r="CU44" s="637"/>
      <c r="CV44" s="637"/>
      <c r="CW44" s="637"/>
      <c r="CX44" s="637"/>
      <c r="CY44" s="638"/>
      <c r="CZ44" s="639">
        <v>16.3</v>
      </c>
      <c r="DA44" s="640"/>
      <c r="DB44" s="640"/>
      <c r="DC44" s="641"/>
      <c r="DD44" s="642">
        <v>301895</v>
      </c>
      <c r="DE44" s="637"/>
      <c r="DF44" s="637"/>
      <c r="DG44" s="637"/>
      <c r="DH44" s="637"/>
      <c r="DI44" s="637"/>
      <c r="DJ44" s="637"/>
      <c r="DK44" s="638"/>
      <c r="DL44" s="643"/>
      <c r="DM44" s="644"/>
      <c r="DN44" s="644"/>
      <c r="DO44" s="644"/>
      <c r="DP44" s="644"/>
      <c r="DQ44" s="644"/>
      <c r="DR44" s="644"/>
      <c r="DS44" s="644"/>
      <c r="DT44" s="644"/>
      <c r="DU44" s="644"/>
      <c r="DV44" s="645"/>
      <c r="DW44" s="629"/>
      <c r="DX44" s="630"/>
      <c r="DY44" s="630"/>
      <c r="DZ44" s="630"/>
      <c r="EA44" s="630"/>
      <c r="EB44" s="630"/>
      <c r="EC44" s="631"/>
    </row>
    <row r="45" spans="2:133" ht="11.25" customHeight="1">
      <c r="CD45" s="658"/>
      <c r="CE45" s="659"/>
      <c r="CF45" s="633" t="s">
        <v>364</v>
      </c>
      <c r="CG45" s="634"/>
      <c r="CH45" s="634"/>
      <c r="CI45" s="634"/>
      <c r="CJ45" s="634"/>
      <c r="CK45" s="634"/>
      <c r="CL45" s="634"/>
      <c r="CM45" s="634"/>
      <c r="CN45" s="634"/>
      <c r="CO45" s="634"/>
      <c r="CP45" s="634"/>
      <c r="CQ45" s="635"/>
      <c r="CR45" s="636">
        <v>297313</v>
      </c>
      <c r="CS45" s="646"/>
      <c r="CT45" s="646"/>
      <c r="CU45" s="646"/>
      <c r="CV45" s="646"/>
      <c r="CW45" s="646"/>
      <c r="CX45" s="646"/>
      <c r="CY45" s="647"/>
      <c r="CZ45" s="639">
        <v>5.4</v>
      </c>
      <c r="DA45" s="648"/>
      <c r="DB45" s="648"/>
      <c r="DC45" s="649"/>
      <c r="DD45" s="642">
        <v>13717</v>
      </c>
      <c r="DE45" s="646"/>
      <c r="DF45" s="646"/>
      <c r="DG45" s="646"/>
      <c r="DH45" s="646"/>
      <c r="DI45" s="646"/>
      <c r="DJ45" s="646"/>
      <c r="DK45" s="647"/>
      <c r="DL45" s="643"/>
      <c r="DM45" s="644"/>
      <c r="DN45" s="644"/>
      <c r="DO45" s="644"/>
      <c r="DP45" s="644"/>
      <c r="DQ45" s="644"/>
      <c r="DR45" s="644"/>
      <c r="DS45" s="644"/>
      <c r="DT45" s="644"/>
      <c r="DU45" s="644"/>
      <c r="DV45" s="645"/>
      <c r="DW45" s="629"/>
      <c r="DX45" s="630"/>
      <c r="DY45" s="630"/>
      <c r="DZ45" s="630"/>
      <c r="EA45" s="630"/>
      <c r="EB45" s="630"/>
      <c r="EC45" s="631"/>
    </row>
    <row r="46" spans="2:133" ht="11.25" customHeight="1">
      <c r="B46" s="205" t="s">
        <v>365</v>
      </c>
      <c r="CD46" s="658"/>
      <c r="CE46" s="659"/>
      <c r="CF46" s="633" t="s">
        <v>366</v>
      </c>
      <c r="CG46" s="634"/>
      <c r="CH46" s="634"/>
      <c r="CI46" s="634"/>
      <c r="CJ46" s="634"/>
      <c r="CK46" s="634"/>
      <c r="CL46" s="634"/>
      <c r="CM46" s="634"/>
      <c r="CN46" s="634"/>
      <c r="CO46" s="634"/>
      <c r="CP46" s="634"/>
      <c r="CQ46" s="635"/>
      <c r="CR46" s="636">
        <v>576431</v>
      </c>
      <c r="CS46" s="637"/>
      <c r="CT46" s="637"/>
      <c r="CU46" s="637"/>
      <c r="CV46" s="637"/>
      <c r="CW46" s="637"/>
      <c r="CX46" s="637"/>
      <c r="CY46" s="638"/>
      <c r="CZ46" s="639">
        <v>10.4</v>
      </c>
      <c r="DA46" s="640"/>
      <c r="DB46" s="640"/>
      <c r="DC46" s="641"/>
      <c r="DD46" s="642">
        <v>280173</v>
      </c>
      <c r="DE46" s="637"/>
      <c r="DF46" s="637"/>
      <c r="DG46" s="637"/>
      <c r="DH46" s="637"/>
      <c r="DI46" s="637"/>
      <c r="DJ46" s="637"/>
      <c r="DK46" s="638"/>
      <c r="DL46" s="643"/>
      <c r="DM46" s="644"/>
      <c r="DN46" s="644"/>
      <c r="DO46" s="644"/>
      <c r="DP46" s="644"/>
      <c r="DQ46" s="644"/>
      <c r="DR46" s="644"/>
      <c r="DS46" s="644"/>
      <c r="DT46" s="644"/>
      <c r="DU46" s="644"/>
      <c r="DV46" s="645"/>
      <c r="DW46" s="629"/>
      <c r="DX46" s="630"/>
      <c r="DY46" s="630"/>
      <c r="DZ46" s="630"/>
      <c r="EA46" s="630"/>
      <c r="EB46" s="630"/>
      <c r="EC46" s="631"/>
    </row>
    <row r="47" spans="2:133" ht="11.25" customHeight="1">
      <c r="B47" s="632" t="s">
        <v>367</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58"/>
      <c r="CE47" s="659"/>
      <c r="CF47" s="633" t="s">
        <v>368</v>
      </c>
      <c r="CG47" s="634"/>
      <c r="CH47" s="634"/>
      <c r="CI47" s="634"/>
      <c r="CJ47" s="634"/>
      <c r="CK47" s="634"/>
      <c r="CL47" s="634"/>
      <c r="CM47" s="634"/>
      <c r="CN47" s="634"/>
      <c r="CO47" s="634"/>
      <c r="CP47" s="634"/>
      <c r="CQ47" s="635"/>
      <c r="CR47" s="636">
        <v>103092</v>
      </c>
      <c r="CS47" s="646"/>
      <c r="CT47" s="646"/>
      <c r="CU47" s="646"/>
      <c r="CV47" s="646"/>
      <c r="CW47" s="646"/>
      <c r="CX47" s="646"/>
      <c r="CY47" s="647"/>
      <c r="CZ47" s="639">
        <v>1.9</v>
      </c>
      <c r="DA47" s="648"/>
      <c r="DB47" s="648"/>
      <c r="DC47" s="649"/>
      <c r="DD47" s="642">
        <v>19087</v>
      </c>
      <c r="DE47" s="646"/>
      <c r="DF47" s="646"/>
      <c r="DG47" s="646"/>
      <c r="DH47" s="646"/>
      <c r="DI47" s="646"/>
      <c r="DJ47" s="646"/>
      <c r="DK47" s="647"/>
      <c r="DL47" s="643"/>
      <c r="DM47" s="644"/>
      <c r="DN47" s="644"/>
      <c r="DO47" s="644"/>
      <c r="DP47" s="644"/>
      <c r="DQ47" s="644"/>
      <c r="DR47" s="644"/>
      <c r="DS47" s="644"/>
      <c r="DT47" s="644"/>
      <c r="DU47" s="644"/>
      <c r="DV47" s="645"/>
      <c r="DW47" s="629"/>
      <c r="DX47" s="630"/>
      <c r="DY47" s="630"/>
      <c r="DZ47" s="630"/>
      <c r="EA47" s="630"/>
      <c r="EB47" s="630"/>
      <c r="EC47" s="631"/>
    </row>
    <row r="48" spans="2:133">
      <c r="B48" s="632" t="s">
        <v>369</v>
      </c>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2"/>
      <c r="AM48" s="632"/>
      <c r="AN48" s="632"/>
      <c r="AO48" s="632"/>
      <c r="AP48" s="632"/>
      <c r="AQ48" s="632"/>
      <c r="AR48" s="632"/>
      <c r="AS48" s="632"/>
      <c r="AT48" s="632"/>
      <c r="AU48" s="632"/>
      <c r="AV48" s="632"/>
      <c r="AW48" s="632"/>
      <c r="AX48" s="632"/>
      <c r="AY48" s="632"/>
      <c r="AZ48" s="632"/>
      <c r="BA48" s="632"/>
      <c r="BB48" s="632"/>
      <c r="BC48" s="632"/>
      <c r="BD48" s="632"/>
      <c r="BE48" s="632"/>
      <c r="BF48" s="632"/>
      <c r="BG48" s="632"/>
      <c r="BH48" s="632"/>
      <c r="BI48" s="632"/>
      <c r="BJ48" s="632"/>
      <c r="BK48" s="632"/>
      <c r="BL48" s="632"/>
      <c r="BM48" s="632"/>
      <c r="BN48" s="632"/>
      <c r="BO48" s="632"/>
      <c r="BP48" s="632"/>
      <c r="BQ48" s="632"/>
      <c r="BR48" s="632"/>
      <c r="BS48" s="632"/>
      <c r="BT48" s="632"/>
      <c r="BU48" s="632"/>
      <c r="BV48" s="632"/>
      <c r="BW48" s="632"/>
      <c r="BX48" s="632"/>
      <c r="BY48" s="632"/>
      <c r="BZ48" s="632"/>
      <c r="CA48" s="632"/>
      <c r="CB48" s="632"/>
      <c r="CD48" s="660"/>
      <c r="CE48" s="661"/>
      <c r="CF48" s="633" t="s">
        <v>370</v>
      </c>
      <c r="CG48" s="634"/>
      <c r="CH48" s="634"/>
      <c r="CI48" s="634"/>
      <c r="CJ48" s="634"/>
      <c r="CK48" s="634"/>
      <c r="CL48" s="634"/>
      <c r="CM48" s="634"/>
      <c r="CN48" s="634"/>
      <c r="CO48" s="634"/>
      <c r="CP48" s="634"/>
      <c r="CQ48" s="635"/>
      <c r="CR48" s="636" t="s">
        <v>130</v>
      </c>
      <c r="CS48" s="637"/>
      <c r="CT48" s="637"/>
      <c r="CU48" s="637"/>
      <c r="CV48" s="637"/>
      <c r="CW48" s="637"/>
      <c r="CX48" s="637"/>
      <c r="CY48" s="638"/>
      <c r="CZ48" s="639" t="s">
        <v>130</v>
      </c>
      <c r="DA48" s="640"/>
      <c r="DB48" s="640"/>
      <c r="DC48" s="641"/>
      <c r="DD48" s="642" t="s">
        <v>130</v>
      </c>
      <c r="DE48" s="637"/>
      <c r="DF48" s="637"/>
      <c r="DG48" s="637"/>
      <c r="DH48" s="637"/>
      <c r="DI48" s="637"/>
      <c r="DJ48" s="637"/>
      <c r="DK48" s="638"/>
      <c r="DL48" s="643"/>
      <c r="DM48" s="644"/>
      <c r="DN48" s="644"/>
      <c r="DO48" s="644"/>
      <c r="DP48" s="644"/>
      <c r="DQ48" s="644"/>
      <c r="DR48" s="644"/>
      <c r="DS48" s="644"/>
      <c r="DT48" s="644"/>
      <c r="DU48" s="644"/>
      <c r="DV48" s="645"/>
      <c r="DW48" s="629"/>
      <c r="DX48" s="630"/>
      <c r="DY48" s="630"/>
      <c r="DZ48" s="630"/>
      <c r="EA48" s="630"/>
      <c r="EB48" s="630"/>
      <c r="EC48" s="631"/>
    </row>
    <row r="49" spans="2:133" ht="11.25" customHeight="1">
      <c r="B49" s="216"/>
      <c r="CD49" s="613" t="s">
        <v>371</v>
      </c>
      <c r="CE49" s="614"/>
      <c r="CF49" s="614"/>
      <c r="CG49" s="614"/>
      <c r="CH49" s="614"/>
      <c r="CI49" s="614"/>
      <c r="CJ49" s="614"/>
      <c r="CK49" s="614"/>
      <c r="CL49" s="614"/>
      <c r="CM49" s="614"/>
      <c r="CN49" s="614"/>
      <c r="CO49" s="614"/>
      <c r="CP49" s="614"/>
      <c r="CQ49" s="615"/>
      <c r="CR49" s="616">
        <v>5550481</v>
      </c>
      <c r="CS49" s="617"/>
      <c r="CT49" s="617"/>
      <c r="CU49" s="617"/>
      <c r="CV49" s="617"/>
      <c r="CW49" s="617"/>
      <c r="CX49" s="617"/>
      <c r="CY49" s="618"/>
      <c r="CZ49" s="619">
        <v>100</v>
      </c>
      <c r="DA49" s="620"/>
      <c r="DB49" s="620"/>
      <c r="DC49" s="621"/>
      <c r="DD49" s="622">
        <v>3627305</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2:133" hidden="1">
      <c r="B50" s="216"/>
    </row>
  </sheetData>
  <sheetProtection algorithmName="SHA-512" hashValue="vaLezVSWz/fVvpbW8C8WvXgnh6Dg7LsIrUELgi16NFBGTlkcBcNJsSPMA/cH8EPZg79rV8vyUWJcR5t9kIXlFA==" saltValue="XvD0NoneyGeu6IhWLUNUz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5" zeroHeight="1"/>
  <cols>
    <col min="1" max="130" width="2.75" style="222" customWidth="1"/>
    <col min="131" max="131" width="1.625" style="222" customWidth="1"/>
    <col min="132" max="16384" width="9" style="222" hidden="1"/>
  </cols>
  <sheetData>
    <row r="1" spans="1:13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c r="A2" s="731" t="s">
        <v>372</v>
      </c>
      <c r="B2" s="731"/>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Y2" s="731"/>
      <c r="AZ2" s="731"/>
      <c r="BA2" s="731"/>
      <c r="BB2" s="731"/>
      <c r="BC2" s="731"/>
      <c r="BD2" s="731"/>
      <c r="BE2" s="731"/>
      <c r="BF2" s="731"/>
      <c r="BG2" s="731"/>
      <c r="BH2" s="731"/>
      <c r="BI2" s="731"/>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2" t="s">
        <v>373</v>
      </c>
      <c r="DK2" s="733"/>
      <c r="DL2" s="733"/>
      <c r="DM2" s="733"/>
      <c r="DN2" s="733"/>
      <c r="DO2" s="734"/>
      <c r="DP2" s="219"/>
      <c r="DQ2" s="732" t="s">
        <v>374</v>
      </c>
      <c r="DR2" s="733"/>
      <c r="DS2" s="733"/>
      <c r="DT2" s="733"/>
      <c r="DU2" s="733"/>
      <c r="DV2" s="733"/>
      <c r="DW2" s="733"/>
      <c r="DX2" s="733"/>
      <c r="DY2" s="733"/>
      <c r="DZ2" s="734"/>
      <c r="EA2" s="221"/>
    </row>
    <row r="3" spans="1:13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c r="A4" s="735" t="s">
        <v>375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23"/>
      <c r="BA4" s="223"/>
      <c r="BB4" s="223"/>
      <c r="BC4" s="223"/>
      <c r="BD4" s="223"/>
      <c r="BE4" s="224"/>
      <c r="BF4" s="224"/>
      <c r="BG4" s="224"/>
      <c r="BH4" s="224"/>
      <c r="BI4" s="224"/>
      <c r="BJ4" s="224"/>
      <c r="BK4" s="224"/>
      <c r="BL4" s="224"/>
      <c r="BM4" s="224"/>
      <c r="BN4" s="224"/>
      <c r="BO4" s="224"/>
      <c r="BP4" s="224"/>
      <c r="BQ4" s="736" t="s">
        <v>376</v>
      </c>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c r="DM4" s="736"/>
      <c r="DN4" s="736"/>
      <c r="DO4" s="736"/>
      <c r="DP4" s="736"/>
      <c r="DQ4" s="736"/>
      <c r="DR4" s="736"/>
      <c r="DS4" s="736"/>
      <c r="DT4" s="736"/>
      <c r="DU4" s="736"/>
      <c r="DV4" s="736"/>
      <c r="DW4" s="736"/>
      <c r="DX4" s="736"/>
      <c r="DY4" s="736"/>
      <c r="DZ4" s="736"/>
      <c r="EA4" s="225"/>
    </row>
    <row r="5" spans="1:131" s="226" customFormat="1" ht="26.25" customHeight="1">
      <c r="A5" s="737" t="s">
        <v>377</v>
      </c>
      <c r="B5" s="738"/>
      <c r="C5" s="738"/>
      <c r="D5" s="738"/>
      <c r="E5" s="738"/>
      <c r="F5" s="738"/>
      <c r="G5" s="738"/>
      <c r="H5" s="738"/>
      <c r="I5" s="738"/>
      <c r="J5" s="738"/>
      <c r="K5" s="738"/>
      <c r="L5" s="738"/>
      <c r="M5" s="738"/>
      <c r="N5" s="738"/>
      <c r="O5" s="738"/>
      <c r="P5" s="739"/>
      <c r="Q5" s="743" t="s">
        <v>378</v>
      </c>
      <c r="R5" s="744"/>
      <c r="S5" s="744"/>
      <c r="T5" s="744"/>
      <c r="U5" s="745"/>
      <c r="V5" s="743" t="s">
        <v>379</v>
      </c>
      <c r="W5" s="744"/>
      <c r="X5" s="744"/>
      <c r="Y5" s="744"/>
      <c r="Z5" s="745"/>
      <c r="AA5" s="743" t="s">
        <v>380</v>
      </c>
      <c r="AB5" s="744"/>
      <c r="AC5" s="744"/>
      <c r="AD5" s="744"/>
      <c r="AE5" s="744"/>
      <c r="AF5" s="749" t="s">
        <v>381</v>
      </c>
      <c r="AG5" s="744"/>
      <c r="AH5" s="744"/>
      <c r="AI5" s="744"/>
      <c r="AJ5" s="750"/>
      <c r="AK5" s="744" t="s">
        <v>382</v>
      </c>
      <c r="AL5" s="744"/>
      <c r="AM5" s="744"/>
      <c r="AN5" s="744"/>
      <c r="AO5" s="745"/>
      <c r="AP5" s="743" t="s">
        <v>383</v>
      </c>
      <c r="AQ5" s="744"/>
      <c r="AR5" s="744"/>
      <c r="AS5" s="744"/>
      <c r="AT5" s="745"/>
      <c r="AU5" s="743" t="s">
        <v>384</v>
      </c>
      <c r="AV5" s="744"/>
      <c r="AW5" s="744"/>
      <c r="AX5" s="744"/>
      <c r="AY5" s="750"/>
      <c r="AZ5" s="223"/>
      <c r="BA5" s="223"/>
      <c r="BB5" s="223"/>
      <c r="BC5" s="223"/>
      <c r="BD5" s="223"/>
      <c r="BE5" s="224"/>
      <c r="BF5" s="224"/>
      <c r="BG5" s="224"/>
      <c r="BH5" s="224"/>
      <c r="BI5" s="224"/>
      <c r="BJ5" s="224"/>
      <c r="BK5" s="224"/>
      <c r="BL5" s="224"/>
      <c r="BM5" s="224"/>
      <c r="BN5" s="224"/>
      <c r="BO5" s="224"/>
      <c r="BP5" s="224"/>
      <c r="BQ5" s="737" t="s">
        <v>385</v>
      </c>
      <c r="BR5" s="738"/>
      <c r="BS5" s="738"/>
      <c r="BT5" s="738"/>
      <c r="BU5" s="738"/>
      <c r="BV5" s="738"/>
      <c r="BW5" s="738"/>
      <c r="BX5" s="738"/>
      <c r="BY5" s="738"/>
      <c r="BZ5" s="738"/>
      <c r="CA5" s="738"/>
      <c r="CB5" s="738"/>
      <c r="CC5" s="738"/>
      <c r="CD5" s="738"/>
      <c r="CE5" s="738"/>
      <c r="CF5" s="738"/>
      <c r="CG5" s="739"/>
      <c r="CH5" s="743" t="s">
        <v>386</v>
      </c>
      <c r="CI5" s="744"/>
      <c r="CJ5" s="744"/>
      <c r="CK5" s="744"/>
      <c r="CL5" s="745"/>
      <c r="CM5" s="743" t="s">
        <v>387</v>
      </c>
      <c r="CN5" s="744"/>
      <c r="CO5" s="744"/>
      <c r="CP5" s="744"/>
      <c r="CQ5" s="745"/>
      <c r="CR5" s="743" t="s">
        <v>388</v>
      </c>
      <c r="CS5" s="744"/>
      <c r="CT5" s="744"/>
      <c r="CU5" s="744"/>
      <c r="CV5" s="745"/>
      <c r="CW5" s="743" t="s">
        <v>389</v>
      </c>
      <c r="CX5" s="744"/>
      <c r="CY5" s="744"/>
      <c r="CZ5" s="744"/>
      <c r="DA5" s="745"/>
      <c r="DB5" s="743" t="s">
        <v>390</v>
      </c>
      <c r="DC5" s="744"/>
      <c r="DD5" s="744"/>
      <c r="DE5" s="744"/>
      <c r="DF5" s="745"/>
      <c r="DG5" s="773" t="s">
        <v>391</v>
      </c>
      <c r="DH5" s="774"/>
      <c r="DI5" s="774"/>
      <c r="DJ5" s="774"/>
      <c r="DK5" s="775"/>
      <c r="DL5" s="773" t="s">
        <v>392</v>
      </c>
      <c r="DM5" s="774"/>
      <c r="DN5" s="774"/>
      <c r="DO5" s="774"/>
      <c r="DP5" s="775"/>
      <c r="DQ5" s="743" t="s">
        <v>393</v>
      </c>
      <c r="DR5" s="744"/>
      <c r="DS5" s="744"/>
      <c r="DT5" s="744"/>
      <c r="DU5" s="745"/>
      <c r="DV5" s="743" t="s">
        <v>384</v>
      </c>
      <c r="DW5" s="744"/>
      <c r="DX5" s="744"/>
      <c r="DY5" s="744"/>
      <c r="DZ5" s="750"/>
      <c r="EA5" s="225"/>
    </row>
    <row r="6" spans="1:131" s="226" customFormat="1" ht="26.25" customHeight="1" thickBot="1">
      <c r="A6" s="740"/>
      <c r="B6" s="741"/>
      <c r="C6" s="741"/>
      <c r="D6" s="741"/>
      <c r="E6" s="741"/>
      <c r="F6" s="741"/>
      <c r="G6" s="741"/>
      <c r="H6" s="741"/>
      <c r="I6" s="741"/>
      <c r="J6" s="741"/>
      <c r="K6" s="741"/>
      <c r="L6" s="741"/>
      <c r="M6" s="741"/>
      <c r="N6" s="741"/>
      <c r="O6" s="741"/>
      <c r="P6" s="742"/>
      <c r="Q6" s="746"/>
      <c r="R6" s="747"/>
      <c r="S6" s="747"/>
      <c r="T6" s="747"/>
      <c r="U6" s="748"/>
      <c r="V6" s="746"/>
      <c r="W6" s="747"/>
      <c r="X6" s="747"/>
      <c r="Y6" s="747"/>
      <c r="Z6" s="748"/>
      <c r="AA6" s="746"/>
      <c r="AB6" s="747"/>
      <c r="AC6" s="747"/>
      <c r="AD6" s="747"/>
      <c r="AE6" s="747"/>
      <c r="AF6" s="751"/>
      <c r="AG6" s="747"/>
      <c r="AH6" s="747"/>
      <c r="AI6" s="747"/>
      <c r="AJ6" s="752"/>
      <c r="AK6" s="747"/>
      <c r="AL6" s="747"/>
      <c r="AM6" s="747"/>
      <c r="AN6" s="747"/>
      <c r="AO6" s="748"/>
      <c r="AP6" s="746"/>
      <c r="AQ6" s="747"/>
      <c r="AR6" s="747"/>
      <c r="AS6" s="747"/>
      <c r="AT6" s="748"/>
      <c r="AU6" s="746"/>
      <c r="AV6" s="747"/>
      <c r="AW6" s="747"/>
      <c r="AX6" s="747"/>
      <c r="AY6" s="752"/>
      <c r="AZ6" s="223"/>
      <c r="BA6" s="223"/>
      <c r="BB6" s="223"/>
      <c r="BC6" s="223"/>
      <c r="BD6" s="223"/>
      <c r="BE6" s="224"/>
      <c r="BF6" s="224"/>
      <c r="BG6" s="224"/>
      <c r="BH6" s="224"/>
      <c r="BI6" s="224"/>
      <c r="BJ6" s="224"/>
      <c r="BK6" s="224"/>
      <c r="BL6" s="224"/>
      <c r="BM6" s="224"/>
      <c r="BN6" s="224"/>
      <c r="BO6" s="224"/>
      <c r="BP6" s="224"/>
      <c r="BQ6" s="740"/>
      <c r="BR6" s="741"/>
      <c r="BS6" s="741"/>
      <c r="BT6" s="741"/>
      <c r="BU6" s="741"/>
      <c r="BV6" s="741"/>
      <c r="BW6" s="741"/>
      <c r="BX6" s="741"/>
      <c r="BY6" s="741"/>
      <c r="BZ6" s="741"/>
      <c r="CA6" s="741"/>
      <c r="CB6" s="741"/>
      <c r="CC6" s="741"/>
      <c r="CD6" s="741"/>
      <c r="CE6" s="741"/>
      <c r="CF6" s="741"/>
      <c r="CG6" s="742"/>
      <c r="CH6" s="746"/>
      <c r="CI6" s="747"/>
      <c r="CJ6" s="747"/>
      <c r="CK6" s="747"/>
      <c r="CL6" s="748"/>
      <c r="CM6" s="746"/>
      <c r="CN6" s="747"/>
      <c r="CO6" s="747"/>
      <c r="CP6" s="747"/>
      <c r="CQ6" s="748"/>
      <c r="CR6" s="746"/>
      <c r="CS6" s="747"/>
      <c r="CT6" s="747"/>
      <c r="CU6" s="747"/>
      <c r="CV6" s="748"/>
      <c r="CW6" s="746"/>
      <c r="CX6" s="747"/>
      <c r="CY6" s="747"/>
      <c r="CZ6" s="747"/>
      <c r="DA6" s="748"/>
      <c r="DB6" s="746"/>
      <c r="DC6" s="747"/>
      <c r="DD6" s="747"/>
      <c r="DE6" s="747"/>
      <c r="DF6" s="748"/>
      <c r="DG6" s="776"/>
      <c r="DH6" s="777"/>
      <c r="DI6" s="777"/>
      <c r="DJ6" s="777"/>
      <c r="DK6" s="778"/>
      <c r="DL6" s="776"/>
      <c r="DM6" s="777"/>
      <c r="DN6" s="777"/>
      <c r="DO6" s="777"/>
      <c r="DP6" s="778"/>
      <c r="DQ6" s="746"/>
      <c r="DR6" s="747"/>
      <c r="DS6" s="747"/>
      <c r="DT6" s="747"/>
      <c r="DU6" s="748"/>
      <c r="DV6" s="746"/>
      <c r="DW6" s="747"/>
      <c r="DX6" s="747"/>
      <c r="DY6" s="747"/>
      <c r="DZ6" s="752"/>
      <c r="EA6" s="225"/>
    </row>
    <row r="7" spans="1:131" s="226" customFormat="1" ht="26.25" customHeight="1" thickTop="1">
      <c r="A7" s="227">
        <v>1</v>
      </c>
      <c r="B7" s="759" t="s">
        <v>394</v>
      </c>
      <c r="C7" s="760"/>
      <c r="D7" s="760"/>
      <c r="E7" s="760"/>
      <c r="F7" s="760"/>
      <c r="G7" s="760"/>
      <c r="H7" s="760"/>
      <c r="I7" s="760"/>
      <c r="J7" s="760"/>
      <c r="K7" s="760"/>
      <c r="L7" s="760"/>
      <c r="M7" s="760"/>
      <c r="N7" s="760"/>
      <c r="O7" s="760"/>
      <c r="P7" s="761"/>
      <c r="Q7" s="762">
        <v>5714</v>
      </c>
      <c r="R7" s="763"/>
      <c r="S7" s="763"/>
      <c r="T7" s="763"/>
      <c r="U7" s="763"/>
      <c r="V7" s="763">
        <v>5543</v>
      </c>
      <c r="W7" s="763"/>
      <c r="X7" s="763"/>
      <c r="Y7" s="763"/>
      <c r="Z7" s="763"/>
      <c r="AA7" s="763">
        <v>172</v>
      </c>
      <c r="AB7" s="763"/>
      <c r="AC7" s="763"/>
      <c r="AD7" s="763"/>
      <c r="AE7" s="764"/>
      <c r="AF7" s="765">
        <v>52</v>
      </c>
      <c r="AG7" s="766"/>
      <c r="AH7" s="766"/>
      <c r="AI7" s="766"/>
      <c r="AJ7" s="767"/>
      <c r="AK7" s="768">
        <v>107</v>
      </c>
      <c r="AL7" s="769"/>
      <c r="AM7" s="769"/>
      <c r="AN7" s="769"/>
      <c r="AO7" s="769"/>
      <c r="AP7" s="769">
        <v>7208</v>
      </c>
      <c r="AQ7" s="769"/>
      <c r="AR7" s="769"/>
      <c r="AS7" s="769"/>
      <c r="AT7" s="769"/>
      <c r="AU7" s="770"/>
      <c r="AV7" s="770"/>
      <c r="AW7" s="770"/>
      <c r="AX7" s="770"/>
      <c r="AY7" s="771"/>
      <c r="AZ7" s="223"/>
      <c r="BA7" s="223"/>
      <c r="BB7" s="223"/>
      <c r="BC7" s="223"/>
      <c r="BD7" s="223"/>
      <c r="BE7" s="224"/>
      <c r="BF7" s="224"/>
      <c r="BG7" s="224"/>
      <c r="BH7" s="224"/>
      <c r="BI7" s="224"/>
      <c r="BJ7" s="224"/>
      <c r="BK7" s="224"/>
      <c r="BL7" s="224"/>
      <c r="BM7" s="224"/>
      <c r="BN7" s="224"/>
      <c r="BO7" s="224"/>
      <c r="BP7" s="224"/>
      <c r="BQ7" s="227">
        <v>1</v>
      </c>
      <c r="BR7" s="228"/>
      <c r="BS7" s="756" t="s">
        <v>599</v>
      </c>
      <c r="BT7" s="757"/>
      <c r="BU7" s="757"/>
      <c r="BV7" s="757"/>
      <c r="BW7" s="757"/>
      <c r="BX7" s="757"/>
      <c r="BY7" s="757"/>
      <c r="BZ7" s="757"/>
      <c r="CA7" s="757"/>
      <c r="CB7" s="757"/>
      <c r="CC7" s="757"/>
      <c r="CD7" s="757"/>
      <c r="CE7" s="757"/>
      <c r="CF7" s="757"/>
      <c r="CG7" s="772"/>
      <c r="CH7" s="753">
        <v>6</v>
      </c>
      <c r="CI7" s="754"/>
      <c r="CJ7" s="754"/>
      <c r="CK7" s="754"/>
      <c r="CL7" s="755"/>
      <c r="CM7" s="753">
        <v>27</v>
      </c>
      <c r="CN7" s="754"/>
      <c r="CO7" s="754"/>
      <c r="CP7" s="754"/>
      <c r="CQ7" s="755"/>
      <c r="CR7" s="753">
        <v>12</v>
      </c>
      <c r="CS7" s="754"/>
      <c r="CT7" s="754"/>
      <c r="CU7" s="754"/>
      <c r="CV7" s="755"/>
      <c r="CW7" s="753">
        <v>7</v>
      </c>
      <c r="CX7" s="754"/>
      <c r="CY7" s="754"/>
      <c r="CZ7" s="754"/>
      <c r="DA7" s="755"/>
      <c r="DB7" s="753" t="s">
        <v>602</v>
      </c>
      <c r="DC7" s="754"/>
      <c r="DD7" s="754"/>
      <c r="DE7" s="754"/>
      <c r="DF7" s="755"/>
      <c r="DG7" s="753" t="s">
        <v>602</v>
      </c>
      <c r="DH7" s="754"/>
      <c r="DI7" s="754"/>
      <c r="DJ7" s="754"/>
      <c r="DK7" s="755"/>
      <c r="DL7" s="753" t="s">
        <v>602</v>
      </c>
      <c r="DM7" s="754"/>
      <c r="DN7" s="754"/>
      <c r="DO7" s="754"/>
      <c r="DP7" s="755"/>
      <c r="DQ7" s="753" t="s">
        <v>602</v>
      </c>
      <c r="DR7" s="754"/>
      <c r="DS7" s="754"/>
      <c r="DT7" s="754"/>
      <c r="DU7" s="755"/>
      <c r="DV7" s="756"/>
      <c r="DW7" s="757"/>
      <c r="DX7" s="757"/>
      <c r="DY7" s="757"/>
      <c r="DZ7" s="758"/>
      <c r="EA7" s="225"/>
    </row>
    <row r="8" spans="1:131" s="226" customFormat="1" ht="26.25" customHeight="1">
      <c r="A8" s="229">
        <v>2</v>
      </c>
      <c r="B8" s="790" t="s">
        <v>395</v>
      </c>
      <c r="C8" s="791"/>
      <c r="D8" s="791"/>
      <c r="E8" s="791"/>
      <c r="F8" s="791"/>
      <c r="G8" s="791"/>
      <c r="H8" s="791"/>
      <c r="I8" s="791"/>
      <c r="J8" s="791"/>
      <c r="K8" s="791"/>
      <c r="L8" s="791"/>
      <c r="M8" s="791"/>
      <c r="N8" s="791"/>
      <c r="O8" s="791"/>
      <c r="P8" s="792"/>
      <c r="Q8" s="793">
        <v>50</v>
      </c>
      <c r="R8" s="794"/>
      <c r="S8" s="794"/>
      <c r="T8" s="794"/>
      <c r="U8" s="794"/>
      <c r="V8" s="794">
        <v>50</v>
      </c>
      <c r="W8" s="794"/>
      <c r="X8" s="794"/>
      <c r="Y8" s="794"/>
      <c r="Z8" s="794"/>
      <c r="AA8" s="794">
        <v>0</v>
      </c>
      <c r="AB8" s="794"/>
      <c r="AC8" s="794"/>
      <c r="AD8" s="794"/>
      <c r="AE8" s="795"/>
      <c r="AF8" s="796">
        <v>0</v>
      </c>
      <c r="AG8" s="797"/>
      <c r="AH8" s="797"/>
      <c r="AI8" s="797"/>
      <c r="AJ8" s="798"/>
      <c r="AK8" s="779">
        <v>46</v>
      </c>
      <c r="AL8" s="780"/>
      <c r="AM8" s="780"/>
      <c r="AN8" s="780"/>
      <c r="AO8" s="780"/>
      <c r="AP8" s="780" t="s">
        <v>611</v>
      </c>
      <c r="AQ8" s="780"/>
      <c r="AR8" s="780"/>
      <c r="AS8" s="780"/>
      <c r="AT8" s="780"/>
      <c r="AU8" s="781"/>
      <c r="AV8" s="781"/>
      <c r="AW8" s="781"/>
      <c r="AX8" s="781"/>
      <c r="AY8" s="782"/>
      <c r="AZ8" s="223"/>
      <c r="BA8" s="223"/>
      <c r="BB8" s="223"/>
      <c r="BC8" s="223"/>
      <c r="BD8" s="223"/>
      <c r="BE8" s="224"/>
      <c r="BF8" s="224"/>
      <c r="BG8" s="224"/>
      <c r="BH8" s="224"/>
      <c r="BI8" s="224"/>
      <c r="BJ8" s="224"/>
      <c r="BK8" s="224"/>
      <c r="BL8" s="224"/>
      <c r="BM8" s="224"/>
      <c r="BN8" s="224"/>
      <c r="BO8" s="224"/>
      <c r="BP8" s="224"/>
      <c r="BQ8" s="229">
        <v>2</v>
      </c>
      <c r="BR8" s="230"/>
      <c r="BS8" s="783" t="s">
        <v>600</v>
      </c>
      <c r="BT8" s="784"/>
      <c r="BU8" s="784"/>
      <c r="BV8" s="784"/>
      <c r="BW8" s="784"/>
      <c r="BX8" s="784"/>
      <c r="BY8" s="784"/>
      <c r="BZ8" s="784"/>
      <c r="CA8" s="784"/>
      <c r="CB8" s="784"/>
      <c r="CC8" s="784"/>
      <c r="CD8" s="784"/>
      <c r="CE8" s="784"/>
      <c r="CF8" s="784"/>
      <c r="CG8" s="785"/>
      <c r="CH8" s="786">
        <v>-1</v>
      </c>
      <c r="CI8" s="787"/>
      <c r="CJ8" s="787"/>
      <c r="CK8" s="787"/>
      <c r="CL8" s="788"/>
      <c r="CM8" s="786">
        <v>48</v>
      </c>
      <c r="CN8" s="787"/>
      <c r="CO8" s="787"/>
      <c r="CP8" s="787"/>
      <c r="CQ8" s="788"/>
      <c r="CR8" s="786">
        <v>50</v>
      </c>
      <c r="CS8" s="787"/>
      <c r="CT8" s="787"/>
      <c r="CU8" s="787"/>
      <c r="CV8" s="788"/>
      <c r="CW8" s="786">
        <v>12</v>
      </c>
      <c r="CX8" s="787"/>
      <c r="CY8" s="787"/>
      <c r="CZ8" s="787"/>
      <c r="DA8" s="788"/>
      <c r="DB8" s="786" t="s">
        <v>602</v>
      </c>
      <c r="DC8" s="787"/>
      <c r="DD8" s="787"/>
      <c r="DE8" s="787"/>
      <c r="DF8" s="788"/>
      <c r="DG8" s="786" t="s">
        <v>602</v>
      </c>
      <c r="DH8" s="787"/>
      <c r="DI8" s="787"/>
      <c r="DJ8" s="787"/>
      <c r="DK8" s="788"/>
      <c r="DL8" s="786" t="s">
        <v>602</v>
      </c>
      <c r="DM8" s="787"/>
      <c r="DN8" s="787"/>
      <c r="DO8" s="787"/>
      <c r="DP8" s="788"/>
      <c r="DQ8" s="786" t="s">
        <v>602</v>
      </c>
      <c r="DR8" s="787"/>
      <c r="DS8" s="787"/>
      <c r="DT8" s="787"/>
      <c r="DU8" s="788"/>
      <c r="DV8" s="783"/>
      <c r="DW8" s="784"/>
      <c r="DX8" s="784"/>
      <c r="DY8" s="784"/>
      <c r="DZ8" s="789"/>
      <c r="EA8" s="225"/>
    </row>
    <row r="9" spans="1:131" s="226" customFormat="1" ht="26.25" customHeight="1">
      <c r="A9" s="229">
        <v>3</v>
      </c>
      <c r="B9" s="790"/>
      <c r="C9" s="791"/>
      <c r="D9" s="791"/>
      <c r="E9" s="791"/>
      <c r="F9" s="791"/>
      <c r="G9" s="791"/>
      <c r="H9" s="791"/>
      <c r="I9" s="791"/>
      <c r="J9" s="791"/>
      <c r="K9" s="791"/>
      <c r="L9" s="791"/>
      <c r="M9" s="791"/>
      <c r="N9" s="791"/>
      <c r="O9" s="791"/>
      <c r="P9" s="792"/>
      <c r="Q9" s="793"/>
      <c r="R9" s="794"/>
      <c r="S9" s="794"/>
      <c r="T9" s="794"/>
      <c r="U9" s="794"/>
      <c r="V9" s="794"/>
      <c r="W9" s="794"/>
      <c r="X9" s="794"/>
      <c r="Y9" s="794"/>
      <c r="Z9" s="794"/>
      <c r="AA9" s="794"/>
      <c r="AB9" s="794"/>
      <c r="AC9" s="794"/>
      <c r="AD9" s="794"/>
      <c r="AE9" s="795"/>
      <c r="AF9" s="796"/>
      <c r="AG9" s="797"/>
      <c r="AH9" s="797"/>
      <c r="AI9" s="797"/>
      <c r="AJ9" s="798"/>
      <c r="AK9" s="779"/>
      <c r="AL9" s="780"/>
      <c r="AM9" s="780"/>
      <c r="AN9" s="780"/>
      <c r="AO9" s="780"/>
      <c r="AP9" s="780"/>
      <c r="AQ9" s="780"/>
      <c r="AR9" s="780"/>
      <c r="AS9" s="780"/>
      <c r="AT9" s="780"/>
      <c r="AU9" s="781"/>
      <c r="AV9" s="781"/>
      <c r="AW9" s="781"/>
      <c r="AX9" s="781"/>
      <c r="AY9" s="782"/>
      <c r="AZ9" s="223"/>
      <c r="BA9" s="223"/>
      <c r="BB9" s="223"/>
      <c r="BC9" s="223"/>
      <c r="BD9" s="223"/>
      <c r="BE9" s="224"/>
      <c r="BF9" s="224"/>
      <c r="BG9" s="224"/>
      <c r="BH9" s="224"/>
      <c r="BI9" s="224"/>
      <c r="BJ9" s="224"/>
      <c r="BK9" s="224"/>
      <c r="BL9" s="224"/>
      <c r="BM9" s="224"/>
      <c r="BN9" s="224"/>
      <c r="BO9" s="224"/>
      <c r="BP9" s="224"/>
      <c r="BQ9" s="229">
        <v>3</v>
      </c>
      <c r="BR9" s="230"/>
      <c r="BS9" s="783" t="s">
        <v>601</v>
      </c>
      <c r="BT9" s="784"/>
      <c r="BU9" s="784"/>
      <c r="BV9" s="784"/>
      <c r="BW9" s="784"/>
      <c r="BX9" s="784"/>
      <c r="BY9" s="784"/>
      <c r="BZ9" s="784"/>
      <c r="CA9" s="784"/>
      <c r="CB9" s="784"/>
      <c r="CC9" s="784"/>
      <c r="CD9" s="784"/>
      <c r="CE9" s="784"/>
      <c r="CF9" s="784"/>
      <c r="CG9" s="785"/>
      <c r="CH9" s="786">
        <v>28</v>
      </c>
      <c r="CI9" s="787"/>
      <c r="CJ9" s="787"/>
      <c r="CK9" s="787"/>
      <c r="CL9" s="788"/>
      <c r="CM9" s="786">
        <v>-11303</v>
      </c>
      <c r="CN9" s="787"/>
      <c r="CO9" s="787"/>
      <c r="CP9" s="787"/>
      <c r="CQ9" s="788"/>
      <c r="CR9" s="786">
        <v>0</v>
      </c>
      <c r="CS9" s="787"/>
      <c r="CT9" s="787"/>
      <c r="CU9" s="787"/>
      <c r="CV9" s="788"/>
      <c r="CW9" s="786" t="s">
        <v>602</v>
      </c>
      <c r="CX9" s="787"/>
      <c r="CY9" s="787"/>
      <c r="CZ9" s="787"/>
      <c r="DA9" s="788"/>
      <c r="DB9" s="786">
        <v>29</v>
      </c>
      <c r="DC9" s="787"/>
      <c r="DD9" s="787"/>
      <c r="DE9" s="787"/>
      <c r="DF9" s="788"/>
      <c r="DG9" s="786" t="s">
        <v>602</v>
      </c>
      <c r="DH9" s="787"/>
      <c r="DI9" s="787"/>
      <c r="DJ9" s="787"/>
      <c r="DK9" s="788"/>
      <c r="DL9" s="786" t="s">
        <v>602</v>
      </c>
      <c r="DM9" s="787"/>
      <c r="DN9" s="787"/>
      <c r="DO9" s="787"/>
      <c r="DP9" s="788"/>
      <c r="DQ9" s="786" t="s">
        <v>602</v>
      </c>
      <c r="DR9" s="787"/>
      <c r="DS9" s="787"/>
      <c r="DT9" s="787"/>
      <c r="DU9" s="788"/>
      <c r="DV9" s="783"/>
      <c r="DW9" s="784"/>
      <c r="DX9" s="784"/>
      <c r="DY9" s="784"/>
      <c r="DZ9" s="789"/>
      <c r="EA9" s="225"/>
    </row>
    <row r="10" spans="1:131" s="226" customFormat="1" ht="26.25" customHeight="1">
      <c r="A10" s="229">
        <v>4</v>
      </c>
      <c r="B10" s="790"/>
      <c r="C10" s="791"/>
      <c r="D10" s="791"/>
      <c r="E10" s="791"/>
      <c r="F10" s="791"/>
      <c r="G10" s="791"/>
      <c r="H10" s="791"/>
      <c r="I10" s="791"/>
      <c r="J10" s="791"/>
      <c r="K10" s="791"/>
      <c r="L10" s="791"/>
      <c r="M10" s="791"/>
      <c r="N10" s="791"/>
      <c r="O10" s="791"/>
      <c r="P10" s="792"/>
      <c r="Q10" s="793"/>
      <c r="R10" s="794"/>
      <c r="S10" s="794"/>
      <c r="T10" s="794"/>
      <c r="U10" s="794"/>
      <c r="V10" s="794"/>
      <c r="W10" s="794"/>
      <c r="X10" s="794"/>
      <c r="Y10" s="794"/>
      <c r="Z10" s="794"/>
      <c r="AA10" s="794"/>
      <c r="AB10" s="794"/>
      <c r="AC10" s="794"/>
      <c r="AD10" s="794"/>
      <c r="AE10" s="795"/>
      <c r="AF10" s="796"/>
      <c r="AG10" s="797"/>
      <c r="AH10" s="797"/>
      <c r="AI10" s="797"/>
      <c r="AJ10" s="798"/>
      <c r="AK10" s="779"/>
      <c r="AL10" s="780"/>
      <c r="AM10" s="780"/>
      <c r="AN10" s="780"/>
      <c r="AO10" s="780"/>
      <c r="AP10" s="780"/>
      <c r="AQ10" s="780"/>
      <c r="AR10" s="780"/>
      <c r="AS10" s="780"/>
      <c r="AT10" s="780"/>
      <c r="AU10" s="781"/>
      <c r="AV10" s="781"/>
      <c r="AW10" s="781"/>
      <c r="AX10" s="781"/>
      <c r="AY10" s="782"/>
      <c r="AZ10" s="223"/>
      <c r="BA10" s="223"/>
      <c r="BB10" s="223"/>
      <c r="BC10" s="223"/>
      <c r="BD10" s="223"/>
      <c r="BE10" s="224"/>
      <c r="BF10" s="224"/>
      <c r="BG10" s="224"/>
      <c r="BH10" s="224"/>
      <c r="BI10" s="224"/>
      <c r="BJ10" s="224"/>
      <c r="BK10" s="224"/>
      <c r="BL10" s="224"/>
      <c r="BM10" s="224"/>
      <c r="BN10" s="224"/>
      <c r="BO10" s="224"/>
      <c r="BP10" s="224"/>
      <c r="BQ10" s="229">
        <v>4</v>
      </c>
      <c r="BR10" s="230"/>
      <c r="BS10" s="783"/>
      <c r="BT10" s="784"/>
      <c r="BU10" s="784"/>
      <c r="BV10" s="784"/>
      <c r="BW10" s="784"/>
      <c r="BX10" s="784"/>
      <c r="BY10" s="784"/>
      <c r="BZ10" s="784"/>
      <c r="CA10" s="784"/>
      <c r="CB10" s="784"/>
      <c r="CC10" s="784"/>
      <c r="CD10" s="784"/>
      <c r="CE10" s="784"/>
      <c r="CF10" s="784"/>
      <c r="CG10" s="785"/>
      <c r="CH10" s="786"/>
      <c r="CI10" s="787"/>
      <c r="CJ10" s="787"/>
      <c r="CK10" s="787"/>
      <c r="CL10" s="788"/>
      <c r="CM10" s="786"/>
      <c r="CN10" s="787"/>
      <c r="CO10" s="787"/>
      <c r="CP10" s="787"/>
      <c r="CQ10" s="788"/>
      <c r="CR10" s="786"/>
      <c r="CS10" s="787"/>
      <c r="CT10" s="787"/>
      <c r="CU10" s="787"/>
      <c r="CV10" s="788"/>
      <c r="CW10" s="786"/>
      <c r="CX10" s="787"/>
      <c r="CY10" s="787"/>
      <c r="CZ10" s="787"/>
      <c r="DA10" s="788"/>
      <c r="DB10" s="786"/>
      <c r="DC10" s="787"/>
      <c r="DD10" s="787"/>
      <c r="DE10" s="787"/>
      <c r="DF10" s="788"/>
      <c r="DG10" s="786"/>
      <c r="DH10" s="787"/>
      <c r="DI10" s="787"/>
      <c r="DJ10" s="787"/>
      <c r="DK10" s="788"/>
      <c r="DL10" s="786"/>
      <c r="DM10" s="787"/>
      <c r="DN10" s="787"/>
      <c r="DO10" s="787"/>
      <c r="DP10" s="788"/>
      <c r="DQ10" s="786"/>
      <c r="DR10" s="787"/>
      <c r="DS10" s="787"/>
      <c r="DT10" s="787"/>
      <c r="DU10" s="788"/>
      <c r="DV10" s="783"/>
      <c r="DW10" s="784"/>
      <c r="DX10" s="784"/>
      <c r="DY10" s="784"/>
      <c r="DZ10" s="789"/>
      <c r="EA10" s="225"/>
    </row>
    <row r="11" spans="1:131" s="226" customFormat="1" ht="26.25" customHeight="1">
      <c r="A11" s="229">
        <v>5</v>
      </c>
      <c r="B11" s="790"/>
      <c r="C11" s="791"/>
      <c r="D11" s="791"/>
      <c r="E11" s="791"/>
      <c r="F11" s="791"/>
      <c r="G11" s="791"/>
      <c r="H11" s="791"/>
      <c r="I11" s="791"/>
      <c r="J11" s="791"/>
      <c r="K11" s="791"/>
      <c r="L11" s="791"/>
      <c r="M11" s="791"/>
      <c r="N11" s="791"/>
      <c r="O11" s="791"/>
      <c r="P11" s="792"/>
      <c r="Q11" s="793"/>
      <c r="R11" s="794"/>
      <c r="S11" s="794"/>
      <c r="T11" s="794"/>
      <c r="U11" s="794"/>
      <c r="V11" s="794"/>
      <c r="W11" s="794"/>
      <c r="X11" s="794"/>
      <c r="Y11" s="794"/>
      <c r="Z11" s="794"/>
      <c r="AA11" s="794"/>
      <c r="AB11" s="794"/>
      <c r="AC11" s="794"/>
      <c r="AD11" s="794"/>
      <c r="AE11" s="795"/>
      <c r="AF11" s="796"/>
      <c r="AG11" s="797"/>
      <c r="AH11" s="797"/>
      <c r="AI11" s="797"/>
      <c r="AJ11" s="798"/>
      <c r="AK11" s="779"/>
      <c r="AL11" s="780"/>
      <c r="AM11" s="780"/>
      <c r="AN11" s="780"/>
      <c r="AO11" s="780"/>
      <c r="AP11" s="780"/>
      <c r="AQ11" s="780"/>
      <c r="AR11" s="780"/>
      <c r="AS11" s="780"/>
      <c r="AT11" s="780"/>
      <c r="AU11" s="781"/>
      <c r="AV11" s="781"/>
      <c r="AW11" s="781"/>
      <c r="AX11" s="781"/>
      <c r="AY11" s="782"/>
      <c r="AZ11" s="223"/>
      <c r="BA11" s="223"/>
      <c r="BB11" s="223"/>
      <c r="BC11" s="223"/>
      <c r="BD11" s="223"/>
      <c r="BE11" s="224"/>
      <c r="BF11" s="224"/>
      <c r="BG11" s="224"/>
      <c r="BH11" s="224"/>
      <c r="BI11" s="224"/>
      <c r="BJ11" s="224"/>
      <c r="BK11" s="224"/>
      <c r="BL11" s="224"/>
      <c r="BM11" s="224"/>
      <c r="BN11" s="224"/>
      <c r="BO11" s="224"/>
      <c r="BP11" s="224"/>
      <c r="BQ11" s="229">
        <v>5</v>
      </c>
      <c r="BR11" s="230"/>
      <c r="BS11" s="783"/>
      <c r="BT11" s="784"/>
      <c r="BU11" s="784"/>
      <c r="BV11" s="784"/>
      <c r="BW11" s="784"/>
      <c r="BX11" s="784"/>
      <c r="BY11" s="784"/>
      <c r="BZ11" s="784"/>
      <c r="CA11" s="784"/>
      <c r="CB11" s="784"/>
      <c r="CC11" s="784"/>
      <c r="CD11" s="784"/>
      <c r="CE11" s="784"/>
      <c r="CF11" s="784"/>
      <c r="CG11" s="785"/>
      <c r="CH11" s="786"/>
      <c r="CI11" s="787"/>
      <c r="CJ11" s="787"/>
      <c r="CK11" s="787"/>
      <c r="CL11" s="788"/>
      <c r="CM11" s="786"/>
      <c r="CN11" s="787"/>
      <c r="CO11" s="787"/>
      <c r="CP11" s="787"/>
      <c r="CQ11" s="788"/>
      <c r="CR11" s="786"/>
      <c r="CS11" s="787"/>
      <c r="CT11" s="787"/>
      <c r="CU11" s="787"/>
      <c r="CV11" s="788"/>
      <c r="CW11" s="786"/>
      <c r="CX11" s="787"/>
      <c r="CY11" s="787"/>
      <c r="CZ11" s="787"/>
      <c r="DA11" s="788"/>
      <c r="DB11" s="786"/>
      <c r="DC11" s="787"/>
      <c r="DD11" s="787"/>
      <c r="DE11" s="787"/>
      <c r="DF11" s="788"/>
      <c r="DG11" s="786"/>
      <c r="DH11" s="787"/>
      <c r="DI11" s="787"/>
      <c r="DJ11" s="787"/>
      <c r="DK11" s="788"/>
      <c r="DL11" s="786"/>
      <c r="DM11" s="787"/>
      <c r="DN11" s="787"/>
      <c r="DO11" s="787"/>
      <c r="DP11" s="788"/>
      <c r="DQ11" s="786"/>
      <c r="DR11" s="787"/>
      <c r="DS11" s="787"/>
      <c r="DT11" s="787"/>
      <c r="DU11" s="788"/>
      <c r="DV11" s="783"/>
      <c r="DW11" s="784"/>
      <c r="DX11" s="784"/>
      <c r="DY11" s="784"/>
      <c r="DZ11" s="789"/>
      <c r="EA11" s="225"/>
    </row>
    <row r="12" spans="1:131" s="226" customFormat="1" ht="26.25" customHeight="1">
      <c r="A12" s="229">
        <v>6</v>
      </c>
      <c r="B12" s="790"/>
      <c r="C12" s="791"/>
      <c r="D12" s="791"/>
      <c r="E12" s="791"/>
      <c r="F12" s="791"/>
      <c r="G12" s="791"/>
      <c r="H12" s="791"/>
      <c r="I12" s="791"/>
      <c r="J12" s="791"/>
      <c r="K12" s="791"/>
      <c r="L12" s="791"/>
      <c r="M12" s="791"/>
      <c r="N12" s="791"/>
      <c r="O12" s="791"/>
      <c r="P12" s="792"/>
      <c r="Q12" s="793"/>
      <c r="R12" s="794"/>
      <c r="S12" s="794"/>
      <c r="T12" s="794"/>
      <c r="U12" s="794"/>
      <c r="V12" s="794"/>
      <c r="W12" s="794"/>
      <c r="X12" s="794"/>
      <c r="Y12" s="794"/>
      <c r="Z12" s="794"/>
      <c r="AA12" s="794"/>
      <c r="AB12" s="794"/>
      <c r="AC12" s="794"/>
      <c r="AD12" s="794"/>
      <c r="AE12" s="795"/>
      <c r="AF12" s="796"/>
      <c r="AG12" s="797"/>
      <c r="AH12" s="797"/>
      <c r="AI12" s="797"/>
      <c r="AJ12" s="798"/>
      <c r="AK12" s="779"/>
      <c r="AL12" s="780"/>
      <c r="AM12" s="780"/>
      <c r="AN12" s="780"/>
      <c r="AO12" s="780"/>
      <c r="AP12" s="780"/>
      <c r="AQ12" s="780"/>
      <c r="AR12" s="780"/>
      <c r="AS12" s="780"/>
      <c r="AT12" s="780"/>
      <c r="AU12" s="781"/>
      <c r="AV12" s="781"/>
      <c r="AW12" s="781"/>
      <c r="AX12" s="781"/>
      <c r="AY12" s="782"/>
      <c r="AZ12" s="223"/>
      <c r="BA12" s="223"/>
      <c r="BB12" s="223"/>
      <c r="BC12" s="223"/>
      <c r="BD12" s="223"/>
      <c r="BE12" s="224"/>
      <c r="BF12" s="224"/>
      <c r="BG12" s="224"/>
      <c r="BH12" s="224"/>
      <c r="BI12" s="224"/>
      <c r="BJ12" s="224"/>
      <c r="BK12" s="224"/>
      <c r="BL12" s="224"/>
      <c r="BM12" s="224"/>
      <c r="BN12" s="224"/>
      <c r="BO12" s="224"/>
      <c r="BP12" s="224"/>
      <c r="BQ12" s="229">
        <v>6</v>
      </c>
      <c r="BR12" s="230"/>
      <c r="BS12" s="783"/>
      <c r="BT12" s="784"/>
      <c r="BU12" s="784"/>
      <c r="BV12" s="784"/>
      <c r="BW12" s="784"/>
      <c r="BX12" s="784"/>
      <c r="BY12" s="784"/>
      <c r="BZ12" s="784"/>
      <c r="CA12" s="784"/>
      <c r="CB12" s="784"/>
      <c r="CC12" s="784"/>
      <c r="CD12" s="784"/>
      <c r="CE12" s="784"/>
      <c r="CF12" s="784"/>
      <c r="CG12" s="785"/>
      <c r="CH12" s="786"/>
      <c r="CI12" s="787"/>
      <c r="CJ12" s="787"/>
      <c r="CK12" s="787"/>
      <c r="CL12" s="788"/>
      <c r="CM12" s="786"/>
      <c r="CN12" s="787"/>
      <c r="CO12" s="787"/>
      <c r="CP12" s="787"/>
      <c r="CQ12" s="788"/>
      <c r="CR12" s="786"/>
      <c r="CS12" s="787"/>
      <c r="CT12" s="787"/>
      <c r="CU12" s="787"/>
      <c r="CV12" s="788"/>
      <c r="CW12" s="786"/>
      <c r="CX12" s="787"/>
      <c r="CY12" s="787"/>
      <c r="CZ12" s="787"/>
      <c r="DA12" s="788"/>
      <c r="DB12" s="786"/>
      <c r="DC12" s="787"/>
      <c r="DD12" s="787"/>
      <c r="DE12" s="787"/>
      <c r="DF12" s="788"/>
      <c r="DG12" s="786"/>
      <c r="DH12" s="787"/>
      <c r="DI12" s="787"/>
      <c r="DJ12" s="787"/>
      <c r="DK12" s="788"/>
      <c r="DL12" s="786"/>
      <c r="DM12" s="787"/>
      <c r="DN12" s="787"/>
      <c r="DO12" s="787"/>
      <c r="DP12" s="788"/>
      <c r="DQ12" s="786"/>
      <c r="DR12" s="787"/>
      <c r="DS12" s="787"/>
      <c r="DT12" s="787"/>
      <c r="DU12" s="788"/>
      <c r="DV12" s="783"/>
      <c r="DW12" s="784"/>
      <c r="DX12" s="784"/>
      <c r="DY12" s="784"/>
      <c r="DZ12" s="789"/>
      <c r="EA12" s="225"/>
    </row>
    <row r="13" spans="1:131" s="226" customFormat="1" ht="26.25" customHeight="1">
      <c r="A13" s="229">
        <v>7</v>
      </c>
      <c r="B13" s="790"/>
      <c r="C13" s="791"/>
      <c r="D13" s="791"/>
      <c r="E13" s="791"/>
      <c r="F13" s="791"/>
      <c r="G13" s="791"/>
      <c r="H13" s="791"/>
      <c r="I13" s="791"/>
      <c r="J13" s="791"/>
      <c r="K13" s="791"/>
      <c r="L13" s="791"/>
      <c r="M13" s="791"/>
      <c r="N13" s="791"/>
      <c r="O13" s="791"/>
      <c r="P13" s="792"/>
      <c r="Q13" s="793"/>
      <c r="R13" s="794"/>
      <c r="S13" s="794"/>
      <c r="T13" s="794"/>
      <c r="U13" s="794"/>
      <c r="V13" s="794"/>
      <c r="W13" s="794"/>
      <c r="X13" s="794"/>
      <c r="Y13" s="794"/>
      <c r="Z13" s="794"/>
      <c r="AA13" s="794"/>
      <c r="AB13" s="794"/>
      <c r="AC13" s="794"/>
      <c r="AD13" s="794"/>
      <c r="AE13" s="795"/>
      <c r="AF13" s="796"/>
      <c r="AG13" s="797"/>
      <c r="AH13" s="797"/>
      <c r="AI13" s="797"/>
      <c r="AJ13" s="798"/>
      <c r="AK13" s="779"/>
      <c r="AL13" s="780"/>
      <c r="AM13" s="780"/>
      <c r="AN13" s="780"/>
      <c r="AO13" s="780"/>
      <c r="AP13" s="780"/>
      <c r="AQ13" s="780"/>
      <c r="AR13" s="780"/>
      <c r="AS13" s="780"/>
      <c r="AT13" s="780"/>
      <c r="AU13" s="781"/>
      <c r="AV13" s="781"/>
      <c r="AW13" s="781"/>
      <c r="AX13" s="781"/>
      <c r="AY13" s="782"/>
      <c r="AZ13" s="223"/>
      <c r="BA13" s="223"/>
      <c r="BB13" s="223"/>
      <c r="BC13" s="223"/>
      <c r="BD13" s="223"/>
      <c r="BE13" s="224"/>
      <c r="BF13" s="224"/>
      <c r="BG13" s="224"/>
      <c r="BH13" s="224"/>
      <c r="BI13" s="224"/>
      <c r="BJ13" s="224"/>
      <c r="BK13" s="224"/>
      <c r="BL13" s="224"/>
      <c r="BM13" s="224"/>
      <c r="BN13" s="224"/>
      <c r="BO13" s="224"/>
      <c r="BP13" s="224"/>
      <c r="BQ13" s="229">
        <v>7</v>
      </c>
      <c r="BR13" s="230"/>
      <c r="BS13" s="783"/>
      <c r="BT13" s="784"/>
      <c r="BU13" s="784"/>
      <c r="BV13" s="784"/>
      <c r="BW13" s="784"/>
      <c r="BX13" s="784"/>
      <c r="BY13" s="784"/>
      <c r="BZ13" s="784"/>
      <c r="CA13" s="784"/>
      <c r="CB13" s="784"/>
      <c r="CC13" s="784"/>
      <c r="CD13" s="784"/>
      <c r="CE13" s="784"/>
      <c r="CF13" s="784"/>
      <c r="CG13" s="785"/>
      <c r="CH13" s="786"/>
      <c r="CI13" s="787"/>
      <c r="CJ13" s="787"/>
      <c r="CK13" s="787"/>
      <c r="CL13" s="788"/>
      <c r="CM13" s="786"/>
      <c r="CN13" s="787"/>
      <c r="CO13" s="787"/>
      <c r="CP13" s="787"/>
      <c r="CQ13" s="788"/>
      <c r="CR13" s="786"/>
      <c r="CS13" s="787"/>
      <c r="CT13" s="787"/>
      <c r="CU13" s="787"/>
      <c r="CV13" s="788"/>
      <c r="CW13" s="786"/>
      <c r="CX13" s="787"/>
      <c r="CY13" s="787"/>
      <c r="CZ13" s="787"/>
      <c r="DA13" s="788"/>
      <c r="DB13" s="786"/>
      <c r="DC13" s="787"/>
      <c r="DD13" s="787"/>
      <c r="DE13" s="787"/>
      <c r="DF13" s="788"/>
      <c r="DG13" s="786"/>
      <c r="DH13" s="787"/>
      <c r="DI13" s="787"/>
      <c r="DJ13" s="787"/>
      <c r="DK13" s="788"/>
      <c r="DL13" s="786"/>
      <c r="DM13" s="787"/>
      <c r="DN13" s="787"/>
      <c r="DO13" s="787"/>
      <c r="DP13" s="788"/>
      <c r="DQ13" s="786"/>
      <c r="DR13" s="787"/>
      <c r="DS13" s="787"/>
      <c r="DT13" s="787"/>
      <c r="DU13" s="788"/>
      <c r="DV13" s="783"/>
      <c r="DW13" s="784"/>
      <c r="DX13" s="784"/>
      <c r="DY13" s="784"/>
      <c r="DZ13" s="789"/>
      <c r="EA13" s="225"/>
    </row>
    <row r="14" spans="1:131" s="226" customFormat="1" ht="26.25" customHeight="1">
      <c r="A14" s="229">
        <v>8</v>
      </c>
      <c r="B14" s="790"/>
      <c r="C14" s="791"/>
      <c r="D14" s="791"/>
      <c r="E14" s="791"/>
      <c r="F14" s="791"/>
      <c r="G14" s="791"/>
      <c r="H14" s="791"/>
      <c r="I14" s="791"/>
      <c r="J14" s="791"/>
      <c r="K14" s="791"/>
      <c r="L14" s="791"/>
      <c r="M14" s="791"/>
      <c r="N14" s="791"/>
      <c r="O14" s="791"/>
      <c r="P14" s="792"/>
      <c r="Q14" s="793"/>
      <c r="R14" s="794"/>
      <c r="S14" s="794"/>
      <c r="T14" s="794"/>
      <c r="U14" s="794"/>
      <c r="V14" s="794"/>
      <c r="W14" s="794"/>
      <c r="X14" s="794"/>
      <c r="Y14" s="794"/>
      <c r="Z14" s="794"/>
      <c r="AA14" s="794"/>
      <c r="AB14" s="794"/>
      <c r="AC14" s="794"/>
      <c r="AD14" s="794"/>
      <c r="AE14" s="795"/>
      <c r="AF14" s="796"/>
      <c r="AG14" s="797"/>
      <c r="AH14" s="797"/>
      <c r="AI14" s="797"/>
      <c r="AJ14" s="798"/>
      <c r="AK14" s="779"/>
      <c r="AL14" s="780"/>
      <c r="AM14" s="780"/>
      <c r="AN14" s="780"/>
      <c r="AO14" s="780"/>
      <c r="AP14" s="780"/>
      <c r="AQ14" s="780"/>
      <c r="AR14" s="780"/>
      <c r="AS14" s="780"/>
      <c r="AT14" s="780"/>
      <c r="AU14" s="781"/>
      <c r="AV14" s="781"/>
      <c r="AW14" s="781"/>
      <c r="AX14" s="781"/>
      <c r="AY14" s="782"/>
      <c r="AZ14" s="223"/>
      <c r="BA14" s="223"/>
      <c r="BB14" s="223"/>
      <c r="BC14" s="223"/>
      <c r="BD14" s="223"/>
      <c r="BE14" s="224"/>
      <c r="BF14" s="224"/>
      <c r="BG14" s="224"/>
      <c r="BH14" s="224"/>
      <c r="BI14" s="224"/>
      <c r="BJ14" s="224"/>
      <c r="BK14" s="224"/>
      <c r="BL14" s="224"/>
      <c r="BM14" s="224"/>
      <c r="BN14" s="224"/>
      <c r="BO14" s="224"/>
      <c r="BP14" s="224"/>
      <c r="BQ14" s="229">
        <v>8</v>
      </c>
      <c r="BR14" s="230"/>
      <c r="BS14" s="783"/>
      <c r="BT14" s="784"/>
      <c r="BU14" s="784"/>
      <c r="BV14" s="784"/>
      <c r="BW14" s="784"/>
      <c r="BX14" s="784"/>
      <c r="BY14" s="784"/>
      <c r="BZ14" s="784"/>
      <c r="CA14" s="784"/>
      <c r="CB14" s="784"/>
      <c r="CC14" s="784"/>
      <c r="CD14" s="784"/>
      <c r="CE14" s="784"/>
      <c r="CF14" s="784"/>
      <c r="CG14" s="785"/>
      <c r="CH14" s="786"/>
      <c r="CI14" s="787"/>
      <c r="CJ14" s="787"/>
      <c r="CK14" s="787"/>
      <c r="CL14" s="788"/>
      <c r="CM14" s="786"/>
      <c r="CN14" s="787"/>
      <c r="CO14" s="787"/>
      <c r="CP14" s="787"/>
      <c r="CQ14" s="788"/>
      <c r="CR14" s="786"/>
      <c r="CS14" s="787"/>
      <c r="CT14" s="787"/>
      <c r="CU14" s="787"/>
      <c r="CV14" s="788"/>
      <c r="CW14" s="786"/>
      <c r="CX14" s="787"/>
      <c r="CY14" s="787"/>
      <c r="CZ14" s="787"/>
      <c r="DA14" s="788"/>
      <c r="DB14" s="786"/>
      <c r="DC14" s="787"/>
      <c r="DD14" s="787"/>
      <c r="DE14" s="787"/>
      <c r="DF14" s="788"/>
      <c r="DG14" s="786"/>
      <c r="DH14" s="787"/>
      <c r="DI14" s="787"/>
      <c r="DJ14" s="787"/>
      <c r="DK14" s="788"/>
      <c r="DL14" s="786"/>
      <c r="DM14" s="787"/>
      <c r="DN14" s="787"/>
      <c r="DO14" s="787"/>
      <c r="DP14" s="788"/>
      <c r="DQ14" s="786"/>
      <c r="DR14" s="787"/>
      <c r="DS14" s="787"/>
      <c r="DT14" s="787"/>
      <c r="DU14" s="788"/>
      <c r="DV14" s="783"/>
      <c r="DW14" s="784"/>
      <c r="DX14" s="784"/>
      <c r="DY14" s="784"/>
      <c r="DZ14" s="789"/>
      <c r="EA14" s="225"/>
    </row>
    <row r="15" spans="1:131" s="226" customFormat="1" ht="26.25" customHeight="1">
      <c r="A15" s="229">
        <v>9</v>
      </c>
      <c r="B15" s="790"/>
      <c r="C15" s="791"/>
      <c r="D15" s="791"/>
      <c r="E15" s="791"/>
      <c r="F15" s="791"/>
      <c r="G15" s="791"/>
      <c r="H15" s="791"/>
      <c r="I15" s="791"/>
      <c r="J15" s="791"/>
      <c r="K15" s="791"/>
      <c r="L15" s="791"/>
      <c r="M15" s="791"/>
      <c r="N15" s="791"/>
      <c r="O15" s="791"/>
      <c r="P15" s="792"/>
      <c r="Q15" s="793"/>
      <c r="R15" s="794"/>
      <c r="S15" s="794"/>
      <c r="T15" s="794"/>
      <c r="U15" s="794"/>
      <c r="V15" s="794"/>
      <c r="W15" s="794"/>
      <c r="X15" s="794"/>
      <c r="Y15" s="794"/>
      <c r="Z15" s="794"/>
      <c r="AA15" s="794"/>
      <c r="AB15" s="794"/>
      <c r="AC15" s="794"/>
      <c r="AD15" s="794"/>
      <c r="AE15" s="795"/>
      <c r="AF15" s="796"/>
      <c r="AG15" s="797"/>
      <c r="AH15" s="797"/>
      <c r="AI15" s="797"/>
      <c r="AJ15" s="798"/>
      <c r="AK15" s="779"/>
      <c r="AL15" s="780"/>
      <c r="AM15" s="780"/>
      <c r="AN15" s="780"/>
      <c r="AO15" s="780"/>
      <c r="AP15" s="780"/>
      <c r="AQ15" s="780"/>
      <c r="AR15" s="780"/>
      <c r="AS15" s="780"/>
      <c r="AT15" s="780"/>
      <c r="AU15" s="781"/>
      <c r="AV15" s="781"/>
      <c r="AW15" s="781"/>
      <c r="AX15" s="781"/>
      <c r="AY15" s="782"/>
      <c r="AZ15" s="223"/>
      <c r="BA15" s="223"/>
      <c r="BB15" s="223"/>
      <c r="BC15" s="223"/>
      <c r="BD15" s="223"/>
      <c r="BE15" s="224"/>
      <c r="BF15" s="224"/>
      <c r="BG15" s="224"/>
      <c r="BH15" s="224"/>
      <c r="BI15" s="224"/>
      <c r="BJ15" s="224"/>
      <c r="BK15" s="224"/>
      <c r="BL15" s="224"/>
      <c r="BM15" s="224"/>
      <c r="BN15" s="224"/>
      <c r="BO15" s="224"/>
      <c r="BP15" s="224"/>
      <c r="BQ15" s="229">
        <v>9</v>
      </c>
      <c r="BR15" s="230"/>
      <c r="BS15" s="783"/>
      <c r="BT15" s="784"/>
      <c r="BU15" s="784"/>
      <c r="BV15" s="784"/>
      <c r="BW15" s="784"/>
      <c r="BX15" s="784"/>
      <c r="BY15" s="784"/>
      <c r="BZ15" s="784"/>
      <c r="CA15" s="784"/>
      <c r="CB15" s="784"/>
      <c r="CC15" s="784"/>
      <c r="CD15" s="784"/>
      <c r="CE15" s="784"/>
      <c r="CF15" s="784"/>
      <c r="CG15" s="785"/>
      <c r="CH15" s="786"/>
      <c r="CI15" s="787"/>
      <c r="CJ15" s="787"/>
      <c r="CK15" s="787"/>
      <c r="CL15" s="788"/>
      <c r="CM15" s="786"/>
      <c r="CN15" s="787"/>
      <c r="CO15" s="787"/>
      <c r="CP15" s="787"/>
      <c r="CQ15" s="788"/>
      <c r="CR15" s="786"/>
      <c r="CS15" s="787"/>
      <c r="CT15" s="787"/>
      <c r="CU15" s="787"/>
      <c r="CV15" s="788"/>
      <c r="CW15" s="786"/>
      <c r="CX15" s="787"/>
      <c r="CY15" s="787"/>
      <c r="CZ15" s="787"/>
      <c r="DA15" s="788"/>
      <c r="DB15" s="786"/>
      <c r="DC15" s="787"/>
      <c r="DD15" s="787"/>
      <c r="DE15" s="787"/>
      <c r="DF15" s="788"/>
      <c r="DG15" s="786"/>
      <c r="DH15" s="787"/>
      <c r="DI15" s="787"/>
      <c r="DJ15" s="787"/>
      <c r="DK15" s="788"/>
      <c r="DL15" s="786"/>
      <c r="DM15" s="787"/>
      <c r="DN15" s="787"/>
      <c r="DO15" s="787"/>
      <c r="DP15" s="788"/>
      <c r="DQ15" s="786"/>
      <c r="DR15" s="787"/>
      <c r="DS15" s="787"/>
      <c r="DT15" s="787"/>
      <c r="DU15" s="788"/>
      <c r="DV15" s="783"/>
      <c r="DW15" s="784"/>
      <c r="DX15" s="784"/>
      <c r="DY15" s="784"/>
      <c r="DZ15" s="789"/>
      <c r="EA15" s="225"/>
    </row>
    <row r="16" spans="1:131" s="226" customFormat="1" ht="26.25" customHeight="1">
      <c r="A16" s="229">
        <v>10</v>
      </c>
      <c r="B16" s="790"/>
      <c r="C16" s="791"/>
      <c r="D16" s="791"/>
      <c r="E16" s="791"/>
      <c r="F16" s="791"/>
      <c r="G16" s="791"/>
      <c r="H16" s="791"/>
      <c r="I16" s="791"/>
      <c r="J16" s="791"/>
      <c r="K16" s="791"/>
      <c r="L16" s="791"/>
      <c r="M16" s="791"/>
      <c r="N16" s="791"/>
      <c r="O16" s="791"/>
      <c r="P16" s="792"/>
      <c r="Q16" s="793"/>
      <c r="R16" s="794"/>
      <c r="S16" s="794"/>
      <c r="T16" s="794"/>
      <c r="U16" s="794"/>
      <c r="V16" s="794"/>
      <c r="W16" s="794"/>
      <c r="X16" s="794"/>
      <c r="Y16" s="794"/>
      <c r="Z16" s="794"/>
      <c r="AA16" s="794"/>
      <c r="AB16" s="794"/>
      <c r="AC16" s="794"/>
      <c r="AD16" s="794"/>
      <c r="AE16" s="795"/>
      <c r="AF16" s="796"/>
      <c r="AG16" s="797"/>
      <c r="AH16" s="797"/>
      <c r="AI16" s="797"/>
      <c r="AJ16" s="798"/>
      <c r="AK16" s="779"/>
      <c r="AL16" s="780"/>
      <c r="AM16" s="780"/>
      <c r="AN16" s="780"/>
      <c r="AO16" s="780"/>
      <c r="AP16" s="780"/>
      <c r="AQ16" s="780"/>
      <c r="AR16" s="780"/>
      <c r="AS16" s="780"/>
      <c r="AT16" s="780"/>
      <c r="AU16" s="781"/>
      <c r="AV16" s="781"/>
      <c r="AW16" s="781"/>
      <c r="AX16" s="781"/>
      <c r="AY16" s="782"/>
      <c r="AZ16" s="223"/>
      <c r="BA16" s="223"/>
      <c r="BB16" s="223"/>
      <c r="BC16" s="223"/>
      <c r="BD16" s="223"/>
      <c r="BE16" s="224"/>
      <c r="BF16" s="224"/>
      <c r="BG16" s="224"/>
      <c r="BH16" s="224"/>
      <c r="BI16" s="224"/>
      <c r="BJ16" s="224"/>
      <c r="BK16" s="224"/>
      <c r="BL16" s="224"/>
      <c r="BM16" s="224"/>
      <c r="BN16" s="224"/>
      <c r="BO16" s="224"/>
      <c r="BP16" s="224"/>
      <c r="BQ16" s="229">
        <v>10</v>
      </c>
      <c r="BR16" s="230"/>
      <c r="BS16" s="783"/>
      <c r="BT16" s="784"/>
      <c r="BU16" s="784"/>
      <c r="BV16" s="784"/>
      <c r="BW16" s="784"/>
      <c r="BX16" s="784"/>
      <c r="BY16" s="784"/>
      <c r="BZ16" s="784"/>
      <c r="CA16" s="784"/>
      <c r="CB16" s="784"/>
      <c r="CC16" s="784"/>
      <c r="CD16" s="784"/>
      <c r="CE16" s="784"/>
      <c r="CF16" s="784"/>
      <c r="CG16" s="785"/>
      <c r="CH16" s="786"/>
      <c r="CI16" s="787"/>
      <c r="CJ16" s="787"/>
      <c r="CK16" s="787"/>
      <c r="CL16" s="788"/>
      <c r="CM16" s="786"/>
      <c r="CN16" s="787"/>
      <c r="CO16" s="787"/>
      <c r="CP16" s="787"/>
      <c r="CQ16" s="788"/>
      <c r="CR16" s="786"/>
      <c r="CS16" s="787"/>
      <c r="CT16" s="787"/>
      <c r="CU16" s="787"/>
      <c r="CV16" s="788"/>
      <c r="CW16" s="786"/>
      <c r="CX16" s="787"/>
      <c r="CY16" s="787"/>
      <c r="CZ16" s="787"/>
      <c r="DA16" s="788"/>
      <c r="DB16" s="786"/>
      <c r="DC16" s="787"/>
      <c r="DD16" s="787"/>
      <c r="DE16" s="787"/>
      <c r="DF16" s="788"/>
      <c r="DG16" s="786"/>
      <c r="DH16" s="787"/>
      <c r="DI16" s="787"/>
      <c r="DJ16" s="787"/>
      <c r="DK16" s="788"/>
      <c r="DL16" s="786"/>
      <c r="DM16" s="787"/>
      <c r="DN16" s="787"/>
      <c r="DO16" s="787"/>
      <c r="DP16" s="788"/>
      <c r="DQ16" s="786"/>
      <c r="DR16" s="787"/>
      <c r="DS16" s="787"/>
      <c r="DT16" s="787"/>
      <c r="DU16" s="788"/>
      <c r="DV16" s="783"/>
      <c r="DW16" s="784"/>
      <c r="DX16" s="784"/>
      <c r="DY16" s="784"/>
      <c r="DZ16" s="789"/>
      <c r="EA16" s="225"/>
    </row>
    <row r="17" spans="1:131" s="226" customFormat="1" ht="26.25" customHeight="1">
      <c r="A17" s="229">
        <v>11</v>
      </c>
      <c r="B17" s="790"/>
      <c r="C17" s="791"/>
      <c r="D17" s="791"/>
      <c r="E17" s="791"/>
      <c r="F17" s="791"/>
      <c r="G17" s="791"/>
      <c r="H17" s="791"/>
      <c r="I17" s="791"/>
      <c r="J17" s="791"/>
      <c r="K17" s="791"/>
      <c r="L17" s="791"/>
      <c r="M17" s="791"/>
      <c r="N17" s="791"/>
      <c r="O17" s="791"/>
      <c r="P17" s="792"/>
      <c r="Q17" s="793"/>
      <c r="R17" s="794"/>
      <c r="S17" s="794"/>
      <c r="T17" s="794"/>
      <c r="U17" s="794"/>
      <c r="V17" s="794"/>
      <c r="W17" s="794"/>
      <c r="X17" s="794"/>
      <c r="Y17" s="794"/>
      <c r="Z17" s="794"/>
      <c r="AA17" s="794"/>
      <c r="AB17" s="794"/>
      <c r="AC17" s="794"/>
      <c r="AD17" s="794"/>
      <c r="AE17" s="795"/>
      <c r="AF17" s="796"/>
      <c r="AG17" s="797"/>
      <c r="AH17" s="797"/>
      <c r="AI17" s="797"/>
      <c r="AJ17" s="798"/>
      <c r="AK17" s="779"/>
      <c r="AL17" s="780"/>
      <c r="AM17" s="780"/>
      <c r="AN17" s="780"/>
      <c r="AO17" s="780"/>
      <c r="AP17" s="780"/>
      <c r="AQ17" s="780"/>
      <c r="AR17" s="780"/>
      <c r="AS17" s="780"/>
      <c r="AT17" s="780"/>
      <c r="AU17" s="781"/>
      <c r="AV17" s="781"/>
      <c r="AW17" s="781"/>
      <c r="AX17" s="781"/>
      <c r="AY17" s="782"/>
      <c r="AZ17" s="223"/>
      <c r="BA17" s="223"/>
      <c r="BB17" s="223"/>
      <c r="BC17" s="223"/>
      <c r="BD17" s="223"/>
      <c r="BE17" s="224"/>
      <c r="BF17" s="224"/>
      <c r="BG17" s="224"/>
      <c r="BH17" s="224"/>
      <c r="BI17" s="224"/>
      <c r="BJ17" s="224"/>
      <c r="BK17" s="224"/>
      <c r="BL17" s="224"/>
      <c r="BM17" s="224"/>
      <c r="BN17" s="224"/>
      <c r="BO17" s="224"/>
      <c r="BP17" s="224"/>
      <c r="BQ17" s="229">
        <v>11</v>
      </c>
      <c r="BR17" s="230"/>
      <c r="BS17" s="783"/>
      <c r="BT17" s="784"/>
      <c r="BU17" s="784"/>
      <c r="BV17" s="784"/>
      <c r="BW17" s="784"/>
      <c r="BX17" s="784"/>
      <c r="BY17" s="784"/>
      <c r="BZ17" s="784"/>
      <c r="CA17" s="784"/>
      <c r="CB17" s="784"/>
      <c r="CC17" s="784"/>
      <c r="CD17" s="784"/>
      <c r="CE17" s="784"/>
      <c r="CF17" s="784"/>
      <c r="CG17" s="785"/>
      <c r="CH17" s="786"/>
      <c r="CI17" s="787"/>
      <c r="CJ17" s="787"/>
      <c r="CK17" s="787"/>
      <c r="CL17" s="788"/>
      <c r="CM17" s="786"/>
      <c r="CN17" s="787"/>
      <c r="CO17" s="787"/>
      <c r="CP17" s="787"/>
      <c r="CQ17" s="788"/>
      <c r="CR17" s="786"/>
      <c r="CS17" s="787"/>
      <c r="CT17" s="787"/>
      <c r="CU17" s="787"/>
      <c r="CV17" s="788"/>
      <c r="CW17" s="786"/>
      <c r="CX17" s="787"/>
      <c r="CY17" s="787"/>
      <c r="CZ17" s="787"/>
      <c r="DA17" s="788"/>
      <c r="DB17" s="786"/>
      <c r="DC17" s="787"/>
      <c r="DD17" s="787"/>
      <c r="DE17" s="787"/>
      <c r="DF17" s="788"/>
      <c r="DG17" s="786"/>
      <c r="DH17" s="787"/>
      <c r="DI17" s="787"/>
      <c r="DJ17" s="787"/>
      <c r="DK17" s="788"/>
      <c r="DL17" s="786"/>
      <c r="DM17" s="787"/>
      <c r="DN17" s="787"/>
      <c r="DO17" s="787"/>
      <c r="DP17" s="788"/>
      <c r="DQ17" s="786"/>
      <c r="DR17" s="787"/>
      <c r="DS17" s="787"/>
      <c r="DT17" s="787"/>
      <c r="DU17" s="788"/>
      <c r="DV17" s="783"/>
      <c r="DW17" s="784"/>
      <c r="DX17" s="784"/>
      <c r="DY17" s="784"/>
      <c r="DZ17" s="789"/>
      <c r="EA17" s="225"/>
    </row>
    <row r="18" spans="1:131" s="226" customFormat="1" ht="26.25" customHeight="1">
      <c r="A18" s="229">
        <v>12</v>
      </c>
      <c r="B18" s="790"/>
      <c r="C18" s="791"/>
      <c r="D18" s="791"/>
      <c r="E18" s="791"/>
      <c r="F18" s="791"/>
      <c r="G18" s="791"/>
      <c r="H18" s="791"/>
      <c r="I18" s="791"/>
      <c r="J18" s="791"/>
      <c r="K18" s="791"/>
      <c r="L18" s="791"/>
      <c r="M18" s="791"/>
      <c r="N18" s="791"/>
      <c r="O18" s="791"/>
      <c r="P18" s="792"/>
      <c r="Q18" s="793"/>
      <c r="R18" s="794"/>
      <c r="S18" s="794"/>
      <c r="T18" s="794"/>
      <c r="U18" s="794"/>
      <c r="V18" s="794"/>
      <c r="W18" s="794"/>
      <c r="X18" s="794"/>
      <c r="Y18" s="794"/>
      <c r="Z18" s="794"/>
      <c r="AA18" s="794"/>
      <c r="AB18" s="794"/>
      <c r="AC18" s="794"/>
      <c r="AD18" s="794"/>
      <c r="AE18" s="795"/>
      <c r="AF18" s="796"/>
      <c r="AG18" s="797"/>
      <c r="AH18" s="797"/>
      <c r="AI18" s="797"/>
      <c r="AJ18" s="798"/>
      <c r="AK18" s="779"/>
      <c r="AL18" s="780"/>
      <c r="AM18" s="780"/>
      <c r="AN18" s="780"/>
      <c r="AO18" s="780"/>
      <c r="AP18" s="780"/>
      <c r="AQ18" s="780"/>
      <c r="AR18" s="780"/>
      <c r="AS18" s="780"/>
      <c r="AT18" s="780"/>
      <c r="AU18" s="781"/>
      <c r="AV18" s="781"/>
      <c r="AW18" s="781"/>
      <c r="AX18" s="781"/>
      <c r="AY18" s="782"/>
      <c r="AZ18" s="223"/>
      <c r="BA18" s="223"/>
      <c r="BB18" s="223"/>
      <c r="BC18" s="223"/>
      <c r="BD18" s="223"/>
      <c r="BE18" s="224"/>
      <c r="BF18" s="224"/>
      <c r="BG18" s="224"/>
      <c r="BH18" s="224"/>
      <c r="BI18" s="224"/>
      <c r="BJ18" s="224"/>
      <c r="BK18" s="224"/>
      <c r="BL18" s="224"/>
      <c r="BM18" s="224"/>
      <c r="BN18" s="224"/>
      <c r="BO18" s="224"/>
      <c r="BP18" s="224"/>
      <c r="BQ18" s="229">
        <v>12</v>
      </c>
      <c r="BR18" s="230"/>
      <c r="BS18" s="783"/>
      <c r="BT18" s="784"/>
      <c r="BU18" s="784"/>
      <c r="BV18" s="784"/>
      <c r="BW18" s="784"/>
      <c r="BX18" s="784"/>
      <c r="BY18" s="784"/>
      <c r="BZ18" s="784"/>
      <c r="CA18" s="784"/>
      <c r="CB18" s="784"/>
      <c r="CC18" s="784"/>
      <c r="CD18" s="784"/>
      <c r="CE18" s="784"/>
      <c r="CF18" s="784"/>
      <c r="CG18" s="785"/>
      <c r="CH18" s="786"/>
      <c r="CI18" s="787"/>
      <c r="CJ18" s="787"/>
      <c r="CK18" s="787"/>
      <c r="CL18" s="788"/>
      <c r="CM18" s="786"/>
      <c r="CN18" s="787"/>
      <c r="CO18" s="787"/>
      <c r="CP18" s="787"/>
      <c r="CQ18" s="788"/>
      <c r="CR18" s="786"/>
      <c r="CS18" s="787"/>
      <c r="CT18" s="787"/>
      <c r="CU18" s="787"/>
      <c r="CV18" s="788"/>
      <c r="CW18" s="786"/>
      <c r="CX18" s="787"/>
      <c r="CY18" s="787"/>
      <c r="CZ18" s="787"/>
      <c r="DA18" s="788"/>
      <c r="DB18" s="786"/>
      <c r="DC18" s="787"/>
      <c r="DD18" s="787"/>
      <c r="DE18" s="787"/>
      <c r="DF18" s="788"/>
      <c r="DG18" s="786"/>
      <c r="DH18" s="787"/>
      <c r="DI18" s="787"/>
      <c r="DJ18" s="787"/>
      <c r="DK18" s="788"/>
      <c r="DL18" s="786"/>
      <c r="DM18" s="787"/>
      <c r="DN18" s="787"/>
      <c r="DO18" s="787"/>
      <c r="DP18" s="788"/>
      <c r="DQ18" s="786"/>
      <c r="DR18" s="787"/>
      <c r="DS18" s="787"/>
      <c r="DT18" s="787"/>
      <c r="DU18" s="788"/>
      <c r="DV18" s="783"/>
      <c r="DW18" s="784"/>
      <c r="DX18" s="784"/>
      <c r="DY18" s="784"/>
      <c r="DZ18" s="789"/>
      <c r="EA18" s="225"/>
    </row>
    <row r="19" spans="1:131" s="226" customFormat="1" ht="26.25" customHeight="1">
      <c r="A19" s="229">
        <v>13</v>
      </c>
      <c r="B19" s="790"/>
      <c r="C19" s="791"/>
      <c r="D19" s="791"/>
      <c r="E19" s="791"/>
      <c r="F19" s="791"/>
      <c r="G19" s="791"/>
      <c r="H19" s="791"/>
      <c r="I19" s="791"/>
      <c r="J19" s="791"/>
      <c r="K19" s="791"/>
      <c r="L19" s="791"/>
      <c r="M19" s="791"/>
      <c r="N19" s="791"/>
      <c r="O19" s="791"/>
      <c r="P19" s="792"/>
      <c r="Q19" s="793"/>
      <c r="R19" s="794"/>
      <c r="S19" s="794"/>
      <c r="T19" s="794"/>
      <c r="U19" s="794"/>
      <c r="V19" s="794"/>
      <c r="W19" s="794"/>
      <c r="X19" s="794"/>
      <c r="Y19" s="794"/>
      <c r="Z19" s="794"/>
      <c r="AA19" s="794"/>
      <c r="AB19" s="794"/>
      <c r="AC19" s="794"/>
      <c r="AD19" s="794"/>
      <c r="AE19" s="795"/>
      <c r="AF19" s="796"/>
      <c r="AG19" s="797"/>
      <c r="AH19" s="797"/>
      <c r="AI19" s="797"/>
      <c r="AJ19" s="798"/>
      <c r="AK19" s="779"/>
      <c r="AL19" s="780"/>
      <c r="AM19" s="780"/>
      <c r="AN19" s="780"/>
      <c r="AO19" s="780"/>
      <c r="AP19" s="780"/>
      <c r="AQ19" s="780"/>
      <c r="AR19" s="780"/>
      <c r="AS19" s="780"/>
      <c r="AT19" s="780"/>
      <c r="AU19" s="781"/>
      <c r="AV19" s="781"/>
      <c r="AW19" s="781"/>
      <c r="AX19" s="781"/>
      <c r="AY19" s="782"/>
      <c r="AZ19" s="223"/>
      <c r="BA19" s="223"/>
      <c r="BB19" s="223"/>
      <c r="BC19" s="223"/>
      <c r="BD19" s="223"/>
      <c r="BE19" s="224"/>
      <c r="BF19" s="224"/>
      <c r="BG19" s="224"/>
      <c r="BH19" s="224"/>
      <c r="BI19" s="224"/>
      <c r="BJ19" s="224"/>
      <c r="BK19" s="224"/>
      <c r="BL19" s="224"/>
      <c r="BM19" s="224"/>
      <c r="BN19" s="224"/>
      <c r="BO19" s="224"/>
      <c r="BP19" s="224"/>
      <c r="BQ19" s="229">
        <v>13</v>
      </c>
      <c r="BR19" s="230"/>
      <c r="BS19" s="783"/>
      <c r="BT19" s="784"/>
      <c r="BU19" s="784"/>
      <c r="BV19" s="784"/>
      <c r="BW19" s="784"/>
      <c r="BX19" s="784"/>
      <c r="BY19" s="784"/>
      <c r="BZ19" s="784"/>
      <c r="CA19" s="784"/>
      <c r="CB19" s="784"/>
      <c r="CC19" s="784"/>
      <c r="CD19" s="784"/>
      <c r="CE19" s="784"/>
      <c r="CF19" s="784"/>
      <c r="CG19" s="785"/>
      <c r="CH19" s="786"/>
      <c r="CI19" s="787"/>
      <c r="CJ19" s="787"/>
      <c r="CK19" s="787"/>
      <c r="CL19" s="788"/>
      <c r="CM19" s="786"/>
      <c r="CN19" s="787"/>
      <c r="CO19" s="787"/>
      <c r="CP19" s="787"/>
      <c r="CQ19" s="788"/>
      <c r="CR19" s="786"/>
      <c r="CS19" s="787"/>
      <c r="CT19" s="787"/>
      <c r="CU19" s="787"/>
      <c r="CV19" s="788"/>
      <c r="CW19" s="786"/>
      <c r="CX19" s="787"/>
      <c r="CY19" s="787"/>
      <c r="CZ19" s="787"/>
      <c r="DA19" s="788"/>
      <c r="DB19" s="786"/>
      <c r="DC19" s="787"/>
      <c r="DD19" s="787"/>
      <c r="DE19" s="787"/>
      <c r="DF19" s="788"/>
      <c r="DG19" s="786"/>
      <c r="DH19" s="787"/>
      <c r="DI19" s="787"/>
      <c r="DJ19" s="787"/>
      <c r="DK19" s="788"/>
      <c r="DL19" s="786"/>
      <c r="DM19" s="787"/>
      <c r="DN19" s="787"/>
      <c r="DO19" s="787"/>
      <c r="DP19" s="788"/>
      <c r="DQ19" s="786"/>
      <c r="DR19" s="787"/>
      <c r="DS19" s="787"/>
      <c r="DT19" s="787"/>
      <c r="DU19" s="788"/>
      <c r="DV19" s="783"/>
      <c r="DW19" s="784"/>
      <c r="DX19" s="784"/>
      <c r="DY19" s="784"/>
      <c r="DZ19" s="789"/>
      <c r="EA19" s="225"/>
    </row>
    <row r="20" spans="1:131" s="226" customFormat="1" ht="26.25" customHeight="1">
      <c r="A20" s="229">
        <v>14</v>
      </c>
      <c r="B20" s="790"/>
      <c r="C20" s="791"/>
      <c r="D20" s="791"/>
      <c r="E20" s="791"/>
      <c r="F20" s="791"/>
      <c r="G20" s="791"/>
      <c r="H20" s="791"/>
      <c r="I20" s="791"/>
      <c r="J20" s="791"/>
      <c r="K20" s="791"/>
      <c r="L20" s="791"/>
      <c r="M20" s="791"/>
      <c r="N20" s="791"/>
      <c r="O20" s="791"/>
      <c r="P20" s="792"/>
      <c r="Q20" s="793"/>
      <c r="R20" s="794"/>
      <c r="S20" s="794"/>
      <c r="T20" s="794"/>
      <c r="U20" s="794"/>
      <c r="V20" s="794"/>
      <c r="W20" s="794"/>
      <c r="X20" s="794"/>
      <c r="Y20" s="794"/>
      <c r="Z20" s="794"/>
      <c r="AA20" s="794"/>
      <c r="AB20" s="794"/>
      <c r="AC20" s="794"/>
      <c r="AD20" s="794"/>
      <c r="AE20" s="795"/>
      <c r="AF20" s="796"/>
      <c r="AG20" s="797"/>
      <c r="AH20" s="797"/>
      <c r="AI20" s="797"/>
      <c r="AJ20" s="798"/>
      <c r="AK20" s="779"/>
      <c r="AL20" s="780"/>
      <c r="AM20" s="780"/>
      <c r="AN20" s="780"/>
      <c r="AO20" s="780"/>
      <c r="AP20" s="780"/>
      <c r="AQ20" s="780"/>
      <c r="AR20" s="780"/>
      <c r="AS20" s="780"/>
      <c r="AT20" s="780"/>
      <c r="AU20" s="781"/>
      <c r="AV20" s="781"/>
      <c r="AW20" s="781"/>
      <c r="AX20" s="781"/>
      <c r="AY20" s="782"/>
      <c r="AZ20" s="223"/>
      <c r="BA20" s="223"/>
      <c r="BB20" s="223"/>
      <c r="BC20" s="223"/>
      <c r="BD20" s="223"/>
      <c r="BE20" s="224"/>
      <c r="BF20" s="224"/>
      <c r="BG20" s="224"/>
      <c r="BH20" s="224"/>
      <c r="BI20" s="224"/>
      <c r="BJ20" s="224"/>
      <c r="BK20" s="224"/>
      <c r="BL20" s="224"/>
      <c r="BM20" s="224"/>
      <c r="BN20" s="224"/>
      <c r="BO20" s="224"/>
      <c r="BP20" s="224"/>
      <c r="BQ20" s="229">
        <v>14</v>
      </c>
      <c r="BR20" s="230"/>
      <c r="BS20" s="783"/>
      <c r="BT20" s="784"/>
      <c r="BU20" s="784"/>
      <c r="BV20" s="784"/>
      <c r="BW20" s="784"/>
      <c r="BX20" s="784"/>
      <c r="BY20" s="784"/>
      <c r="BZ20" s="784"/>
      <c r="CA20" s="784"/>
      <c r="CB20" s="784"/>
      <c r="CC20" s="784"/>
      <c r="CD20" s="784"/>
      <c r="CE20" s="784"/>
      <c r="CF20" s="784"/>
      <c r="CG20" s="785"/>
      <c r="CH20" s="786"/>
      <c r="CI20" s="787"/>
      <c r="CJ20" s="787"/>
      <c r="CK20" s="787"/>
      <c r="CL20" s="788"/>
      <c r="CM20" s="786"/>
      <c r="CN20" s="787"/>
      <c r="CO20" s="787"/>
      <c r="CP20" s="787"/>
      <c r="CQ20" s="788"/>
      <c r="CR20" s="786"/>
      <c r="CS20" s="787"/>
      <c r="CT20" s="787"/>
      <c r="CU20" s="787"/>
      <c r="CV20" s="788"/>
      <c r="CW20" s="786"/>
      <c r="CX20" s="787"/>
      <c r="CY20" s="787"/>
      <c r="CZ20" s="787"/>
      <c r="DA20" s="788"/>
      <c r="DB20" s="786"/>
      <c r="DC20" s="787"/>
      <c r="DD20" s="787"/>
      <c r="DE20" s="787"/>
      <c r="DF20" s="788"/>
      <c r="DG20" s="786"/>
      <c r="DH20" s="787"/>
      <c r="DI20" s="787"/>
      <c r="DJ20" s="787"/>
      <c r="DK20" s="788"/>
      <c r="DL20" s="786"/>
      <c r="DM20" s="787"/>
      <c r="DN20" s="787"/>
      <c r="DO20" s="787"/>
      <c r="DP20" s="788"/>
      <c r="DQ20" s="786"/>
      <c r="DR20" s="787"/>
      <c r="DS20" s="787"/>
      <c r="DT20" s="787"/>
      <c r="DU20" s="788"/>
      <c r="DV20" s="783"/>
      <c r="DW20" s="784"/>
      <c r="DX20" s="784"/>
      <c r="DY20" s="784"/>
      <c r="DZ20" s="789"/>
      <c r="EA20" s="225"/>
    </row>
    <row r="21" spans="1:131" s="226" customFormat="1" ht="26.25" customHeight="1" thickBot="1">
      <c r="A21" s="229">
        <v>15</v>
      </c>
      <c r="B21" s="790"/>
      <c r="C21" s="791"/>
      <c r="D21" s="791"/>
      <c r="E21" s="791"/>
      <c r="F21" s="791"/>
      <c r="G21" s="791"/>
      <c r="H21" s="791"/>
      <c r="I21" s="791"/>
      <c r="J21" s="791"/>
      <c r="K21" s="791"/>
      <c r="L21" s="791"/>
      <c r="M21" s="791"/>
      <c r="N21" s="791"/>
      <c r="O21" s="791"/>
      <c r="P21" s="792"/>
      <c r="Q21" s="793"/>
      <c r="R21" s="794"/>
      <c r="S21" s="794"/>
      <c r="T21" s="794"/>
      <c r="U21" s="794"/>
      <c r="V21" s="794"/>
      <c r="W21" s="794"/>
      <c r="X21" s="794"/>
      <c r="Y21" s="794"/>
      <c r="Z21" s="794"/>
      <c r="AA21" s="794"/>
      <c r="AB21" s="794"/>
      <c r="AC21" s="794"/>
      <c r="AD21" s="794"/>
      <c r="AE21" s="795"/>
      <c r="AF21" s="796"/>
      <c r="AG21" s="797"/>
      <c r="AH21" s="797"/>
      <c r="AI21" s="797"/>
      <c r="AJ21" s="798"/>
      <c r="AK21" s="779"/>
      <c r="AL21" s="780"/>
      <c r="AM21" s="780"/>
      <c r="AN21" s="780"/>
      <c r="AO21" s="780"/>
      <c r="AP21" s="780"/>
      <c r="AQ21" s="780"/>
      <c r="AR21" s="780"/>
      <c r="AS21" s="780"/>
      <c r="AT21" s="780"/>
      <c r="AU21" s="781"/>
      <c r="AV21" s="781"/>
      <c r="AW21" s="781"/>
      <c r="AX21" s="781"/>
      <c r="AY21" s="782"/>
      <c r="AZ21" s="223"/>
      <c r="BA21" s="223"/>
      <c r="BB21" s="223"/>
      <c r="BC21" s="223"/>
      <c r="BD21" s="223"/>
      <c r="BE21" s="224"/>
      <c r="BF21" s="224"/>
      <c r="BG21" s="224"/>
      <c r="BH21" s="224"/>
      <c r="BI21" s="224"/>
      <c r="BJ21" s="224"/>
      <c r="BK21" s="224"/>
      <c r="BL21" s="224"/>
      <c r="BM21" s="224"/>
      <c r="BN21" s="224"/>
      <c r="BO21" s="224"/>
      <c r="BP21" s="224"/>
      <c r="BQ21" s="229">
        <v>15</v>
      </c>
      <c r="BR21" s="230"/>
      <c r="BS21" s="783"/>
      <c r="BT21" s="784"/>
      <c r="BU21" s="784"/>
      <c r="BV21" s="784"/>
      <c r="BW21" s="784"/>
      <c r="BX21" s="784"/>
      <c r="BY21" s="784"/>
      <c r="BZ21" s="784"/>
      <c r="CA21" s="784"/>
      <c r="CB21" s="784"/>
      <c r="CC21" s="784"/>
      <c r="CD21" s="784"/>
      <c r="CE21" s="784"/>
      <c r="CF21" s="784"/>
      <c r="CG21" s="785"/>
      <c r="CH21" s="786"/>
      <c r="CI21" s="787"/>
      <c r="CJ21" s="787"/>
      <c r="CK21" s="787"/>
      <c r="CL21" s="788"/>
      <c r="CM21" s="786"/>
      <c r="CN21" s="787"/>
      <c r="CO21" s="787"/>
      <c r="CP21" s="787"/>
      <c r="CQ21" s="788"/>
      <c r="CR21" s="786"/>
      <c r="CS21" s="787"/>
      <c r="CT21" s="787"/>
      <c r="CU21" s="787"/>
      <c r="CV21" s="788"/>
      <c r="CW21" s="786"/>
      <c r="CX21" s="787"/>
      <c r="CY21" s="787"/>
      <c r="CZ21" s="787"/>
      <c r="DA21" s="788"/>
      <c r="DB21" s="786"/>
      <c r="DC21" s="787"/>
      <c r="DD21" s="787"/>
      <c r="DE21" s="787"/>
      <c r="DF21" s="788"/>
      <c r="DG21" s="786"/>
      <c r="DH21" s="787"/>
      <c r="DI21" s="787"/>
      <c r="DJ21" s="787"/>
      <c r="DK21" s="788"/>
      <c r="DL21" s="786"/>
      <c r="DM21" s="787"/>
      <c r="DN21" s="787"/>
      <c r="DO21" s="787"/>
      <c r="DP21" s="788"/>
      <c r="DQ21" s="786"/>
      <c r="DR21" s="787"/>
      <c r="DS21" s="787"/>
      <c r="DT21" s="787"/>
      <c r="DU21" s="788"/>
      <c r="DV21" s="783"/>
      <c r="DW21" s="784"/>
      <c r="DX21" s="784"/>
      <c r="DY21" s="784"/>
      <c r="DZ21" s="789"/>
      <c r="EA21" s="225"/>
    </row>
    <row r="22" spans="1:131" s="226" customFormat="1" ht="26.25" customHeight="1">
      <c r="A22" s="229">
        <v>16</v>
      </c>
      <c r="B22" s="790"/>
      <c r="C22" s="791"/>
      <c r="D22" s="791"/>
      <c r="E22" s="791"/>
      <c r="F22" s="791"/>
      <c r="G22" s="791"/>
      <c r="H22" s="791"/>
      <c r="I22" s="791"/>
      <c r="J22" s="791"/>
      <c r="K22" s="791"/>
      <c r="L22" s="791"/>
      <c r="M22" s="791"/>
      <c r="N22" s="791"/>
      <c r="O22" s="791"/>
      <c r="P22" s="792"/>
      <c r="Q22" s="809"/>
      <c r="R22" s="810"/>
      <c r="S22" s="810"/>
      <c r="T22" s="810"/>
      <c r="U22" s="810"/>
      <c r="V22" s="810"/>
      <c r="W22" s="810"/>
      <c r="X22" s="810"/>
      <c r="Y22" s="810"/>
      <c r="Z22" s="810"/>
      <c r="AA22" s="810"/>
      <c r="AB22" s="810"/>
      <c r="AC22" s="810"/>
      <c r="AD22" s="810"/>
      <c r="AE22" s="811"/>
      <c r="AF22" s="796"/>
      <c r="AG22" s="797"/>
      <c r="AH22" s="797"/>
      <c r="AI22" s="797"/>
      <c r="AJ22" s="798"/>
      <c r="AK22" s="812"/>
      <c r="AL22" s="813"/>
      <c r="AM22" s="813"/>
      <c r="AN22" s="813"/>
      <c r="AO22" s="813"/>
      <c r="AP22" s="813"/>
      <c r="AQ22" s="813"/>
      <c r="AR22" s="813"/>
      <c r="AS22" s="813"/>
      <c r="AT22" s="813"/>
      <c r="AU22" s="814"/>
      <c r="AV22" s="814"/>
      <c r="AW22" s="814"/>
      <c r="AX22" s="814"/>
      <c r="AY22" s="815"/>
      <c r="AZ22" s="816" t="s">
        <v>396</v>
      </c>
      <c r="BA22" s="816"/>
      <c r="BB22" s="816"/>
      <c r="BC22" s="816"/>
      <c r="BD22" s="817"/>
      <c r="BE22" s="224"/>
      <c r="BF22" s="224"/>
      <c r="BG22" s="224"/>
      <c r="BH22" s="224"/>
      <c r="BI22" s="224"/>
      <c r="BJ22" s="224"/>
      <c r="BK22" s="224"/>
      <c r="BL22" s="224"/>
      <c r="BM22" s="224"/>
      <c r="BN22" s="224"/>
      <c r="BO22" s="224"/>
      <c r="BP22" s="224"/>
      <c r="BQ22" s="229">
        <v>16</v>
      </c>
      <c r="BR22" s="230"/>
      <c r="BS22" s="783"/>
      <c r="BT22" s="784"/>
      <c r="BU22" s="784"/>
      <c r="BV22" s="784"/>
      <c r="BW22" s="784"/>
      <c r="BX22" s="784"/>
      <c r="BY22" s="784"/>
      <c r="BZ22" s="784"/>
      <c r="CA22" s="784"/>
      <c r="CB22" s="784"/>
      <c r="CC22" s="784"/>
      <c r="CD22" s="784"/>
      <c r="CE22" s="784"/>
      <c r="CF22" s="784"/>
      <c r="CG22" s="785"/>
      <c r="CH22" s="786"/>
      <c r="CI22" s="787"/>
      <c r="CJ22" s="787"/>
      <c r="CK22" s="787"/>
      <c r="CL22" s="788"/>
      <c r="CM22" s="786"/>
      <c r="CN22" s="787"/>
      <c r="CO22" s="787"/>
      <c r="CP22" s="787"/>
      <c r="CQ22" s="788"/>
      <c r="CR22" s="786"/>
      <c r="CS22" s="787"/>
      <c r="CT22" s="787"/>
      <c r="CU22" s="787"/>
      <c r="CV22" s="788"/>
      <c r="CW22" s="786"/>
      <c r="CX22" s="787"/>
      <c r="CY22" s="787"/>
      <c r="CZ22" s="787"/>
      <c r="DA22" s="788"/>
      <c r="DB22" s="786"/>
      <c r="DC22" s="787"/>
      <c r="DD22" s="787"/>
      <c r="DE22" s="787"/>
      <c r="DF22" s="788"/>
      <c r="DG22" s="786"/>
      <c r="DH22" s="787"/>
      <c r="DI22" s="787"/>
      <c r="DJ22" s="787"/>
      <c r="DK22" s="788"/>
      <c r="DL22" s="786"/>
      <c r="DM22" s="787"/>
      <c r="DN22" s="787"/>
      <c r="DO22" s="787"/>
      <c r="DP22" s="788"/>
      <c r="DQ22" s="786"/>
      <c r="DR22" s="787"/>
      <c r="DS22" s="787"/>
      <c r="DT22" s="787"/>
      <c r="DU22" s="788"/>
      <c r="DV22" s="783"/>
      <c r="DW22" s="784"/>
      <c r="DX22" s="784"/>
      <c r="DY22" s="784"/>
      <c r="DZ22" s="789"/>
      <c r="EA22" s="225"/>
    </row>
    <row r="23" spans="1:131" s="226" customFormat="1" ht="26.25" customHeight="1" thickBot="1">
      <c r="A23" s="231" t="s">
        <v>397</v>
      </c>
      <c r="B23" s="799" t="s">
        <v>398</v>
      </c>
      <c r="C23" s="800"/>
      <c r="D23" s="800"/>
      <c r="E23" s="800"/>
      <c r="F23" s="800"/>
      <c r="G23" s="800"/>
      <c r="H23" s="800"/>
      <c r="I23" s="800"/>
      <c r="J23" s="800"/>
      <c r="K23" s="800"/>
      <c r="L23" s="800"/>
      <c r="M23" s="800"/>
      <c r="N23" s="800"/>
      <c r="O23" s="800"/>
      <c r="P23" s="801"/>
      <c r="Q23" s="802">
        <v>5722</v>
      </c>
      <c r="R23" s="803"/>
      <c r="S23" s="803"/>
      <c r="T23" s="803"/>
      <c r="U23" s="803"/>
      <c r="V23" s="803">
        <v>5550</v>
      </c>
      <c r="W23" s="803"/>
      <c r="X23" s="803"/>
      <c r="Y23" s="803"/>
      <c r="Z23" s="803"/>
      <c r="AA23" s="803">
        <v>172</v>
      </c>
      <c r="AB23" s="803"/>
      <c r="AC23" s="803"/>
      <c r="AD23" s="803"/>
      <c r="AE23" s="804"/>
      <c r="AF23" s="805">
        <v>52</v>
      </c>
      <c r="AG23" s="803"/>
      <c r="AH23" s="803"/>
      <c r="AI23" s="803"/>
      <c r="AJ23" s="806"/>
      <c r="AK23" s="807"/>
      <c r="AL23" s="808"/>
      <c r="AM23" s="808"/>
      <c r="AN23" s="808"/>
      <c r="AO23" s="808"/>
      <c r="AP23" s="803">
        <v>7208</v>
      </c>
      <c r="AQ23" s="803"/>
      <c r="AR23" s="803"/>
      <c r="AS23" s="803"/>
      <c r="AT23" s="803"/>
      <c r="AU23" s="819"/>
      <c r="AV23" s="819"/>
      <c r="AW23" s="819"/>
      <c r="AX23" s="819"/>
      <c r="AY23" s="820"/>
      <c r="AZ23" s="821" t="s">
        <v>399</v>
      </c>
      <c r="BA23" s="822"/>
      <c r="BB23" s="822"/>
      <c r="BC23" s="822"/>
      <c r="BD23" s="823"/>
      <c r="BE23" s="224"/>
      <c r="BF23" s="224"/>
      <c r="BG23" s="224"/>
      <c r="BH23" s="224"/>
      <c r="BI23" s="224"/>
      <c r="BJ23" s="224"/>
      <c r="BK23" s="224"/>
      <c r="BL23" s="224"/>
      <c r="BM23" s="224"/>
      <c r="BN23" s="224"/>
      <c r="BO23" s="224"/>
      <c r="BP23" s="224"/>
      <c r="BQ23" s="229">
        <v>17</v>
      </c>
      <c r="BR23" s="230"/>
      <c r="BS23" s="783"/>
      <c r="BT23" s="784"/>
      <c r="BU23" s="784"/>
      <c r="BV23" s="784"/>
      <c r="BW23" s="784"/>
      <c r="BX23" s="784"/>
      <c r="BY23" s="784"/>
      <c r="BZ23" s="784"/>
      <c r="CA23" s="784"/>
      <c r="CB23" s="784"/>
      <c r="CC23" s="784"/>
      <c r="CD23" s="784"/>
      <c r="CE23" s="784"/>
      <c r="CF23" s="784"/>
      <c r="CG23" s="785"/>
      <c r="CH23" s="786"/>
      <c r="CI23" s="787"/>
      <c r="CJ23" s="787"/>
      <c r="CK23" s="787"/>
      <c r="CL23" s="788"/>
      <c r="CM23" s="786"/>
      <c r="CN23" s="787"/>
      <c r="CO23" s="787"/>
      <c r="CP23" s="787"/>
      <c r="CQ23" s="788"/>
      <c r="CR23" s="786"/>
      <c r="CS23" s="787"/>
      <c r="CT23" s="787"/>
      <c r="CU23" s="787"/>
      <c r="CV23" s="788"/>
      <c r="CW23" s="786"/>
      <c r="CX23" s="787"/>
      <c r="CY23" s="787"/>
      <c r="CZ23" s="787"/>
      <c r="DA23" s="788"/>
      <c r="DB23" s="786"/>
      <c r="DC23" s="787"/>
      <c r="DD23" s="787"/>
      <c r="DE23" s="787"/>
      <c r="DF23" s="788"/>
      <c r="DG23" s="786"/>
      <c r="DH23" s="787"/>
      <c r="DI23" s="787"/>
      <c r="DJ23" s="787"/>
      <c r="DK23" s="788"/>
      <c r="DL23" s="786"/>
      <c r="DM23" s="787"/>
      <c r="DN23" s="787"/>
      <c r="DO23" s="787"/>
      <c r="DP23" s="788"/>
      <c r="DQ23" s="786"/>
      <c r="DR23" s="787"/>
      <c r="DS23" s="787"/>
      <c r="DT23" s="787"/>
      <c r="DU23" s="788"/>
      <c r="DV23" s="783"/>
      <c r="DW23" s="784"/>
      <c r="DX23" s="784"/>
      <c r="DY23" s="784"/>
      <c r="DZ23" s="789"/>
      <c r="EA23" s="225"/>
    </row>
    <row r="24" spans="1:131" s="226" customFormat="1" ht="26.25" customHeight="1">
      <c r="A24" s="818" t="s">
        <v>400</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223"/>
      <c r="BA24" s="223"/>
      <c r="BB24" s="223"/>
      <c r="BC24" s="223"/>
      <c r="BD24" s="223"/>
      <c r="BE24" s="224"/>
      <c r="BF24" s="224"/>
      <c r="BG24" s="224"/>
      <c r="BH24" s="224"/>
      <c r="BI24" s="224"/>
      <c r="BJ24" s="224"/>
      <c r="BK24" s="224"/>
      <c r="BL24" s="224"/>
      <c r="BM24" s="224"/>
      <c r="BN24" s="224"/>
      <c r="BO24" s="224"/>
      <c r="BP24" s="224"/>
      <c r="BQ24" s="229">
        <v>18</v>
      </c>
      <c r="BR24" s="230"/>
      <c r="BS24" s="783"/>
      <c r="BT24" s="784"/>
      <c r="BU24" s="784"/>
      <c r="BV24" s="784"/>
      <c r="BW24" s="784"/>
      <c r="BX24" s="784"/>
      <c r="BY24" s="784"/>
      <c r="BZ24" s="784"/>
      <c r="CA24" s="784"/>
      <c r="CB24" s="784"/>
      <c r="CC24" s="784"/>
      <c r="CD24" s="784"/>
      <c r="CE24" s="784"/>
      <c r="CF24" s="784"/>
      <c r="CG24" s="785"/>
      <c r="CH24" s="786"/>
      <c r="CI24" s="787"/>
      <c r="CJ24" s="787"/>
      <c r="CK24" s="787"/>
      <c r="CL24" s="788"/>
      <c r="CM24" s="786"/>
      <c r="CN24" s="787"/>
      <c r="CO24" s="787"/>
      <c r="CP24" s="787"/>
      <c r="CQ24" s="788"/>
      <c r="CR24" s="786"/>
      <c r="CS24" s="787"/>
      <c r="CT24" s="787"/>
      <c r="CU24" s="787"/>
      <c r="CV24" s="788"/>
      <c r="CW24" s="786"/>
      <c r="CX24" s="787"/>
      <c r="CY24" s="787"/>
      <c r="CZ24" s="787"/>
      <c r="DA24" s="788"/>
      <c r="DB24" s="786"/>
      <c r="DC24" s="787"/>
      <c r="DD24" s="787"/>
      <c r="DE24" s="787"/>
      <c r="DF24" s="788"/>
      <c r="DG24" s="786"/>
      <c r="DH24" s="787"/>
      <c r="DI24" s="787"/>
      <c r="DJ24" s="787"/>
      <c r="DK24" s="788"/>
      <c r="DL24" s="786"/>
      <c r="DM24" s="787"/>
      <c r="DN24" s="787"/>
      <c r="DO24" s="787"/>
      <c r="DP24" s="788"/>
      <c r="DQ24" s="786"/>
      <c r="DR24" s="787"/>
      <c r="DS24" s="787"/>
      <c r="DT24" s="787"/>
      <c r="DU24" s="788"/>
      <c r="DV24" s="783"/>
      <c r="DW24" s="784"/>
      <c r="DX24" s="784"/>
      <c r="DY24" s="784"/>
      <c r="DZ24" s="789"/>
      <c r="EA24" s="225"/>
    </row>
    <row r="25" spans="1:131" ht="26.25" customHeight="1" thickBot="1">
      <c r="A25" s="735" t="s">
        <v>401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23"/>
      <c r="BK25" s="223"/>
      <c r="BL25" s="223"/>
      <c r="BM25" s="223"/>
      <c r="BN25" s="223"/>
      <c r="BO25" s="232"/>
      <c r="BP25" s="232"/>
      <c r="BQ25" s="229">
        <v>19</v>
      </c>
      <c r="BR25" s="230"/>
      <c r="BS25" s="783"/>
      <c r="BT25" s="784"/>
      <c r="BU25" s="784"/>
      <c r="BV25" s="784"/>
      <c r="BW25" s="784"/>
      <c r="BX25" s="784"/>
      <c r="BY25" s="784"/>
      <c r="BZ25" s="784"/>
      <c r="CA25" s="784"/>
      <c r="CB25" s="784"/>
      <c r="CC25" s="784"/>
      <c r="CD25" s="784"/>
      <c r="CE25" s="784"/>
      <c r="CF25" s="784"/>
      <c r="CG25" s="785"/>
      <c r="CH25" s="786"/>
      <c r="CI25" s="787"/>
      <c r="CJ25" s="787"/>
      <c r="CK25" s="787"/>
      <c r="CL25" s="788"/>
      <c r="CM25" s="786"/>
      <c r="CN25" s="787"/>
      <c r="CO25" s="787"/>
      <c r="CP25" s="787"/>
      <c r="CQ25" s="788"/>
      <c r="CR25" s="786"/>
      <c r="CS25" s="787"/>
      <c r="CT25" s="787"/>
      <c r="CU25" s="787"/>
      <c r="CV25" s="788"/>
      <c r="CW25" s="786"/>
      <c r="CX25" s="787"/>
      <c r="CY25" s="787"/>
      <c r="CZ25" s="787"/>
      <c r="DA25" s="788"/>
      <c r="DB25" s="786"/>
      <c r="DC25" s="787"/>
      <c r="DD25" s="787"/>
      <c r="DE25" s="787"/>
      <c r="DF25" s="788"/>
      <c r="DG25" s="786"/>
      <c r="DH25" s="787"/>
      <c r="DI25" s="787"/>
      <c r="DJ25" s="787"/>
      <c r="DK25" s="788"/>
      <c r="DL25" s="786"/>
      <c r="DM25" s="787"/>
      <c r="DN25" s="787"/>
      <c r="DO25" s="787"/>
      <c r="DP25" s="788"/>
      <c r="DQ25" s="786"/>
      <c r="DR25" s="787"/>
      <c r="DS25" s="787"/>
      <c r="DT25" s="787"/>
      <c r="DU25" s="788"/>
      <c r="DV25" s="783"/>
      <c r="DW25" s="784"/>
      <c r="DX25" s="784"/>
      <c r="DY25" s="784"/>
      <c r="DZ25" s="789"/>
      <c r="EA25" s="221"/>
    </row>
    <row r="26" spans="1:131" ht="26.25" customHeight="1">
      <c r="A26" s="737" t="s">
        <v>377</v>
      </c>
      <c r="B26" s="738"/>
      <c r="C26" s="738"/>
      <c r="D26" s="738"/>
      <c r="E26" s="738"/>
      <c r="F26" s="738"/>
      <c r="G26" s="738"/>
      <c r="H26" s="738"/>
      <c r="I26" s="738"/>
      <c r="J26" s="738"/>
      <c r="K26" s="738"/>
      <c r="L26" s="738"/>
      <c r="M26" s="738"/>
      <c r="N26" s="738"/>
      <c r="O26" s="738"/>
      <c r="P26" s="739"/>
      <c r="Q26" s="743" t="s">
        <v>402</v>
      </c>
      <c r="R26" s="744"/>
      <c r="S26" s="744"/>
      <c r="T26" s="744"/>
      <c r="U26" s="745"/>
      <c r="V26" s="743" t="s">
        <v>403</v>
      </c>
      <c r="W26" s="744"/>
      <c r="X26" s="744"/>
      <c r="Y26" s="744"/>
      <c r="Z26" s="745"/>
      <c r="AA26" s="743" t="s">
        <v>404</v>
      </c>
      <c r="AB26" s="744"/>
      <c r="AC26" s="744"/>
      <c r="AD26" s="744"/>
      <c r="AE26" s="744"/>
      <c r="AF26" s="824" t="s">
        <v>405</v>
      </c>
      <c r="AG26" s="825"/>
      <c r="AH26" s="825"/>
      <c r="AI26" s="825"/>
      <c r="AJ26" s="826"/>
      <c r="AK26" s="744" t="s">
        <v>406</v>
      </c>
      <c r="AL26" s="744"/>
      <c r="AM26" s="744"/>
      <c r="AN26" s="744"/>
      <c r="AO26" s="745"/>
      <c r="AP26" s="743" t="s">
        <v>407</v>
      </c>
      <c r="AQ26" s="744"/>
      <c r="AR26" s="744"/>
      <c r="AS26" s="744"/>
      <c r="AT26" s="745"/>
      <c r="AU26" s="743" t="s">
        <v>408</v>
      </c>
      <c r="AV26" s="744"/>
      <c r="AW26" s="744"/>
      <c r="AX26" s="744"/>
      <c r="AY26" s="745"/>
      <c r="AZ26" s="743" t="s">
        <v>409</v>
      </c>
      <c r="BA26" s="744"/>
      <c r="BB26" s="744"/>
      <c r="BC26" s="744"/>
      <c r="BD26" s="745"/>
      <c r="BE26" s="743" t="s">
        <v>384</v>
      </c>
      <c r="BF26" s="744"/>
      <c r="BG26" s="744"/>
      <c r="BH26" s="744"/>
      <c r="BI26" s="750"/>
      <c r="BJ26" s="223"/>
      <c r="BK26" s="223"/>
      <c r="BL26" s="223"/>
      <c r="BM26" s="223"/>
      <c r="BN26" s="223"/>
      <c r="BO26" s="232"/>
      <c r="BP26" s="232"/>
      <c r="BQ26" s="229">
        <v>20</v>
      </c>
      <c r="BR26" s="230"/>
      <c r="BS26" s="783"/>
      <c r="BT26" s="784"/>
      <c r="BU26" s="784"/>
      <c r="BV26" s="784"/>
      <c r="BW26" s="784"/>
      <c r="BX26" s="784"/>
      <c r="BY26" s="784"/>
      <c r="BZ26" s="784"/>
      <c r="CA26" s="784"/>
      <c r="CB26" s="784"/>
      <c r="CC26" s="784"/>
      <c r="CD26" s="784"/>
      <c r="CE26" s="784"/>
      <c r="CF26" s="784"/>
      <c r="CG26" s="785"/>
      <c r="CH26" s="786"/>
      <c r="CI26" s="787"/>
      <c r="CJ26" s="787"/>
      <c r="CK26" s="787"/>
      <c r="CL26" s="788"/>
      <c r="CM26" s="786"/>
      <c r="CN26" s="787"/>
      <c r="CO26" s="787"/>
      <c r="CP26" s="787"/>
      <c r="CQ26" s="788"/>
      <c r="CR26" s="786"/>
      <c r="CS26" s="787"/>
      <c r="CT26" s="787"/>
      <c r="CU26" s="787"/>
      <c r="CV26" s="788"/>
      <c r="CW26" s="786"/>
      <c r="CX26" s="787"/>
      <c r="CY26" s="787"/>
      <c r="CZ26" s="787"/>
      <c r="DA26" s="788"/>
      <c r="DB26" s="786"/>
      <c r="DC26" s="787"/>
      <c r="DD26" s="787"/>
      <c r="DE26" s="787"/>
      <c r="DF26" s="788"/>
      <c r="DG26" s="786"/>
      <c r="DH26" s="787"/>
      <c r="DI26" s="787"/>
      <c r="DJ26" s="787"/>
      <c r="DK26" s="788"/>
      <c r="DL26" s="786"/>
      <c r="DM26" s="787"/>
      <c r="DN26" s="787"/>
      <c r="DO26" s="787"/>
      <c r="DP26" s="788"/>
      <c r="DQ26" s="786"/>
      <c r="DR26" s="787"/>
      <c r="DS26" s="787"/>
      <c r="DT26" s="787"/>
      <c r="DU26" s="788"/>
      <c r="DV26" s="783"/>
      <c r="DW26" s="784"/>
      <c r="DX26" s="784"/>
      <c r="DY26" s="784"/>
      <c r="DZ26" s="789"/>
      <c r="EA26" s="221"/>
    </row>
    <row r="27" spans="1:131" ht="26.25" customHeight="1" thickBot="1">
      <c r="A27" s="740"/>
      <c r="B27" s="741"/>
      <c r="C27" s="741"/>
      <c r="D27" s="741"/>
      <c r="E27" s="741"/>
      <c r="F27" s="741"/>
      <c r="G27" s="741"/>
      <c r="H27" s="741"/>
      <c r="I27" s="741"/>
      <c r="J27" s="741"/>
      <c r="K27" s="741"/>
      <c r="L27" s="741"/>
      <c r="M27" s="741"/>
      <c r="N27" s="741"/>
      <c r="O27" s="741"/>
      <c r="P27" s="742"/>
      <c r="Q27" s="746"/>
      <c r="R27" s="747"/>
      <c r="S27" s="747"/>
      <c r="T27" s="747"/>
      <c r="U27" s="748"/>
      <c r="V27" s="746"/>
      <c r="W27" s="747"/>
      <c r="X27" s="747"/>
      <c r="Y27" s="747"/>
      <c r="Z27" s="748"/>
      <c r="AA27" s="746"/>
      <c r="AB27" s="747"/>
      <c r="AC27" s="747"/>
      <c r="AD27" s="747"/>
      <c r="AE27" s="747"/>
      <c r="AF27" s="827"/>
      <c r="AG27" s="828"/>
      <c r="AH27" s="828"/>
      <c r="AI27" s="828"/>
      <c r="AJ27" s="829"/>
      <c r="AK27" s="747"/>
      <c r="AL27" s="747"/>
      <c r="AM27" s="747"/>
      <c r="AN27" s="747"/>
      <c r="AO27" s="748"/>
      <c r="AP27" s="746"/>
      <c r="AQ27" s="747"/>
      <c r="AR27" s="747"/>
      <c r="AS27" s="747"/>
      <c r="AT27" s="748"/>
      <c r="AU27" s="746"/>
      <c r="AV27" s="747"/>
      <c r="AW27" s="747"/>
      <c r="AX27" s="747"/>
      <c r="AY27" s="748"/>
      <c r="AZ27" s="746"/>
      <c r="BA27" s="747"/>
      <c r="BB27" s="747"/>
      <c r="BC27" s="747"/>
      <c r="BD27" s="748"/>
      <c r="BE27" s="746"/>
      <c r="BF27" s="747"/>
      <c r="BG27" s="747"/>
      <c r="BH27" s="747"/>
      <c r="BI27" s="752"/>
      <c r="BJ27" s="223"/>
      <c r="BK27" s="223"/>
      <c r="BL27" s="223"/>
      <c r="BM27" s="223"/>
      <c r="BN27" s="223"/>
      <c r="BO27" s="232"/>
      <c r="BP27" s="232"/>
      <c r="BQ27" s="229">
        <v>21</v>
      </c>
      <c r="BR27" s="230"/>
      <c r="BS27" s="783"/>
      <c r="BT27" s="784"/>
      <c r="BU27" s="784"/>
      <c r="BV27" s="784"/>
      <c r="BW27" s="784"/>
      <c r="BX27" s="784"/>
      <c r="BY27" s="784"/>
      <c r="BZ27" s="784"/>
      <c r="CA27" s="784"/>
      <c r="CB27" s="784"/>
      <c r="CC27" s="784"/>
      <c r="CD27" s="784"/>
      <c r="CE27" s="784"/>
      <c r="CF27" s="784"/>
      <c r="CG27" s="785"/>
      <c r="CH27" s="786"/>
      <c r="CI27" s="787"/>
      <c r="CJ27" s="787"/>
      <c r="CK27" s="787"/>
      <c r="CL27" s="788"/>
      <c r="CM27" s="786"/>
      <c r="CN27" s="787"/>
      <c r="CO27" s="787"/>
      <c r="CP27" s="787"/>
      <c r="CQ27" s="788"/>
      <c r="CR27" s="786"/>
      <c r="CS27" s="787"/>
      <c r="CT27" s="787"/>
      <c r="CU27" s="787"/>
      <c r="CV27" s="788"/>
      <c r="CW27" s="786"/>
      <c r="CX27" s="787"/>
      <c r="CY27" s="787"/>
      <c r="CZ27" s="787"/>
      <c r="DA27" s="788"/>
      <c r="DB27" s="786"/>
      <c r="DC27" s="787"/>
      <c r="DD27" s="787"/>
      <c r="DE27" s="787"/>
      <c r="DF27" s="788"/>
      <c r="DG27" s="786"/>
      <c r="DH27" s="787"/>
      <c r="DI27" s="787"/>
      <c r="DJ27" s="787"/>
      <c r="DK27" s="788"/>
      <c r="DL27" s="786"/>
      <c r="DM27" s="787"/>
      <c r="DN27" s="787"/>
      <c r="DO27" s="787"/>
      <c r="DP27" s="788"/>
      <c r="DQ27" s="786"/>
      <c r="DR27" s="787"/>
      <c r="DS27" s="787"/>
      <c r="DT27" s="787"/>
      <c r="DU27" s="788"/>
      <c r="DV27" s="783"/>
      <c r="DW27" s="784"/>
      <c r="DX27" s="784"/>
      <c r="DY27" s="784"/>
      <c r="DZ27" s="789"/>
      <c r="EA27" s="221"/>
    </row>
    <row r="28" spans="1:131" ht="26.25" customHeight="1" thickTop="1">
      <c r="A28" s="233">
        <v>1</v>
      </c>
      <c r="B28" s="759" t="s">
        <v>410</v>
      </c>
      <c r="C28" s="760"/>
      <c r="D28" s="760"/>
      <c r="E28" s="760"/>
      <c r="F28" s="760"/>
      <c r="G28" s="760"/>
      <c r="H28" s="760"/>
      <c r="I28" s="760"/>
      <c r="J28" s="760"/>
      <c r="K28" s="760"/>
      <c r="L28" s="760"/>
      <c r="M28" s="760"/>
      <c r="N28" s="760"/>
      <c r="O28" s="760"/>
      <c r="P28" s="761"/>
      <c r="Q28" s="832">
        <v>700</v>
      </c>
      <c r="R28" s="833"/>
      <c r="S28" s="833"/>
      <c r="T28" s="833"/>
      <c r="U28" s="833"/>
      <c r="V28" s="833">
        <v>696</v>
      </c>
      <c r="W28" s="833"/>
      <c r="X28" s="833"/>
      <c r="Y28" s="833"/>
      <c r="Z28" s="833"/>
      <c r="AA28" s="833">
        <v>4</v>
      </c>
      <c r="AB28" s="833"/>
      <c r="AC28" s="833"/>
      <c r="AD28" s="833"/>
      <c r="AE28" s="834"/>
      <c r="AF28" s="835">
        <v>4</v>
      </c>
      <c r="AG28" s="833"/>
      <c r="AH28" s="833"/>
      <c r="AI28" s="833"/>
      <c r="AJ28" s="836"/>
      <c r="AK28" s="837">
        <v>50</v>
      </c>
      <c r="AL28" s="838"/>
      <c r="AM28" s="838"/>
      <c r="AN28" s="838"/>
      <c r="AO28" s="838"/>
      <c r="AP28" s="838" t="s">
        <v>611</v>
      </c>
      <c r="AQ28" s="838"/>
      <c r="AR28" s="838"/>
      <c r="AS28" s="838"/>
      <c r="AT28" s="838"/>
      <c r="AU28" s="838" t="s">
        <v>611</v>
      </c>
      <c r="AV28" s="838"/>
      <c r="AW28" s="838"/>
      <c r="AX28" s="838"/>
      <c r="AY28" s="838"/>
      <c r="AZ28" s="839" t="s">
        <v>611</v>
      </c>
      <c r="BA28" s="839"/>
      <c r="BB28" s="839"/>
      <c r="BC28" s="839"/>
      <c r="BD28" s="839"/>
      <c r="BE28" s="830"/>
      <c r="BF28" s="830"/>
      <c r="BG28" s="830"/>
      <c r="BH28" s="830"/>
      <c r="BI28" s="831"/>
      <c r="BJ28" s="223"/>
      <c r="BK28" s="223"/>
      <c r="BL28" s="223"/>
      <c r="BM28" s="223"/>
      <c r="BN28" s="223"/>
      <c r="BO28" s="232"/>
      <c r="BP28" s="232"/>
      <c r="BQ28" s="229">
        <v>22</v>
      </c>
      <c r="BR28" s="230"/>
      <c r="BS28" s="783"/>
      <c r="BT28" s="784"/>
      <c r="BU28" s="784"/>
      <c r="BV28" s="784"/>
      <c r="BW28" s="784"/>
      <c r="BX28" s="784"/>
      <c r="BY28" s="784"/>
      <c r="BZ28" s="784"/>
      <c r="CA28" s="784"/>
      <c r="CB28" s="784"/>
      <c r="CC28" s="784"/>
      <c r="CD28" s="784"/>
      <c r="CE28" s="784"/>
      <c r="CF28" s="784"/>
      <c r="CG28" s="785"/>
      <c r="CH28" s="786"/>
      <c r="CI28" s="787"/>
      <c r="CJ28" s="787"/>
      <c r="CK28" s="787"/>
      <c r="CL28" s="788"/>
      <c r="CM28" s="786"/>
      <c r="CN28" s="787"/>
      <c r="CO28" s="787"/>
      <c r="CP28" s="787"/>
      <c r="CQ28" s="788"/>
      <c r="CR28" s="786"/>
      <c r="CS28" s="787"/>
      <c r="CT28" s="787"/>
      <c r="CU28" s="787"/>
      <c r="CV28" s="788"/>
      <c r="CW28" s="786"/>
      <c r="CX28" s="787"/>
      <c r="CY28" s="787"/>
      <c r="CZ28" s="787"/>
      <c r="DA28" s="788"/>
      <c r="DB28" s="786"/>
      <c r="DC28" s="787"/>
      <c r="DD28" s="787"/>
      <c r="DE28" s="787"/>
      <c r="DF28" s="788"/>
      <c r="DG28" s="786"/>
      <c r="DH28" s="787"/>
      <c r="DI28" s="787"/>
      <c r="DJ28" s="787"/>
      <c r="DK28" s="788"/>
      <c r="DL28" s="786"/>
      <c r="DM28" s="787"/>
      <c r="DN28" s="787"/>
      <c r="DO28" s="787"/>
      <c r="DP28" s="788"/>
      <c r="DQ28" s="786"/>
      <c r="DR28" s="787"/>
      <c r="DS28" s="787"/>
      <c r="DT28" s="787"/>
      <c r="DU28" s="788"/>
      <c r="DV28" s="783"/>
      <c r="DW28" s="784"/>
      <c r="DX28" s="784"/>
      <c r="DY28" s="784"/>
      <c r="DZ28" s="789"/>
      <c r="EA28" s="221"/>
    </row>
    <row r="29" spans="1:131" ht="26.25" customHeight="1">
      <c r="A29" s="233">
        <v>2</v>
      </c>
      <c r="B29" s="790" t="s">
        <v>411</v>
      </c>
      <c r="C29" s="791"/>
      <c r="D29" s="791"/>
      <c r="E29" s="791"/>
      <c r="F29" s="791"/>
      <c r="G29" s="791"/>
      <c r="H29" s="791"/>
      <c r="I29" s="791"/>
      <c r="J29" s="791"/>
      <c r="K29" s="791"/>
      <c r="L29" s="791"/>
      <c r="M29" s="791"/>
      <c r="N29" s="791"/>
      <c r="O29" s="791"/>
      <c r="P29" s="792"/>
      <c r="Q29" s="793">
        <v>742</v>
      </c>
      <c r="R29" s="794"/>
      <c r="S29" s="794"/>
      <c r="T29" s="794"/>
      <c r="U29" s="794"/>
      <c r="V29" s="794">
        <v>724</v>
      </c>
      <c r="W29" s="794"/>
      <c r="X29" s="794"/>
      <c r="Y29" s="794"/>
      <c r="Z29" s="794"/>
      <c r="AA29" s="794">
        <v>18</v>
      </c>
      <c r="AB29" s="794"/>
      <c r="AC29" s="794"/>
      <c r="AD29" s="794"/>
      <c r="AE29" s="795"/>
      <c r="AF29" s="796">
        <v>18</v>
      </c>
      <c r="AG29" s="797"/>
      <c r="AH29" s="797"/>
      <c r="AI29" s="797"/>
      <c r="AJ29" s="798"/>
      <c r="AK29" s="844">
        <v>124</v>
      </c>
      <c r="AL29" s="840"/>
      <c r="AM29" s="840"/>
      <c r="AN29" s="840"/>
      <c r="AO29" s="840"/>
      <c r="AP29" s="840" t="s">
        <v>611</v>
      </c>
      <c r="AQ29" s="840"/>
      <c r="AR29" s="840"/>
      <c r="AS29" s="840"/>
      <c r="AT29" s="840"/>
      <c r="AU29" s="840" t="s">
        <v>611</v>
      </c>
      <c r="AV29" s="840"/>
      <c r="AW29" s="840"/>
      <c r="AX29" s="840"/>
      <c r="AY29" s="840"/>
      <c r="AZ29" s="841" t="s">
        <v>611</v>
      </c>
      <c r="BA29" s="841"/>
      <c r="BB29" s="841"/>
      <c r="BC29" s="841"/>
      <c r="BD29" s="841"/>
      <c r="BE29" s="842"/>
      <c r="BF29" s="842"/>
      <c r="BG29" s="842"/>
      <c r="BH29" s="842"/>
      <c r="BI29" s="843"/>
      <c r="BJ29" s="223"/>
      <c r="BK29" s="223"/>
      <c r="BL29" s="223"/>
      <c r="BM29" s="223"/>
      <c r="BN29" s="223"/>
      <c r="BO29" s="232"/>
      <c r="BP29" s="232"/>
      <c r="BQ29" s="229">
        <v>23</v>
      </c>
      <c r="BR29" s="230"/>
      <c r="BS29" s="783"/>
      <c r="BT29" s="784"/>
      <c r="BU29" s="784"/>
      <c r="BV29" s="784"/>
      <c r="BW29" s="784"/>
      <c r="BX29" s="784"/>
      <c r="BY29" s="784"/>
      <c r="BZ29" s="784"/>
      <c r="CA29" s="784"/>
      <c r="CB29" s="784"/>
      <c r="CC29" s="784"/>
      <c r="CD29" s="784"/>
      <c r="CE29" s="784"/>
      <c r="CF29" s="784"/>
      <c r="CG29" s="785"/>
      <c r="CH29" s="786"/>
      <c r="CI29" s="787"/>
      <c r="CJ29" s="787"/>
      <c r="CK29" s="787"/>
      <c r="CL29" s="788"/>
      <c r="CM29" s="786"/>
      <c r="CN29" s="787"/>
      <c r="CO29" s="787"/>
      <c r="CP29" s="787"/>
      <c r="CQ29" s="788"/>
      <c r="CR29" s="786"/>
      <c r="CS29" s="787"/>
      <c r="CT29" s="787"/>
      <c r="CU29" s="787"/>
      <c r="CV29" s="788"/>
      <c r="CW29" s="786"/>
      <c r="CX29" s="787"/>
      <c r="CY29" s="787"/>
      <c r="CZ29" s="787"/>
      <c r="DA29" s="788"/>
      <c r="DB29" s="786"/>
      <c r="DC29" s="787"/>
      <c r="DD29" s="787"/>
      <c r="DE29" s="787"/>
      <c r="DF29" s="788"/>
      <c r="DG29" s="786"/>
      <c r="DH29" s="787"/>
      <c r="DI29" s="787"/>
      <c r="DJ29" s="787"/>
      <c r="DK29" s="788"/>
      <c r="DL29" s="786"/>
      <c r="DM29" s="787"/>
      <c r="DN29" s="787"/>
      <c r="DO29" s="787"/>
      <c r="DP29" s="788"/>
      <c r="DQ29" s="786"/>
      <c r="DR29" s="787"/>
      <c r="DS29" s="787"/>
      <c r="DT29" s="787"/>
      <c r="DU29" s="788"/>
      <c r="DV29" s="783"/>
      <c r="DW29" s="784"/>
      <c r="DX29" s="784"/>
      <c r="DY29" s="784"/>
      <c r="DZ29" s="789"/>
      <c r="EA29" s="221"/>
    </row>
    <row r="30" spans="1:131" ht="26.25" customHeight="1">
      <c r="A30" s="233">
        <v>3</v>
      </c>
      <c r="B30" s="790" t="s">
        <v>412</v>
      </c>
      <c r="C30" s="791"/>
      <c r="D30" s="791"/>
      <c r="E30" s="791"/>
      <c r="F30" s="791"/>
      <c r="G30" s="791"/>
      <c r="H30" s="791"/>
      <c r="I30" s="791"/>
      <c r="J30" s="791"/>
      <c r="K30" s="791"/>
      <c r="L30" s="791"/>
      <c r="M30" s="791"/>
      <c r="N30" s="791"/>
      <c r="O30" s="791"/>
      <c r="P30" s="792"/>
      <c r="Q30" s="793">
        <v>0</v>
      </c>
      <c r="R30" s="794"/>
      <c r="S30" s="794"/>
      <c r="T30" s="794"/>
      <c r="U30" s="794"/>
      <c r="V30" s="794">
        <v>0</v>
      </c>
      <c r="W30" s="794"/>
      <c r="X30" s="794"/>
      <c r="Y30" s="794"/>
      <c r="Z30" s="794"/>
      <c r="AA30" s="794">
        <v>0</v>
      </c>
      <c r="AB30" s="794"/>
      <c r="AC30" s="794"/>
      <c r="AD30" s="794"/>
      <c r="AE30" s="795"/>
      <c r="AF30" s="796">
        <v>0</v>
      </c>
      <c r="AG30" s="797"/>
      <c r="AH30" s="797"/>
      <c r="AI30" s="797"/>
      <c r="AJ30" s="798"/>
      <c r="AK30" s="844" t="s">
        <v>611</v>
      </c>
      <c r="AL30" s="840"/>
      <c r="AM30" s="840"/>
      <c r="AN30" s="840"/>
      <c r="AO30" s="840"/>
      <c r="AP30" s="840" t="s">
        <v>611</v>
      </c>
      <c r="AQ30" s="840"/>
      <c r="AR30" s="840"/>
      <c r="AS30" s="840"/>
      <c r="AT30" s="840"/>
      <c r="AU30" s="840" t="s">
        <v>611</v>
      </c>
      <c r="AV30" s="840"/>
      <c r="AW30" s="840"/>
      <c r="AX30" s="840"/>
      <c r="AY30" s="840"/>
      <c r="AZ30" s="841" t="s">
        <v>611</v>
      </c>
      <c r="BA30" s="841"/>
      <c r="BB30" s="841"/>
      <c r="BC30" s="841"/>
      <c r="BD30" s="841"/>
      <c r="BE30" s="842"/>
      <c r="BF30" s="842"/>
      <c r="BG30" s="842"/>
      <c r="BH30" s="842"/>
      <c r="BI30" s="843"/>
      <c r="BJ30" s="223"/>
      <c r="BK30" s="223"/>
      <c r="BL30" s="223"/>
      <c r="BM30" s="223"/>
      <c r="BN30" s="223"/>
      <c r="BO30" s="232"/>
      <c r="BP30" s="232"/>
      <c r="BQ30" s="229">
        <v>24</v>
      </c>
      <c r="BR30" s="230"/>
      <c r="BS30" s="783"/>
      <c r="BT30" s="784"/>
      <c r="BU30" s="784"/>
      <c r="BV30" s="784"/>
      <c r="BW30" s="784"/>
      <c r="BX30" s="784"/>
      <c r="BY30" s="784"/>
      <c r="BZ30" s="784"/>
      <c r="CA30" s="784"/>
      <c r="CB30" s="784"/>
      <c r="CC30" s="784"/>
      <c r="CD30" s="784"/>
      <c r="CE30" s="784"/>
      <c r="CF30" s="784"/>
      <c r="CG30" s="785"/>
      <c r="CH30" s="786"/>
      <c r="CI30" s="787"/>
      <c r="CJ30" s="787"/>
      <c r="CK30" s="787"/>
      <c r="CL30" s="788"/>
      <c r="CM30" s="786"/>
      <c r="CN30" s="787"/>
      <c r="CO30" s="787"/>
      <c r="CP30" s="787"/>
      <c r="CQ30" s="788"/>
      <c r="CR30" s="786"/>
      <c r="CS30" s="787"/>
      <c r="CT30" s="787"/>
      <c r="CU30" s="787"/>
      <c r="CV30" s="788"/>
      <c r="CW30" s="786"/>
      <c r="CX30" s="787"/>
      <c r="CY30" s="787"/>
      <c r="CZ30" s="787"/>
      <c r="DA30" s="788"/>
      <c r="DB30" s="786"/>
      <c r="DC30" s="787"/>
      <c r="DD30" s="787"/>
      <c r="DE30" s="787"/>
      <c r="DF30" s="788"/>
      <c r="DG30" s="786"/>
      <c r="DH30" s="787"/>
      <c r="DI30" s="787"/>
      <c r="DJ30" s="787"/>
      <c r="DK30" s="788"/>
      <c r="DL30" s="786"/>
      <c r="DM30" s="787"/>
      <c r="DN30" s="787"/>
      <c r="DO30" s="787"/>
      <c r="DP30" s="788"/>
      <c r="DQ30" s="786"/>
      <c r="DR30" s="787"/>
      <c r="DS30" s="787"/>
      <c r="DT30" s="787"/>
      <c r="DU30" s="788"/>
      <c r="DV30" s="783"/>
      <c r="DW30" s="784"/>
      <c r="DX30" s="784"/>
      <c r="DY30" s="784"/>
      <c r="DZ30" s="789"/>
      <c r="EA30" s="221"/>
    </row>
    <row r="31" spans="1:131" ht="26.25" customHeight="1">
      <c r="A31" s="233">
        <v>4</v>
      </c>
      <c r="B31" s="790" t="s">
        <v>413</v>
      </c>
      <c r="C31" s="791"/>
      <c r="D31" s="791"/>
      <c r="E31" s="791"/>
      <c r="F31" s="791"/>
      <c r="G31" s="791"/>
      <c r="H31" s="791"/>
      <c r="I31" s="791"/>
      <c r="J31" s="791"/>
      <c r="K31" s="791"/>
      <c r="L31" s="791"/>
      <c r="M31" s="791"/>
      <c r="N31" s="791"/>
      <c r="O31" s="791"/>
      <c r="P31" s="792"/>
      <c r="Q31" s="793">
        <v>57</v>
      </c>
      <c r="R31" s="794"/>
      <c r="S31" s="794"/>
      <c r="T31" s="794"/>
      <c r="U31" s="794"/>
      <c r="V31" s="794">
        <v>57</v>
      </c>
      <c r="W31" s="794"/>
      <c r="X31" s="794"/>
      <c r="Y31" s="794"/>
      <c r="Z31" s="794"/>
      <c r="AA31" s="794">
        <v>0</v>
      </c>
      <c r="AB31" s="794"/>
      <c r="AC31" s="794"/>
      <c r="AD31" s="794"/>
      <c r="AE31" s="795"/>
      <c r="AF31" s="796">
        <v>0</v>
      </c>
      <c r="AG31" s="797"/>
      <c r="AH31" s="797"/>
      <c r="AI31" s="797"/>
      <c r="AJ31" s="798"/>
      <c r="AK31" s="844">
        <v>27</v>
      </c>
      <c r="AL31" s="840"/>
      <c r="AM31" s="840"/>
      <c r="AN31" s="840"/>
      <c r="AO31" s="840"/>
      <c r="AP31" s="840" t="s">
        <v>611</v>
      </c>
      <c r="AQ31" s="840"/>
      <c r="AR31" s="840"/>
      <c r="AS31" s="840"/>
      <c r="AT31" s="840"/>
      <c r="AU31" s="840" t="s">
        <v>611</v>
      </c>
      <c r="AV31" s="840"/>
      <c r="AW31" s="840"/>
      <c r="AX31" s="840"/>
      <c r="AY31" s="840"/>
      <c r="AZ31" s="841" t="s">
        <v>611</v>
      </c>
      <c r="BA31" s="841"/>
      <c r="BB31" s="841"/>
      <c r="BC31" s="841"/>
      <c r="BD31" s="841"/>
      <c r="BE31" s="842"/>
      <c r="BF31" s="842"/>
      <c r="BG31" s="842"/>
      <c r="BH31" s="842"/>
      <c r="BI31" s="843"/>
      <c r="BJ31" s="223"/>
      <c r="BK31" s="223"/>
      <c r="BL31" s="223"/>
      <c r="BM31" s="223"/>
      <c r="BN31" s="223"/>
      <c r="BO31" s="232"/>
      <c r="BP31" s="232"/>
      <c r="BQ31" s="229">
        <v>25</v>
      </c>
      <c r="BR31" s="230"/>
      <c r="BS31" s="783"/>
      <c r="BT31" s="784"/>
      <c r="BU31" s="784"/>
      <c r="BV31" s="784"/>
      <c r="BW31" s="784"/>
      <c r="BX31" s="784"/>
      <c r="BY31" s="784"/>
      <c r="BZ31" s="784"/>
      <c r="CA31" s="784"/>
      <c r="CB31" s="784"/>
      <c r="CC31" s="784"/>
      <c r="CD31" s="784"/>
      <c r="CE31" s="784"/>
      <c r="CF31" s="784"/>
      <c r="CG31" s="785"/>
      <c r="CH31" s="786"/>
      <c r="CI31" s="787"/>
      <c r="CJ31" s="787"/>
      <c r="CK31" s="787"/>
      <c r="CL31" s="788"/>
      <c r="CM31" s="786"/>
      <c r="CN31" s="787"/>
      <c r="CO31" s="787"/>
      <c r="CP31" s="787"/>
      <c r="CQ31" s="788"/>
      <c r="CR31" s="786"/>
      <c r="CS31" s="787"/>
      <c r="CT31" s="787"/>
      <c r="CU31" s="787"/>
      <c r="CV31" s="788"/>
      <c r="CW31" s="786"/>
      <c r="CX31" s="787"/>
      <c r="CY31" s="787"/>
      <c r="CZ31" s="787"/>
      <c r="DA31" s="788"/>
      <c r="DB31" s="786"/>
      <c r="DC31" s="787"/>
      <c r="DD31" s="787"/>
      <c r="DE31" s="787"/>
      <c r="DF31" s="788"/>
      <c r="DG31" s="786"/>
      <c r="DH31" s="787"/>
      <c r="DI31" s="787"/>
      <c r="DJ31" s="787"/>
      <c r="DK31" s="788"/>
      <c r="DL31" s="786"/>
      <c r="DM31" s="787"/>
      <c r="DN31" s="787"/>
      <c r="DO31" s="787"/>
      <c r="DP31" s="788"/>
      <c r="DQ31" s="786"/>
      <c r="DR31" s="787"/>
      <c r="DS31" s="787"/>
      <c r="DT31" s="787"/>
      <c r="DU31" s="788"/>
      <c r="DV31" s="783"/>
      <c r="DW31" s="784"/>
      <c r="DX31" s="784"/>
      <c r="DY31" s="784"/>
      <c r="DZ31" s="789"/>
      <c r="EA31" s="221"/>
    </row>
    <row r="32" spans="1:131" ht="26.25" customHeight="1">
      <c r="A32" s="233">
        <v>5</v>
      </c>
      <c r="B32" s="790" t="s">
        <v>414</v>
      </c>
      <c r="C32" s="791"/>
      <c r="D32" s="791"/>
      <c r="E32" s="791"/>
      <c r="F32" s="791"/>
      <c r="G32" s="791"/>
      <c r="H32" s="791"/>
      <c r="I32" s="791"/>
      <c r="J32" s="791"/>
      <c r="K32" s="791"/>
      <c r="L32" s="791"/>
      <c r="M32" s="791"/>
      <c r="N32" s="791"/>
      <c r="O32" s="791"/>
      <c r="P32" s="792"/>
      <c r="Q32" s="793">
        <v>652</v>
      </c>
      <c r="R32" s="794"/>
      <c r="S32" s="794"/>
      <c r="T32" s="794"/>
      <c r="U32" s="794"/>
      <c r="V32" s="794">
        <v>651</v>
      </c>
      <c r="W32" s="794"/>
      <c r="X32" s="794"/>
      <c r="Y32" s="794"/>
      <c r="Z32" s="794"/>
      <c r="AA32" s="794">
        <v>1</v>
      </c>
      <c r="AB32" s="794"/>
      <c r="AC32" s="794"/>
      <c r="AD32" s="794"/>
      <c r="AE32" s="795"/>
      <c r="AF32" s="796">
        <v>359</v>
      </c>
      <c r="AG32" s="797"/>
      <c r="AH32" s="797"/>
      <c r="AI32" s="797"/>
      <c r="AJ32" s="798"/>
      <c r="AK32" s="844">
        <v>177</v>
      </c>
      <c r="AL32" s="840"/>
      <c r="AM32" s="840"/>
      <c r="AN32" s="840"/>
      <c r="AO32" s="840"/>
      <c r="AP32" s="840">
        <v>325</v>
      </c>
      <c r="AQ32" s="840"/>
      <c r="AR32" s="840"/>
      <c r="AS32" s="840"/>
      <c r="AT32" s="840"/>
      <c r="AU32" s="840">
        <v>242</v>
      </c>
      <c r="AV32" s="840"/>
      <c r="AW32" s="840"/>
      <c r="AX32" s="840"/>
      <c r="AY32" s="840"/>
      <c r="AZ32" s="841" t="s">
        <v>611</v>
      </c>
      <c r="BA32" s="841"/>
      <c r="BB32" s="841"/>
      <c r="BC32" s="841"/>
      <c r="BD32" s="841"/>
      <c r="BE32" s="842" t="s">
        <v>415</v>
      </c>
      <c r="BF32" s="842"/>
      <c r="BG32" s="842"/>
      <c r="BH32" s="842"/>
      <c r="BI32" s="843"/>
      <c r="BJ32" s="223"/>
      <c r="BK32" s="223"/>
      <c r="BL32" s="223"/>
      <c r="BM32" s="223"/>
      <c r="BN32" s="223"/>
      <c r="BO32" s="232"/>
      <c r="BP32" s="232"/>
      <c r="BQ32" s="229">
        <v>26</v>
      </c>
      <c r="BR32" s="230"/>
      <c r="BS32" s="783"/>
      <c r="BT32" s="784"/>
      <c r="BU32" s="784"/>
      <c r="BV32" s="784"/>
      <c r="BW32" s="784"/>
      <c r="BX32" s="784"/>
      <c r="BY32" s="784"/>
      <c r="BZ32" s="784"/>
      <c r="CA32" s="784"/>
      <c r="CB32" s="784"/>
      <c r="CC32" s="784"/>
      <c r="CD32" s="784"/>
      <c r="CE32" s="784"/>
      <c r="CF32" s="784"/>
      <c r="CG32" s="785"/>
      <c r="CH32" s="786"/>
      <c r="CI32" s="787"/>
      <c r="CJ32" s="787"/>
      <c r="CK32" s="787"/>
      <c r="CL32" s="788"/>
      <c r="CM32" s="786"/>
      <c r="CN32" s="787"/>
      <c r="CO32" s="787"/>
      <c r="CP32" s="787"/>
      <c r="CQ32" s="788"/>
      <c r="CR32" s="786"/>
      <c r="CS32" s="787"/>
      <c r="CT32" s="787"/>
      <c r="CU32" s="787"/>
      <c r="CV32" s="788"/>
      <c r="CW32" s="786"/>
      <c r="CX32" s="787"/>
      <c r="CY32" s="787"/>
      <c r="CZ32" s="787"/>
      <c r="DA32" s="788"/>
      <c r="DB32" s="786"/>
      <c r="DC32" s="787"/>
      <c r="DD32" s="787"/>
      <c r="DE32" s="787"/>
      <c r="DF32" s="788"/>
      <c r="DG32" s="786"/>
      <c r="DH32" s="787"/>
      <c r="DI32" s="787"/>
      <c r="DJ32" s="787"/>
      <c r="DK32" s="788"/>
      <c r="DL32" s="786"/>
      <c r="DM32" s="787"/>
      <c r="DN32" s="787"/>
      <c r="DO32" s="787"/>
      <c r="DP32" s="788"/>
      <c r="DQ32" s="786"/>
      <c r="DR32" s="787"/>
      <c r="DS32" s="787"/>
      <c r="DT32" s="787"/>
      <c r="DU32" s="788"/>
      <c r="DV32" s="783"/>
      <c r="DW32" s="784"/>
      <c r="DX32" s="784"/>
      <c r="DY32" s="784"/>
      <c r="DZ32" s="789"/>
      <c r="EA32" s="221"/>
    </row>
    <row r="33" spans="1:131" ht="26.25" customHeight="1">
      <c r="A33" s="233">
        <v>6</v>
      </c>
      <c r="B33" s="790" t="s">
        <v>416</v>
      </c>
      <c r="C33" s="791"/>
      <c r="D33" s="791"/>
      <c r="E33" s="791"/>
      <c r="F33" s="791"/>
      <c r="G33" s="791"/>
      <c r="H33" s="791"/>
      <c r="I33" s="791"/>
      <c r="J33" s="791"/>
      <c r="K33" s="791"/>
      <c r="L33" s="791"/>
      <c r="M33" s="791"/>
      <c r="N33" s="791"/>
      <c r="O33" s="791"/>
      <c r="P33" s="792"/>
      <c r="Q33" s="793">
        <v>92</v>
      </c>
      <c r="R33" s="794"/>
      <c r="S33" s="794"/>
      <c r="T33" s="794"/>
      <c r="U33" s="794"/>
      <c r="V33" s="794">
        <v>90</v>
      </c>
      <c r="W33" s="794"/>
      <c r="X33" s="794"/>
      <c r="Y33" s="794"/>
      <c r="Z33" s="794"/>
      <c r="AA33" s="794">
        <v>2</v>
      </c>
      <c r="AB33" s="794"/>
      <c r="AC33" s="794"/>
      <c r="AD33" s="794"/>
      <c r="AE33" s="795"/>
      <c r="AF33" s="796">
        <v>2</v>
      </c>
      <c r="AG33" s="797"/>
      <c r="AH33" s="797"/>
      <c r="AI33" s="797"/>
      <c r="AJ33" s="798"/>
      <c r="AK33" s="844">
        <v>11</v>
      </c>
      <c r="AL33" s="840"/>
      <c r="AM33" s="840"/>
      <c r="AN33" s="840"/>
      <c r="AO33" s="840"/>
      <c r="AP33" s="840">
        <v>206</v>
      </c>
      <c r="AQ33" s="840"/>
      <c r="AR33" s="840"/>
      <c r="AS33" s="840"/>
      <c r="AT33" s="840"/>
      <c r="AU33" s="840">
        <v>120</v>
      </c>
      <c r="AV33" s="840"/>
      <c r="AW33" s="840"/>
      <c r="AX33" s="840"/>
      <c r="AY33" s="840"/>
      <c r="AZ33" s="841" t="s">
        <v>611</v>
      </c>
      <c r="BA33" s="841"/>
      <c r="BB33" s="841"/>
      <c r="BC33" s="841"/>
      <c r="BD33" s="841"/>
      <c r="BE33" s="842" t="s">
        <v>417</v>
      </c>
      <c r="BF33" s="842"/>
      <c r="BG33" s="842"/>
      <c r="BH33" s="842"/>
      <c r="BI33" s="843"/>
      <c r="BJ33" s="223"/>
      <c r="BK33" s="223"/>
      <c r="BL33" s="223"/>
      <c r="BM33" s="223"/>
      <c r="BN33" s="223"/>
      <c r="BO33" s="232"/>
      <c r="BP33" s="232"/>
      <c r="BQ33" s="229">
        <v>27</v>
      </c>
      <c r="BR33" s="230"/>
      <c r="BS33" s="783"/>
      <c r="BT33" s="784"/>
      <c r="BU33" s="784"/>
      <c r="BV33" s="784"/>
      <c r="BW33" s="784"/>
      <c r="BX33" s="784"/>
      <c r="BY33" s="784"/>
      <c r="BZ33" s="784"/>
      <c r="CA33" s="784"/>
      <c r="CB33" s="784"/>
      <c r="CC33" s="784"/>
      <c r="CD33" s="784"/>
      <c r="CE33" s="784"/>
      <c r="CF33" s="784"/>
      <c r="CG33" s="785"/>
      <c r="CH33" s="786"/>
      <c r="CI33" s="787"/>
      <c r="CJ33" s="787"/>
      <c r="CK33" s="787"/>
      <c r="CL33" s="788"/>
      <c r="CM33" s="786"/>
      <c r="CN33" s="787"/>
      <c r="CO33" s="787"/>
      <c r="CP33" s="787"/>
      <c r="CQ33" s="788"/>
      <c r="CR33" s="786"/>
      <c r="CS33" s="787"/>
      <c r="CT33" s="787"/>
      <c r="CU33" s="787"/>
      <c r="CV33" s="788"/>
      <c r="CW33" s="786"/>
      <c r="CX33" s="787"/>
      <c r="CY33" s="787"/>
      <c r="CZ33" s="787"/>
      <c r="DA33" s="788"/>
      <c r="DB33" s="786"/>
      <c r="DC33" s="787"/>
      <c r="DD33" s="787"/>
      <c r="DE33" s="787"/>
      <c r="DF33" s="788"/>
      <c r="DG33" s="786"/>
      <c r="DH33" s="787"/>
      <c r="DI33" s="787"/>
      <c r="DJ33" s="787"/>
      <c r="DK33" s="788"/>
      <c r="DL33" s="786"/>
      <c r="DM33" s="787"/>
      <c r="DN33" s="787"/>
      <c r="DO33" s="787"/>
      <c r="DP33" s="788"/>
      <c r="DQ33" s="786"/>
      <c r="DR33" s="787"/>
      <c r="DS33" s="787"/>
      <c r="DT33" s="787"/>
      <c r="DU33" s="788"/>
      <c r="DV33" s="783"/>
      <c r="DW33" s="784"/>
      <c r="DX33" s="784"/>
      <c r="DY33" s="784"/>
      <c r="DZ33" s="789"/>
      <c r="EA33" s="221"/>
    </row>
    <row r="34" spans="1:131" ht="26.25" customHeight="1">
      <c r="A34" s="233">
        <v>7</v>
      </c>
      <c r="B34" s="790" t="s">
        <v>418</v>
      </c>
      <c r="C34" s="791"/>
      <c r="D34" s="791"/>
      <c r="E34" s="791"/>
      <c r="F34" s="791"/>
      <c r="G34" s="791"/>
      <c r="H34" s="791"/>
      <c r="I34" s="791"/>
      <c r="J34" s="791"/>
      <c r="K34" s="791"/>
      <c r="L34" s="791"/>
      <c r="M34" s="791"/>
      <c r="N34" s="791"/>
      <c r="O34" s="791"/>
      <c r="P34" s="792"/>
      <c r="Q34" s="793">
        <v>21</v>
      </c>
      <c r="R34" s="794"/>
      <c r="S34" s="794"/>
      <c r="T34" s="794"/>
      <c r="U34" s="794"/>
      <c r="V34" s="794">
        <v>21</v>
      </c>
      <c r="W34" s="794"/>
      <c r="X34" s="794"/>
      <c r="Y34" s="794"/>
      <c r="Z34" s="794"/>
      <c r="AA34" s="794">
        <v>0</v>
      </c>
      <c r="AB34" s="794"/>
      <c r="AC34" s="794"/>
      <c r="AD34" s="794"/>
      <c r="AE34" s="795"/>
      <c r="AF34" s="796">
        <v>0</v>
      </c>
      <c r="AG34" s="797"/>
      <c r="AH34" s="797"/>
      <c r="AI34" s="797"/>
      <c r="AJ34" s="798"/>
      <c r="AK34" s="844">
        <v>10</v>
      </c>
      <c r="AL34" s="840"/>
      <c r="AM34" s="840"/>
      <c r="AN34" s="840"/>
      <c r="AO34" s="840"/>
      <c r="AP34" s="840">
        <v>54</v>
      </c>
      <c r="AQ34" s="840"/>
      <c r="AR34" s="840"/>
      <c r="AS34" s="840"/>
      <c r="AT34" s="840"/>
      <c r="AU34" s="840">
        <v>53</v>
      </c>
      <c r="AV34" s="840"/>
      <c r="AW34" s="840"/>
      <c r="AX34" s="840"/>
      <c r="AY34" s="840"/>
      <c r="AZ34" s="841" t="s">
        <v>611</v>
      </c>
      <c r="BA34" s="841"/>
      <c r="BB34" s="841"/>
      <c r="BC34" s="841"/>
      <c r="BD34" s="841"/>
      <c r="BE34" s="842" t="s">
        <v>419</v>
      </c>
      <c r="BF34" s="842"/>
      <c r="BG34" s="842"/>
      <c r="BH34" s="842"/>
      <c r="BI34" s="843"/>
      <c r="BJ34" s="223"/>
      <c r="BK34" s="223"/>
      <c r="BL34" s="223"/>
      <c r="BM34" s="223"/>
      <c r="BN34" s="223"/>
      <c r="BO34" s="232"/>
      <c r="BP34" s="232"/>
      <c r="BQ34" s="229">
        <v>28</v>
      </c>
      <c r="BR34" s="230"/>
      <c r="BS34" s="783"/>
      <c r="BT34" s="784"/>
      <c r="BU34" s="784"/>
      <c r="BV34" s="784"/>
      <c r="BW34" s="784"/>
      <c r="BX34" s="784"/>
      <c r="BY34" s="784"/>
      <c r="BZ34" s="784"/>
      <c r="CA34" s="784"/>
      <c r="CB34" s="784"/>
      <c r="CC34" s="784"/>
      <c r="CD34" s="784"/>
      <c r="CE34" s="784"/>
      <c r="CF34" s="784"/>
      <c r="CG34" s="785"/>
      <c r="CH34" s="786"/>
      <c r="CI34" s="787"/>
      <c r="CJ34" s="787"/>
      <c r="CK34" s="787"/>
      <c r="CL34" s="788"/>
      <c r="CM34" s="786"/>
      <c r="CN34" s="787"/>
      <c r="CO34" s="787"/>
      <c r="CP34" s="787"/>
      <c r="CQ34" s="788"/>
      <c r="CR34" s="786"/>
      <c r="CS34" s="787"/>
      <c r="CT34" s="787"/>
      <c r="CU34" s="787"/>
      <c r="CV34" s="788"/>
      <c r="CW34" s="786"/>
      <c r="CX34" s="787"/>
      <c r="CY34" s="787"/>
      <c r="CZ34" s="787"/>
      <c r="DA34" s="788"/>
      <c r="DB34" s="786"/>
      <c r="DC34" s="787"/>
      <c r="DD34" s="787"/>
      <c r="DE34" s="787"/>
      <c r="DF34" s="788"/>
      <c r="DG34" s="786"/>
      <c r="DH34" s="787"/>
      <c r="DI34" s="787"/>
      <c r="DJ34" s="787"/>
      <c r="DK34" s="788"/>
      <c r="DL34" s="786"/>
      <c r="DM34" s="787"/>
      <c r="DN34" s="787"/>
      <c r="DO34" s="787"/>
      <c r="DP34" s="788"/>
      <c r="DQ34" s="786"/>
      <c r="DR34" s="787"/>
      <c r="DS34" s="787"/>
      <c r="DT34" s="787"/>
      <c r="DU34" s="788"/>
      <c r="DV34" s="783"/>
      <c r="DW34" s="784"/>
      <c r="DX34" s="784"/>
      <c r="DY34" s="784"/>
      <c r="DZ34" s="789"/>
      <c r="EA34" s="221"/>
    </row>
    <row r="35" spans="1:131" ht="26.25" customHeight="1">
      <c r="A35" s="233">
        <v>8</v>
      </c>
      <c r="B35" s="790"/>
      <c r="C35" s="791"/>
      <c r="D35" s="791"/>
      <c r="E35" s="791"/>
      <c r="F35" s="791"/>
      <c r="G35" s="791"/>
      <c r="H35" s="791"/>
      <c r="I35" s="791"/>
      <c r="J35" s="791"/>
      <c r="K35" s="791"/>
      <c r="L35" s="791"/>
      <c r="M35" s="791"/>
      <c r="N35" s="791"/>
      <c r="O35" s="791"/>
      <c r="P35" s="792"/>
      <c r="Q35" s="793"/>
      <c r="R35" s="794"/>
      <c r="S35" s="794"/>
      <c r="T35" s="794"/>
      <c r="U35" s="794"/>
      <c r="V35" s="794"/>
      <c r="W35" s="794"/>
      <c r="X35" s="794"/>
      <c r="Y35" s="794"/>
      <c r="Z35" s="794"/>
      <c r="AA35" s="794"/>
      <c r="AB35" s="794"/>
      <c r="AC35" s="794"/>
      <c r="AD35" s="794"/>
      <c r="AE35" s="795"/>
      <c r="AF35" s="796"/>
      <c r="AG35" s="797"/>
      <c r="AH35" s="797"/>
      <c r="AI35" s="797"/>
      <c r="AJ35" s="798"/>
      <c r="AK35" s="844"/>
      <c r="AL35" s="840"/>
      <c r="AM35" s="840"/>
      <c r="AN35" s="840"/>
      <c r="AO35" s="840"/>
      <c r="AP35" s="840"/>
      <c r="AQ35" s="840"/>
      <c r="AR35" s="840"/>
      <c r="AS35" s="840"/>
      <c r="AT35" s="840"/>
      <c r="AU35" s="840"/>
      <c r="AV35" s="840"/>
      <c r="AW35" s="840"/>
      <c r="AX35" s="840"/>
      <c r="AY35" s="840"/>
      <c r="AZ35" s="841"/>
      <c r="BA35" s="841"/>
      <c r="BB35" s="841"/>
      <c r="BC35" s="841"/>
      <c r="BD35" s="841"/>
      <c r="BE35" s="842"/>
      <c r="BF35" s="842"/>
      <c r="BG35" s="842"/>
      <c r="BH35" s="842"/>
      <c r="BI35" s="843"/>
      <c r="BJ35" s="223"/>
      <c r="BK35" s="223"/>
      <c r="BL35" s="223"/>
      <c r="BM35" s="223"/>
      <c r="BN35" s="223"/>
      <c r="BO35" s="232"/>
      <c r="BP35" s="232"/>
      <c r="BQ35" s="229">
        <v>29</v>
      </c>
      <c r="BR35" s="230"/>
      <c r="BS35" s="783"/>
      <c r="BT35" s="784"/>
      <c r="BU35" s="784"/>
      <c r="BV35" s="784"/>
      <c r="BW35" s="784"/>
      <c r="BX35" s="784"/>
      <c r="BY35" s="784"/>
      <c r="BZ35" s="784"/>
      <c r="CA35" s="784"/>
      <c r="CB35" s="784"/>
      <c r="CC35" s="784"/>
      <c r="CD35" s="784"/>
      <c r="CE35" s="784"/>
      <c r="CF35" s="784"/>
      <c r="CG35" s="785"/>
      <c r="CH35" s="786"/>
      <c r="CI35" s="787"/>
      <c r="CJ35" s="787"/>
      <c r="CK35" s="787"/>
      <c r="CL35" s="788"/>
      <c r="CM35" s="786"/>
      <c r="CN35" s="787"/>
      <c r="CO35" s="787"/>
      <c r="CP35" s="787"/>
      <c r="CQ35" s="788"/>
      <c r="CR35" s="786"/>
      <c r="CS35" s="787"/>
      <c r="CT35" s="787"/>
      <c r="CU35" s="787"/>
      <c r="CV35" s="788"/>
      <c r="CW35" s="786"/>
      <c r="CX35" s="787"/>
      <c r="CY35" s="787"/>
      <c r="CZ35" s="787"/>
      <c r="DA35" s="788"/>
      <c r="DB35" s="786"/>
      <c r="DC35" s="787"/>
      <c r="DD35" s="787"/>
      <c r="DE35" s="787"/>
      <c r="DF35" s="788"/>
      <c r="DG35" s="786"/>
      <c r="DH35" s="787"/>
      <c r="DI35" s="787"/>
      <c r="DJ35" s="787"/>
      <c r="DK35" s="788"/>
      <c r="DL35" s="786"/>
      <c r="DM35" s="787"/>
      <c r="DN35" s="787"/>
      <c r="DO35" s="787"/>
      <c r="DP35" s="788"/>
      <c r="DQ35" s="786"/>
      <c r="DR35" s="787"/>
      <c r="DS35" s="787"/>
      <c r="DT35" s="787"/>
      <c r="DU35" s="788"/>
      <c r="DV35" s="783"/>
      <c r="DW35" s="784"/>
      <c r="DX35" s="784"/>
      <c r="DY35" s="784"/>
      <c r="DZ35" s="789"/>
      <c r="EA35" s="221"/>
    </row>
    <row r="36" spans="1:131" ht="26.25" customHeight="1">
      <c r="A36" s="233">
        <v>9</v>
      </c>
      <c r="B36" s="790"/>
      <c r="C36" s="791"/>
      <c r="D36" s="791"/>
      <c r="E36" s="791"/>
      <c r="F36" s="791"/>
      <c r="G36" s="791"/>
      <c r="H36" s="791"/>
      <c r="I36" s="791"/>
      <c r="J36" s="791"/>
      <c r="K36" s="791"/>
      <c r="L36" s="791"/>
      <c r="M36" s="791"/>
      <c r="N36" s="791"/>
      <c r="O36" s="791"/>
      <c r="P36" s="792"/>
      <c r="Q36" s="793"/>
      <c r="R36" s="794"/>
      <c r="S36" s="794"/>
      <c r="T36" s="794"/>
      <c r="U36" s="794"/>
      <c r="V36" s="794"/>
      <c r="W36" s="794"/>
      <c r="X36" s="794"/>
      <c r="Y36" s="794"/>
      <c r="Z36" s="794"/>
      <c r="AA36" s="794"/>
      <c r="AB36" s="794"/>
      <c r="AC36" s="794"/>
      <c r="AD36" s="794"/>
      <c r="AE36" s="795"/>
      <c r="AF36" s="796"/>
      <c r="AG36" s="797"/>
      <c r="AH36" s="797"/>
      <c r="AI36" s="797"/>
      <c r="AJ36" s="798"/>
      <c r="AK36" s="844"/>
      <c r="AL36" s="840"/>
      <c r="AM36" s="840"/>
      <c r="AN36" s="840"/>
      <c r="AO36" s="840"/>
      <c r="AP36" s="840"/>
      <c r="AQ36" s="840"/>
      <c r="AR36" s="840"/>
      <c r="AS36" s="840"/>
      <c r="AT36" s="840"/>
      <c r="AU36" s="840"/>
      <c r="AV36" s="840"/>
      <c r="AW36" s="840"/>
      <c r="AX36" s="840"/>
      <c r="AY36" s="840"/>
      <c r="AZ36" s="841"/>
      <c r="BA36" s="841"/>
      <c r="BB36" s="841"/>
      <c r="BC36" s="841"/>
      <c r="BD36" s="841"/>
      <c r="BE36" s="842"/>
      <c r="BF36" s="842"/>
      <c r="BG36" s="842"/>
      <c r="BH36" s="842"/>
      <c r="BI36" s="843"/>
      <c r="BJ36" s="223"/>
      <c r="BK36" s="223"/>
      <c r="BL36" s="223"/>
      <c r="BM36" s="223"/>
      <c r="BN36" s="223"/>
      <c r="BO36" s="232"/>
      <c r="BP36" s="232"/>
      <c r="BQ36" s="229">
        <v>30</v>
      </c>
      <c r="BR36" s="230"/>
      <c r="BS36" s="783"/>
      <c r="BT36" s="784"/>
      <c r="BU36" s="784"/>
      <c r="BV36" s="784"/>
      <c r="BW36" s="784"/>
      <c r="BX36" s="784"/>
      <c r="BY36" s="784"/>
      <c r="BZ36" s="784"/>
      <c r="CA36" s="784"/>
      <c r="CB36" s="784"/>
      <c r="CC36" s="784"/>
      <c r="CD36" s="784"/>
      <c r="CE36" s="784"/>
      <c r="CF36" s="784"/>
      <c r="CG36" s="785"/>
      <c r="CH36" s="786"/>
      <c r="CI36" s="787"/>
      <c r="CJ36" s="787"/>
      <c r="CK36" s="787"/>
      <c r="CL36" s="788"/>
      <c r="CM36" s="786"/>
      <c r="CN36" s="787"/>
      <c r="CO36" s="787"/>
      <c r="CP36" s="787"/>
      <c r="CQ36" s="788"/>
      <c r="CR36" s="786"/>
      <c r="CS36" s="787"/>
      <c r="CT36" s="787"/>
      <c r="CU36" s="787"/>
      <c r="CV36" s="788"/>
      <c r="CW36" s="786"/>
      <c r="CX36" s="787"/>
      <c r="CY36" s="787"/>
      <c r="CZ36" s="787"/>
      <c r="DA36" s="788"/>
      <c r="DB36" s="786"/>
      <c r="DC36" s="787"/>
      <c r="DD36" s="787"/>
      <c r="DE36" s="787"/>
      <c r="DF36" s="788"/>
      <c r="DG36" s="786"/>
      <c r="DH36" s="787"/>
      <c r="DI36" s="787"/>
      <c r="DJ36" s="787"/>
      <c r="DK36" s="788"/>
      <c r="DL36" s="786"/>
      <c r="DM36" s="787"/>
      <c r="DN36" s="787"/>
      <c r="DO36" s="787"/>
      <c r="DP36" s="788"/>
      <c r="DQ36" s="786"/>
      <c r="DR36" s="787"/>
      <c r="DS36" s="787"/>
      <c r="DT36" s="787"/>
      <c r="DU36" s="788"/>
      <c r="DV36" s="783"/>
      <c r="DW36" s="784"/>
      <c r="DX36" s="784"/>
      <c r="DY36" s="784"/>
      <c r="DZ36" s="789"/>
      <c r="EA36" s="221"/>
    </row>
    <row r="37" spans="1:131" ht="26.25" customHeight="1">
      <c r="A37" s="233">
        <v>10</v>
      </c>
      <c r="B37" s="790"/>
      <c r="C37" s="791"/>
      <c r="D37" s="791"/>
      <c r="E37" s="791"/>
      <c r="F37" s="791"/>
      <c r="G37" s="791"/>
      <c r="H37" s="791"/>
      <c r="I37" s="791"/>
      <c r="J37" s="791"/>
      <c r="K37" s="791"/>
      <c r="L37" s="791"/>
      <c r="M37" s="791"/>
      <c r="N37" s="791"/>
      <c r="O37" s="791"/>
      <c r="P37" s="792"/>
      <c r="Q37" s="793"/>
      <c r="R37" s="794"/>
      <c r="S37" s="794"/>
      <c r="T37" s="794"/>
      <c r="U37" s="794"/>
      <c r="V37" s="794"/>
      <c r="W37" s="794"/>
      <c r="X37" s="794"/>
      <c r="Y37" s="794"/>
      <c r="Z37" s="794"/>
      <c r="AA37" s="794"/>
      <c r="AB37" s="794"/>
      <c r="AC37" s="794"/>
      <c r="AD37" s="794"/>
      <c r="AE37" s="795"/>
      <c r="AF37" s="796"/>
      <c r="AG37" s="797"/>
      <c r="AH37" s="797"/>
      <c r="AI37" s="797"/>
      <c r="AJ37" s="798"/>
      <c r="AK37" s="844"/>
      <c r="AL37" s="840"/>
      <c r="AM37" s="840"/>
      <c r="AN37" s="840"/>
      <c r="AO37" s="840"/>
      <c r="AP37" s="840"/>
      <c r="AQ37" s="840"/>
      <c r="AR37" s="840"/>
      <c r="AS37" s="840"/>
      <c r="AT37" s="840"/>
      <c r="AU37" s="840"/>
      <c r="AV37" s="840"/>
      <c r="AW37" s="840"/>
      <c r="AX37" s="840"/>
      <c r="AY37" s="840"/>
      <c r="AZ37" s="841"/>
      <c r="BA37" s="841"/>
      <c r="BB37" s="841"/>
      <c r="BC37" s="841"/>
      <c r="BD37" s="841"/>
      <c r="BE37" s="842"/>
      <c r="BF37" s="842"/>
      <c r="BG37" s="842"/>
      <c r="BH37" s="842"/>
      <c r="BI37" s="843"/>
      <c r="BJ37" s="223"/>
      <c r="BK37" s="223"/>
      <c r="BL37" s="223"/>
      <c r="BM37" s="223"/>
      <c r="BN37" s="223"/>
      <c r="BO37" s="232"/>
      <c r="BP37" s="232"/>
      <c r="BQ37" s="229">
        <v>31</v>
      </c>
      <c r="BR37" s="230"/>
      <c r="BS37" s="783"/>
      <c r="BT37" s="784"/>
      <c r="BU37" s="784"/>
      <c r="BV37" s="784"/>
      <c r="BW37" s="784"/>
      <c r="BX37" s="784"/>
      <c r="BY37" s="784"/>
      <c r="BZ37" s="784"/>
      <c r="CA37" s="784"/>
      <c r="CB37" s="784"/>
      <c r="CC37" s="784"/>
      <c r="CD37" s="784"/>
      <c r="CE37" s="784"/>
      <c r="CF37" s="784"/>
      <c r="CG37" s="785"/>
      <c r="CH37" s="786"/>
      <c r="CI37" s="787"/>
      <c r="CJ37" s="787"/>
      <c r="CK37" s="787"/>
      <c r="CL37" s="788"/>
      <c r="CM37" s="786"/>
      <c r="CN37" s="787"/>
      <c r="CO37" s="787"/>
      <c r="CP37" s="787"/>
      <c r="CQ37" s="788"/>
      <c r="CR37" s="786"/>
      <c r="CS37" s="787"/>
      <c r="CT37" s="787"/>
      <c r="CU37" s="787"/>
      <c r="CV37" s="788"/>
      <c r="CW37" s="786"/>
      <c r="CX37" s="787"/>
      <c r="CY37" s="787"/>
      <c r="CZ37" s="787"/>
      <c r="DA37" s="788"/>
      <c r="DB37" s="786"/>
      <c r="DC37" s="787"/>
      <c r="DD37" s="787"/>
      <c r="DE37" s="787"/>
      <c r="DF37" s="788"/>
      <c r="DG37" s="786"/>
      <c r="DH37" s="787"/>
      <c r="DI37" s="787"/>
      <c r="DJ37" s="787"/>
      <c r="DK37" s="788"/>
      <c r="DL37" s="786"/>
      <c r="DM37" s="787"/>
      <c r="DN37" s="787"/>
      <c r="DO37" s="787"/>
      <c r="DP37" s="788"/>
      <c r="DQ37" s="786"/>
      <c r="DR37" s="787"/>
      <c r="DS37" s="787"/>
      <c r="DT37" s="787"/>
      <c r="DU37" s="788"/>
      <c r="DV37" s="783"/>
      <c r="DW37" s="784"/>
      <c r="DX37" s="784"/>
      <c r="DY37" s="784"/>
      <c r="DZ37" s="789"/>
      <c r="EA37" s="221"/>
    </row>
    <row r="38" spans="1:131" ht="26.25" customHeight="1">
      <c r="A38" s="233">
        <v>11</v>
      </c>
      <c r="B38" s="790"/>
      <c r="C38" s="791"/>
      <c r="D38" s="791"/>
      <c r="E38" s="791"/>
      <c r="F38" s="791"/>
      <c r="G38" s="791"/>
      <c r="H38" s="791"/>
      <c r="I38" s="791"/>
      <c r="J38" s="791"/>
      <c r="K38" s="791"/>
      <c r="L38" s="791"/>
      <c r="M38" s="791"/>
      <c r="N38" s="791"/>
      <c r="O38" s="791"/>
      <c r="P38" s="792"/>
      <c r="Q38" s="793"/>
      <c r="R38" s="794"/>
      <c r="S38" s="794"/>
      <c r="T38" s="794"/>
      <c r="U38" s="794"/>
      <c r="V38" s="794"/>
      <c r="W38" s="794"/>
      <c r="X38" s="794"/>
      <c r="Y38" s="794"/>
      <c r="Z38" s="794"/>
      <c r="AA38" s="794"/>
      <c r="AB38" s="794"/>
      <c r="AC38" s="794"/>
      <c r="AD38" s="794"/>
      <c r="AE38" s="795"/>
      <c r="AF38" s="796"/>
      <c r="AG38" s="797"/>
      <c r="AH38" s="797"/>
      <c r="AI38" s="797"/>
      <c r="AJ38" s="798"/>
      <c r="AK38" s="844"/>
      <c r="AL38" s="840"/>
      <c r="AM38" s="840"/>
      <c r="AN38" s="840"/>
      <c r="AO38" s="840"/>
      <c r="AP38" s="840"/>
      <c r="AQ38" s="840"/>
      <c r="AR38" s="840"/>
      <c r="AS38" s="840"/>
      <c r="AT38" s="840"/>
      <c r="AU38" s="840"/>
      <c r="AV38" s="840"/>
      <c r="AW38" s="840"/>
      <c r="AX38" s="840"/>
      <c r="AY38" s="840"/>
      <c r="AZ38" s="841"/>
      <c r="BA38" s="841"/>
      <c r="BB38" s="841"/>
      <c r="BC38" s="841"/>
      <c r="BD38" s="841"/>
      <c r="BE38" s="842"/>
      <c r="BF38" s="842"/>
      <c r="BG38" s="842"/>
      <c r="BH38" s="842"/>
      <c r="BI38" s="843"/>
      <c r="BJ38" s="223"/>
      <c r="BK38" s="223"/>
      <c r="BL38" s="223"/>
      <c r="BM38" s="223"/>
      <c r="BN38" s="223"/>
      <c r="BO38" s="232"/>
      <c r="BP38" s="232"/>
      <c r="BQ38" s="229">
        <v>32</v>
      </c>
      <c r="BR38" s="230"/>
      <c r="BS38" s="783"/>
      <c r="BT38" s="784"/>
      <c r="BU38" s="784"/>
      <c r="BV38" s="784"/>
      <c r="BW38" s="784"/>
      <c r="BX38" s="784"/>
      <c r="BY38" s="784"/>
      <c r="BZ38" s="784"/>
      <c r="CA38" s="784"/>
      <c r="CB38" s="784"/>
      <c r="CC38" s="784"/>
      <c r="CD38" s="784"/>
      <c r="CE38" s="784"/>
      <c r="CF38" s="784"/>
      <c r="CG38" s="785"/>
      <c r="CH38" s="786"/>
      <c r="CI38" s="787"/>
      <c r="CJ38" s="787"/>
      <c r="CK38" s="787"/>
      <c r="CL38" s="788"/>
      <c r="CM38" s="786"/>
      <c r="CN38" s="787"/>
      <c r="CO38" s="787"/>
      <c r="CP38" s="787"/>
      <c r="CQ38" s="788"/>
      <c r="CR38" s="786"/>
      <c r="CS38" s="787"/>
      <c r="CT38" s="787"/>
      <c r="CU38" s="787"/>
      <c r="CV38" s="788"/>
      <c r="CW38" s="786"/>
      <c r="CX38" s="787"/>
      <c r="CY38" s="787"/>
      <c r="CZ38" s="787"/>
      <c r="DA38" s="788"/>
      <c r="DB38" s="786"/>
      <c r="DC38" s="787"/>
      <c r="DD38" s="787"/>
      <c r="DE38" s="787"/>
      <c r="DF38" s="788"/>
      <c r="DG38" s="786"/>
      <c r="DH38" s="787"/>
      <c r="DI38" s="787"/>
      <c r="DJ38" s="787"/>
      <c r="DK38" s="788"/>
      <c r="DL38" s="786"/>
      <c r="DM38" s="787"/>
      <c r="DN38" s="787"/>
      <c r="DO38" s="787"/>
      <c r="DP38" s="788"/>
      <c r="DQ38" s="786"/>
      <c r="DR38" s="787"/>
      <c r="DS38" s="787"/>
      <c r="DT38" s="787"/>
      <c r="DU38" s="788"/>
      <c r="DV38" s="783"/>
      <c r="DW38" s="784"/>
      <c r="DX38" s="784"/>
      <c r="DY38" s="784"/>
      <c r="DZ38" s="789"/>
      <c r="EA38" s="221"/>
    </row>
    <row r="39" spans="1:131" ht="26.25" customHeight="1">
      <c r="A39" s="233">
        <v>12</v>
      </c>
      <c r="B39" s="790"/>
      <c r="C39" s="791"/>
      <c r="D39" s="791"/>
      <c r="E39" s="791"/>
      <c r="F39" s="791"/>
      <c r="G39" s="791"/>
      <c r="H39" s="791"/>
      <c r="I39" s="791"/>
      <c r="J39" s="791"/>
      <c r="K39" s="791"/>
      <c r="L39" s="791"/>
      <c r="M39" s="791"/>
      <c r="N39" s="791"/>
      <c r="O39" s="791"/>
      <c r="P39" s="792"/>
      <c r="Q39" s="793"/>
      <c r="R39" s="794"/>
      <c r="S39" s="794"/>
      <c r="T39" s="794"/>
      <c r="U39" s="794"/>
      <c r="V39" s="794"/>
      <c r="W39" s="794"/>
      <c r="X39" s="794"/>
      <c r="Y39" s="794"/>
      <c r="Z39" s="794"/>
      <c r="AA39" s="794"/>
      <c r="AB39" s="794"/>
      <c r="AC39" s="794"/>
      <c r="AD39" s="794"/>
      <c r="AE39" s="795"/>
      <c r="AF39" s="796"/>
      <c r="AG39" s="797"/>
      <c r="AH39" s="797"/>
      <c r="AI39" s="797"/>
      <c r="AJ39" s="798"/>
      <c r="AK39" s="844"/>
      <c r="AL39" s="840"/>
      <c r="AM39" s="840"/>
      <c r="AN39" s="840"/>
      <c r="AO39" s="840"/>
      <c r="AP39" s="840"/>
      <c r="AQ39" s="840"/>
      <c r="AR39" s="840"/>
      <c r="AS39" s="840"/>
      <c r="AT39" s="840"/>
      <c r="AU39" s="840"/>
      <c r="AV39" s="840"/>
      <c r="AW39" s="840"/>
      <c r="AX39" s="840"/>
      <c r="AY39" s="840"/>
      <c r="AZ39" s="841"/>
      <c r="BA39" s="841"/>
      <c r="BB39" s="841"/>
      <c r="BC39" s="841"/>
      <c r="BD39" s="841"/>
      <c r="BE39" s="842"/>
      <c r="BF39" s="842"/>
      <c r="BG39" s="842"/>
      <c r="BH39" s="842"/>
      <c r="BI39" s="843"/>
      <c r="BJ39" s="223"/>
      <c r="BK39" s="223"/>
      <c r="BL39" s="223"/>
      <c r="BM39" s="223"/>
      <c r="BN39" s="223"/>
      <c r="BO39" s="232"/>
      <c r="BP39" s="232"/>
      <c r="BQ39" s="229">
        <v>33</v>
      </c>
      <c r="BR39" s="230"/>
      <c r="BS39" s="783"/>
      <c r="BT39" s="784"/>
      <c r="BU39" s="784"/>
      <c r="BV39" s="784"/>
      <c r="BW39" s="784"/>
      <c r="BX39" s="784"/>
      <c r="BY39" s="784"/>
      <c r="BZ39" s="784"/>
      <c r="CA39" s="784"/>
      <c r="CB39" s="784"/>
      <c r="CC39" s="784"/>
      <c r="CD39" s="784"/>
      <c r="CE39" s="784"/>
      <c r="CF39" s="784"/>
      <c r="CG39" s="785"/>
      <c r="CH39" s="786"/>
      <c r="CI39" s="787"/>
      <c r="CJ39" s="787"/>
      <c r="CK39" s="787"/>
      <c r="CL39" s="788"/>
      <c r="CM39" s="786"/>
      <c r="CN39" s="787"/>
      <c r="CO39" s="787"/>
      <c r="CP39" s="787"/>
      <c r="CQ39" s="788"/>
      <c r="CR39" s="786"/>
      <c r="CS39" s="787"/>
      <c r="CT39" s="787"/>
      <c r="CU39" s="787"/>
      <c r="CV39" s="788"/>
      <c r="CW39" s="786"/>
      <c r="CX39" s="787"/>
      <c r="CY39" s="787"/>
      <c r="CZ39" s="787"/>
      <c r="DA39" s="788"/>
      <c r="DB39" s="786"/>
      <c r="DC39" s="787"/>
      <c r="DD39" s="787"/>
      <c r="DE39" s="787"/>
      <c r="DF39" s="788"/>
      <c r="DG39" s="786"/>
      <c r="DH39" s="787"/>
      <c r="DI39" s="787"/>
      <c r="DJ39" s="787"/>
      <c r="DK39" s="788"/>
      <c r="DL39" s="786"/>
      <c r="DM39" s="787"/>
      <c r="DN39" s="787"/>
      <c r="DO39" s="787"/>
      <c r="DP39" s="788"/>
      <c r="DQ39" s="786"/>
      <c r="DR39" s="787"/>
      <c r="DS39" s="787"/>
      <c r="DT39" s="787"/>
      <c r="DU39" s="788"/>
      <c r="DV39" s="783"/>
      <c r="DW39" s="784"/>
      <c r="DX39" s="784"/>
      <c r="DY39" s="784"/>
      <c r="DZ39" s="789"/>
      <c r="EA39" s="221"/>
    </row>
    <row r="40" spans="1:131" ht="26.25" customHeight="1">
      <c r="A40" s="229">
        <v>13</v>
      </c>
      <c r="B40" s="790"/>
      <c r="C40" s="791"/>
      <c r="D40" s="791"/>
      <c r="E40" s="791"/>
      <c r="F40" s="791"/>
      <c r="G40" s="791"/>
      <c r="H40" s="791"/>
      <c r="I40" s="791"/>
      <c r="J40" s="791"/>
      <c r="K40" s="791"/>
      <c r="L40" s="791"/>
      <c r="M40" s="791"/>
      <c r="N40" s="791"/>
      <c r="O40" s="791"/>
      <c r="P40" s="792"/>
      <c r="Q40" s="793"/>
      <c r="R40" s="794"/>
      <c r="S40" s="794"/>
      <c r="T40" s="794"/>
      <c r="U40" s="794"/>
      <c r="V40" s="794"/>
      <c r="W40" s="794"/>
      <c r="X40" s="794"/>
      <c r="Y40" s="794"/>
      <c r="Z40" s="794"/>
      <c r="AA40" s="794"/>
      <c r="AB40" s="794"/>
      <c r="AC40" s="794"/>
      <c r="AD40" s="794"/>
      <c r="AE40" s="795"/>
      <c r="AF40" s="796"/>
      <c r="AG40" s="797"/>
      <c r="AH40" s="797"/>
      <c r="AI40" s="797"/>
      <c r="AJ40" s="798"/>
      <c r="AK40" s="844"/>
      <c r="AL40" s="840"/>
      <c r="AM40" s="840"/>
      <c r="AN40" s="840"/>
      <c r="AO40" s="840"/>
      <c r="AP40" s="840"/>
      <c r="AQ40" s="840"/>
      <c r="AR40" s="840"/>
      <c r="AS40" s="840"/>
      <c r="AT40" s="840"/>
      <c r="AU40" s="840"/>
      <c r="AV40" s="840"/>
      <c r="AW40" s="840"/>
      <c r="AX40" s="840"/>
      <c r="AY40" s="840"/>
      <c r="AZ40" s="841"/>
      <c r="BA40" s="841"/>
      <c r="BB40" s="841"/>
      <c r="BC40" s="841"/>
      <c r="BD40" s="841"/>
      <c r="BE40" s="842"/>
      <c r="BF40" s="842"/>
      <c r="BG40" s="842"/>
      <c r="BH40" s="842"/>
      <c r="BI40" s="843"/>
      <c r="BJ40" s="223"/>
      <c r="BK40" s="223"/>
      <c r="BL40" s="223"/>
      <c r="BM40" s="223"/>
      <c r="BN40" s="223"/>
      <c r="BO40" s="232"/>
      <c r="BP40" s="232"/>
      <c r="BQ40" s="229">
        <v>34</v>
      </c>
      <c r="BR40" s="230"/>
      <c r="BS40" s="783"/>
      <c r="BT40" s="784"/>
      <c r="BU40" s="784"/>
      <c r="BV40" s="784"/>
      <c r="BW40" s="784"/>
      <c r="BX40" s="784"/>
      <c r="BY40" s="784"/>
      <c r="BZ40" s="784"/>
      <c r="CA40" s="784"/>
      <c r="CB40" s="784"/>
      <c r="CC40" s="784"/>
      <c r="CD40" s="784"/>
      <c r="CE40" s="784"/>
      <c r="CF40" s="784"/>
      <c r="CG40" s="785"/>
      <c r="CH40" s="786"/>
      <c r="CI40" s="787"/>
      <c r="CJ40" s="787"/>
      <c r="CK40" s="787"/>
      <c r="CL40" s="788"/>
      <c r="CM40" s="786"/>
      <c r="CN40" s="787"/>
      <c r="CO40" s="787"/>
      <c r="CP40" s="787"/>
      <c r="CQ40" s="788"/>
      <c r="CR40" s="786"/>
      <c r="CS40" s="787"/>
      <c r="CT40" s="787"/>
      <c r="CU40" s="787"/>
      <c r="CV40" s="788"/>
      <c r="CW40" s="786"/>
      <c r="CX40" s="787"/>
      <c r="CY40" s="787"/>
      <c r="CZ40" s="787"/>
      <c r="DA40" s="788"/>
      <c r="DB40" s="786"/>
      <c r="DC40" s="787"/>
      <c r="DD40" s="787"/>
      <c r="DE40" s="787"/>
      <c r="DF40" s="788"/>
      <c r="DG40" s="786"/>
      <c r="DH40" s="787"/>
      <c r="DI40" s="787"/>
      <c r="DJ40" s="787"/>
      <c r="DK40" s="788"/>
      <c r="DL40" s="786"/>
      <c r="DM40" s="787"/>
      <c r="DN40" s="787"/>
      <c r="DO40" s="787"/>
      <c r="DP40" s="788"/>
      <c r="DQ40" s="786"/>
      <c r="DR40" s="787"/>
      <c r="DS40" s="787"/>
      <c r="DT40" s="787"/>
      <c r="DU40" s="788"/>
      <c r="DV40" s="783"/>
      <c r="DW40" s="784"/>
      <c r="DX40" s="784"/>
      <c r="DY40" s="784"/>
      <c r="DZ40" s="789"/>
      <c r="EA40" s="221"/>
    </row>
    <row r="41" spans="1:131" ht="26.25" customHeight="1">
      <c r="A41" s="229">
        <v>14</v>
      </c>
      <c r="B41" s="790"/>
      <c r="C41" s="791"/>
      <c r="D41" s="791"/>
      <c r="E41" s="791"/>
      <c r="F41" s="791"/>
      <c r="G41" s="791"/>
      <c r="H41" s="791"/>
      <c r="I41" s="791"/>
      <c r="J41" s="791"/>
      <c r="K41" s="791"/>
      <c r="L41" s="791"/>
      <c r="M41" s="791"/>
      <c r="N41" s="791"/>
      <c r="O41" s="791"/>
      <c r="P41" s="792"/>
      <c r="Q41" s="793"/>
      <c r="R41" s="794"/>
      <c r="S41" s="794"/>
      <c r="T41" s="794"/>
      <c r="U41" s="794"/>
      <c r="V41" s="794"/>
      <c r="W41" s="794"/>
      <c r="X41" s="794"/>
      <c r="Y41" s="794"/>
      <c r="Z41" s="794"/>
      <c r="AA41" s="794"/>
      <c r="AB41" s="794"/>
      <c r="AC41" s="794"/>
      <c r="AD41" s="794"/>
      <c r="AE41" s="795"/>
      <c r="AF41" s="796"/>
      <c r="AG41" s="797"/>
      <c r="AH41" s="797"/>
      <c r="AI41" s="797"/>
      <c r="AJ41" s="798"/>
      <c r="AK41" s="844"/>
      <c r="AL41" s="840"/>
      <c r="AM41" s="840"/>
      <c r="AN41" s="840"/>
      <c r="AO41" s="840"/>
      <c r="AP41" s="840"/>
      <c r="AQ41" s="840"/>
      <c r="AR41" s="840"/>
      <c r="AS41" s="840"/>
      <c r="AT41" s="840"/>
      <c r="AU41" s="840"/>
      <c r="AV41" s="840"/>
      <c r="AW41" s="840"/>
      <c r="AX41" s="840"/>
      <c r="AY41" s="840"/>
      <c r="AZ41" s="841"/>
      <c r="BA41" s="841"/>
      <c r="BB41" s="841"/>
      <c r="BC41" s="841"/>
      <c r="BD41" s="841"/>
      <c r="BE41" s="842"/>
      <c r="BF41" s="842"/>
      <c r="BG41" s="842"/>
      <c r="BH41" s="842"/>
      <c r="BI41" s="843"/>
      <c r="BJ41" s="223"/>
      <c r="BK41" s="223"/>
      <c r="BL41" s="223"/>
      <c r="BM41" s="223"/>
      <c r="BN41" s="223"/>
      <c r="BO41" s="232"/>
      <c r="BP41" s="232"/>
      <c r="BQ41" s="229">
        <v>35</v>
      </c>
      <c r="BR41" s="230"/>
      <c r="BS41" s="783"/>
      <c r="BT41" s="784"/>
      <c r="BU41" s="784"/>
      <c r="BV41" s="784"/>
      <c r="BW41" s="784"/>
      <c r="BX41" s="784"/>
      <c r="BY41" s="784"/>
      <c r="BZ41" s="784"/>
      <c r="CA41" s="784"/>
      <c r="CB41" s="784"/>
      <c r="CC41" s="784"/>
      <c r="CD41" s="784"/>
      <c r="CE41" s="784"/>
      <c r="CF41" s="784"/>
      <c r="CG41" s="785"/>
      <c r="CH41" s="786"/>
      <c r="CI41" s="787"/>
      <c r="CJ41" s="787"/>
      <c r="CK41" s="787"/>
      <c r="CL41" s="788"/>
      <c r="CM41" s="786"/>
      <c r="CN41" s="787"/>
      <c r="CO41" s="787"/>
      <c r="CP41" s="787"/>
      <c r="CQ41" s="788"/>
      <c r="CR41" s="786"/>
      <c r="CS41" s="787"/>
      <c r="CT41" s="787"/>
      <c r="CU41" s="787"/>
      <c r="CV41" s="788"/>
      <c r="CW41" s="786"/>
      <c r="CX41" s="787"/>
      <c r="CY41" s="787"/>
      <c r="CZ41" s="787"/>
      <c r="DA41" s="788"/>
      <c r="DB41" s="786"/>
      <c r="DC41" s="787"/>
      <c r="DD41" s="787"/>
      <c r="DE41" s="787"/>
      <c r="DF41" s="788"/>
      <c r="DG41" s="786"/>
      <c r="DH41" s="787"/>
      <c r="DI41" s="787"/>
      <c r="DJ41" s="787"/>
      <c r="DK41" s="788"/>
      <c r="DL41" s="786"/>
      <c r="DM41" s="787"/>
      <c r="DN41" s="787"/>
      <c r="DO41" s="787"/>
      <c r="DP41" s="788"/>
      <c r="DQ41" s="786"/>
      <c r="DR41" s="787"/>
      <c r="DS41" s="787"/>
      <c r="DT41" s="787"/>
      <c r="DU41" s="788"/>
      <c r="DV41" s="783"/>
      <c r="DW41" s="784"/>
      <c r="DX41" s="784"/>
      <c r="DY41" s="784"/>
      <c r="DZ41" s="789"/>
      <c r="EA41" s="221"/>
    </row>
    <row r="42" spans="1:131" ht="26.25" customHeight="1">
      <c r="A42" s="229">
        <v>15</v>
      </c>
      <c r="B42" s="790"/>
      <c r="C42" s="791"/>
      <c r="D42" s="791"/>
      <c r="E42" s="791"/>
      <c r="F42" s="791"/>
      <c r="G42" s="791"/>
      <c r="H42" s="791"/>
      <c r="I42" s="791"/>
      <c r="J42" s="791"/>
      <c r="K42" s="791"/>
      <c r="L42" s="791"/>
      <c r="M42" s="791"/>
      <c r="N42" s="791"/>
      <c r="O42" s="791"/>
      <c r="P42" s="792"/>
      <c r="Q42" s="793"/>
      <c r="R42" s="794"/>
      <c r="S42" s="794"/>
      <c r="T42" s="794"/>
      <c r="U42" s="794"/>
      <c r="V42" s="794"/>
      <c r="W42" s="794"/>
      <c r="X42" s="794"/>
      <c r="Y42" s="794"/>
      <c r="Z42" s="794"/>
      <c r="AA42" s="794"/>
      <c r="AB42" s="794"/>
      <c r="AC42" s="794"/>
      <c r="AD42" s="794"/>
      <c r="AE42" s="795"/>
      <c r="AF42" s="796"/>
      <c r="AG42" s="797"/>
      <c r="AH42" s="797"/>
      <c r="AI42" s="797"/>
      <c r="AJ42" s="798"/>
      <c r="AK42" s="844"/>
      <c r="AL42" s="840"/>
      <c r="AM42" s="840"/>
      <c r="AN42" s="840"/>
      <c r="AO42" s="840"/>
      <c r="AP42" s="840"/>
      <c r="AQ42" s="840"/>
      <c r="AR42" s="840"/>
      <c r="AS42" s="840"/>
      <c r="AT42" s="840"/>
      <c r="AU42" s="840"/>
      <c r="AV42" s="840"/>
      <c r="AW42" s="840"/>
      <c r="AX42" s="840"/>
      <c r="AY42" s="840"/>
      <c r="AZ42" s="841"/>
      <c r="BA42" s="841"/>
      <c r="BB42" s="841"/>
      <c r="BC42" s="841"/>
      <c r="BD42" s="841"/>
      <c r="BE42" s="842"/>
      <c r="BF42" s="842"/>
      <c r="BG42" s="842"/>
      <c r="BH42" s="842"/>
      <c r="BI42" s="843"/>
      <c r="BJ42" s="223"/>
      <c r="BK42" s="223"/>
      <c r="BL42" s="223"/>
      <c r="BM42" s="223"/>
      <c r="BN42" s="223"/>
      <c r="BO42" s="232"/>
      <c r="BP42" s="232"/>
      <c r="BQ42" s="229">
        <v>36</v>
      </c>
      <c r="BR42" s="230"/>
      <c r="BS42" s="783"/>
      <c r="BT42" s="784"/>
      <c r="BU42" s="784"/>
      <c r="BV42" s="784"/>
      <c r="BW42" s="784"/>
      <c r="BX42" s="784"/>
      <c r="BY42" s="784"/>
      <c r="BZ42" s="784"/>
      <c r="CA42" s="784"/>
      <c r="CB42" s="784"/>
      <c r="CC42" s="784"/>
      <c r="CD42" s="784"/>
      <c r="CE42" s="784"/>
      <c r="CF42" s="784"/>
      <c r="CG42" s="785"/>
      <c r="CH42" s="786"/>
      <c r="CI42" s="787"/>
      <c r="CJ42" s="787"/>
      <c r="CK42" s="787"/>
      <c r="CL42" s="788"/>
      <c r="CM42" s="786"/>
      <c r="CN42" s="787"/>
      <c r="CO42" s="787"/>
      <c r="CP42" s="787"/>
      <c r="CQ42" s="788"/>
      <c r="CR42" s="786"/>
      <c r="CS42" s="787"/>
      <c r="CT42" s="787"/>
      <c r="CU42" s="787"/>
      <c r="CV42" s="788"/>
      <c r="CW42" s="786"/>
      <c r="CX42" s="787"/>
      <c r="CY42" s="787"/>
      <c r="CZ42" s="787"/>
      <c r="DA42" s="788"/>
      <c r="DB42" s="786"/>
      <c r="DC42" s="787"/>
      <c r="DD42" s="787"/>
      <c r="DE42" s="787"/>
      <c r="DF42" s="788"/>
      <c r="DG42" s="786"/>
      <c r="DH42" s="787"/>
      <c r="DI42" s="787"/>
      <c r="DJ42" s="787"/>
      <c r="DK42" s="788"/>
      <c r="DL42" s="786"/>
      <c r="DM42" s="787"/>
      <c r="DN42" s="787"/>
      <c r="DO42" s="787"/>
      <c r="DP42" s="788"/>
      <c r="DQ42" s="786"/>
      <c r="DR42" s="787"/>
      <c r="DS42" s="787"/>
      <c r="DT42" s="787"/>
      <c r="DU42" s="788"/>
      <c r="DV42" s="783"/>
      <c r="DW42" s="784"/>
      <c r="DX42" s="784"/>
      <c r="DY42" s="784"/>
      <c r="DZ42" s="789"/>
      <c r="EA42" s="221"/>
    </row>
    <row r="43" spans="1:131" ht="26.25" customHeight="1">
      <c r="A43" s="229">
        <v>16</v>
      </c>
      <c r="B43" s="790"/>
      <c r="C43" s="791"/>
      <c r="D43" s="791"/>
      <c r="E43" s="791"/>
      <c r="F43" s="791"/>
      <c r="G43" s="791"/>
      <c r="H43" s="791"/>
      <c r="I43" s="791"/>
      <c r="J43" s="791"/>
      <c r="K43" s="791"/>
      <c r="L43" s="791"/>
      <c r="M43" s="791"/>
      <c r="N43" s="791"/>
      <c r="O43" s="791"/>
      <c r="P43" s="792"/>
      <c r="Q43" s="793"/>
      <c r="R43" s="794"/>
      <c r="S43" s="794"/>
      <c r="T43" s="794"/>
      <c r="U43" s="794"/>
      <c r="V43" s="794"/>
      <c r="W43" s="794"/>
      <c r="X43" s="794"/>
      <c r="Y43" s="794"/>
      <c r="Z43" s="794"/>
      <c r="AA43" s="794"/>
      <c r="AB43" s="794"/>
      <c r="AC43" s="794"/>
      <c r="AD43" s="794"/>
      <c r="AE43" s="795"/>
      <c r="AF43" s="796"/>
      <c r="AG43" s="797"/>
      <c r="AH43" s="797"/>
      <c r="AI43" s="797"/>
      <c r="AJ43" s="798"/>
      <c r="AK43" s="844"/>
      <c r="AL43" s="840"/>
      <c r="AM43" s="840"/>
      <c r="AN43" s="840"/>
      <c r="AO43" s="840"/>
      <c r="AP43" s="840"/>
      <c r="AQ43" s="840"/>
      <c r="AR43" s="840"/>
      <c r="AS43" s="840"/>
      <c r="AT43" s="840"/>
      <c r="AU43" s="840"/>
      <c r="AV43" s="840"/>
      <c r="AW43" s="840"/>
      <c r="AX43" s="840"/>
      <c r="AY43" s="840"/>
      <c r="AZ43" s="841"/>
      <c r="BA43" s="841"/>
      <c r="BB43" s="841"/>
      <c r="BC43" s="841"/>
      <c r="BD43" s="841"/>
      <c r="BE43" s="842"/>
      <c r="BF43" s="842"/>
      <c r="BG43" s="842"/>
      <c r="BH43" s="842"/>
      <c r="BI43" s="843"/>
      <c r="BJ43" s="223"/>
      <c r="BK43" s="223"/>
      <c r="BL43" s="223"/>
      <c r="BM43" s="223"/>
      <c r="BN43" s="223"/>
      <c r="BO43" s="232"/>
      <c r="BP43" s="232"/>
      <c r="BQ43" s="229">
        <v>37</v>
      </c>
      <c r="BR43" s="230"/>
      <c r="BS43" s="783"/>
      <c r="BT43" s="784"/>
      <c r="BU43" s="784"/>
      <c r="BV43" s="784"/>
      <c r="BW43" s="784"/>
      <c r="BX43" s="784"/>
      <c r="BY43" s="784"/>
      <c r="BZ43" s="784"/>
      <c r="CA43" s="784"/>
      <c r="CB43" s="784"/>
      <c r="CC43" s="784"/>
      <c r="CD43" s="784"/>
      <c r="CE43" s="784"/>
      <c r="CF43" s="784"/>
      <c r="CG43" s="785"/>
      <c r="CH43" s="786"/>
      <c r="CI43" s="787"/>
      <c r="CJ43" s="787"/>
      <c r="CK43" s="787"/>
      <c r="CL43" s="788"/>
      <c r="CM43" s="786"/>
      <c r="CN43" s="787"/>
      <c r="CO43" s="787"/>
      <c r="CP43" s="787"/>
      <c r="CQ43" s="788"/>
      <c r="CR43" s="786"/>
      <c r="CS43" s="787"/>
      <c r="CT43" s="787"/>
      <c r="CU43" s="787"/>
      <c r="CV43" s="788"/>
      <c r="CW43" s="786"/>
      <c r="CX43" s="787"/>
      <c r="CY43" s="787"/>
      <c r="CZ43" s="787"/>
      <c r="DA43" s="788"/>
      <c r="DB43" s="786"/>
      <c r="DC43" s="787"/>
      <c r="DD43" s="787"/>
      <c r="DE43" s="787"/>
      <c r="DF43" s="788"/>
      <c r="DG43" s="786"/>
      <c r="DH43" s="787"/>
      <c r="DI43" s="787"/>
      <c r="DJ43" s="787"/>
      <c r="DK43" s="788"/>
      <c r="DL43" s="786"/>
      <c r="DM43" s="787"/>
      <c r="DN43" s="787"/>
      <c r="DO43" s="787"/>
      <c r="DP43" s="788"/>
      <c r="DQ43" s="786"/>
      <c r="DR43" s="787"/>
      <c r="DS43" s="787"/>
      <c r="DT43" s="787"/>
      <c r="DU43" s="788"/>
      <c r="DV43" s="783"/>
      <c r="DW43" s="784"/>
      <c r="DX43" s="784"/>
      <c r="DY43" s="784"/>
      <c r="DZ43" s="789"/>
      <c r="EA43" s="221"/>
    </row>
    <row r="44" spans="1:131" ht="26.25" customHeight="1">
      <c r="A44" s="229">
        <v>17</v>
      </c>
      <c r="B44" s="790"/>
      <c r="C44" s="791"/>
      <c r="D44" s="791"/>
      <c r="E44" s="791"/>
      <c r="F44" s="791"/>
      <c r="G44" s="791"/>
      <c r="H44" s="791"/>
      <c r="I44" s="791"/>
      <c r="J44" s="791"/>
      <c r="K44" s="791"/>
      <c r="L44" s="791"/>
      <c r="M44" s="791"/>
      <c r="N44" s="791"/>
      <c r="O44" s="791"/>
      <c r="P44" s="792"/>
      <c r="Q44" s="793"/>
      <c r="R44" s="794"/>
      <c r="S44" s="794"/>
      <c r="T44" s="794"/>
      <c r="U44" s="794"/>
      <c r="V44" s="794"/>
      <c r="W44" s="794"/>
      <c r="X44" s="794"/>
      <c r="Y44" s="794"/>
      <c r="Z44" s="794"/>
      <c r="AA44" s="794"/>
      <c r="AB44" s="794"/>
      <c r="AC44" s="794"/>
      <c r="AD44" s="794"/>
      <c r="AE44" s="795"/>
      <c r="AF44" s="796"/>
      <c r="AG44" s="797"/>
      <c r="AH44" s="797"/>
      <c r="AI44" s="797"/>
      <c r="AJ44" s="798"/>
      <c r="AK44" s="844"/>
      <c r="AL44" s="840"/>
      <c r="AM44" s="840"/>
      <c r="AN44" s="840"/>
      <c r="AO44" s="840"/>
      <c r="AP44" s="840"/>
      <c r="AQ44" s="840"/>
      <c r="AR44" s="840"/>
      <c r="AS44" s="840"/>
      <c r="AT44" s="840"/>
      <c r="AU44" s="840"/>
      <c r="AV44" s="840"/>
      <c r="AW44" s="840"/>
      <c r="AX44" s="840"/>
      <c r="AY44" s="840"/>
      <c r="AZ44" s="841"/>
      <c r="BA44" s="841"/>
      <c r="BB44" s="841"/>
      <c r="BC44" s="841"/>
      <c r="BD44" s="841"/>
      <c r="BE44" s="842"/>
      <c r="BF44" s="842"/>
      <c r="BG44" s="842"/>
      <c r="BH44" s="842"/>
      <c r="BI44" s="843"/>
      <c r="BJ44" s="223"/>
      <c r="BK44" s="223"/>
      <c r="BL44" s="223"/>
      <c r="BM44" s="223"/>
      <c r="BN44" s="223"/>
      <c r="BO44" s="232"/>
      <c r="BP44" s="232"/>
      <c r="BQ44" s="229">
        <v>38</v>
      </c>
      <c r="BR44" s="230"/>
      <c r="BS44" s="783"/>
      <c r="BT44" s="784"/>
      <c r="BU44" s="784"/>
      <c r="BV44" s="784"/>
      <c r="BW44" s="784"/>
      <c r="BX44" s="784"/>
      <c r="BY44" s="784"/>
      <c r="BZ44" s="784"/>
      <c r="CA44" s="784"/>
      <c r="CB44" s="784"/>
      <c r="CC44" s="784"/>
      <c r="CD44" s="784"/>
      <c r="CE44" s="784"/>
      <c r="CF44" s="784"/>
      <c r="CG44" s="785"/>
      <c r="CH44" s="786"/>
      <c r="CI44" s="787"/>
      <c r="CJ44" s="787"/>
      <c r="CK44" s="787"/>
      <c r="CL44" s="788"/>
      <c r="CM44" s="786"/>
      <c r="CN44" s="787"/>
      <c r="CO44" s="787"/>
      <c r="CP44" s="787"/>
      <c r="CQ44" s="788"/>
      <c r="CR44" s="786"/>
      <c r="CS44" s="787"/>
      <c r="CT44" s="787"/>
      <c r="CU44" s="787"/>
      <c r="CV44" s="788"/>
      <c r="CW44" s="786"/>
      <c r="CX44" s="787"/>
      <c r="CY44" s="787"/>
      <c r="CZ44" s="787"/>
      <c r="DA44" s="788"/>
      <c r="DB44" s="786"/>
      <c r="DC44" s="787"/>
      <c r="DD44" s="787"/>
      <c r="DE44" s="787"/>
      <c r="DF44" s="788"/>
      <c r="DG44" s="786"/>
      <c r="DH44" s="787"/>
      <c r="DI44" s="787"/>
      <c r="DJ44" s="787"/>
      <c r="DK44" s="788"/>
      <c r="DL44" s="786"/>
      <c r="DM44" s="787"/>
      <c r="DN44" s="787"/>
      <c r="DO44" s="787"/>
      <c r="DP44" s="788"/>
      <c r="DQ44" s="786"/>
      <c r="DR44" s="787"/>
      <c r="DS44" s="787"/>
      <c r="DT44" s="787"/>
      <c r="DU44" s="788"/>
      <c r="DV44" s="783"/>
      <c r="DW44" s="784"/>
      <c r="DX44" s="784"/>
      <c r="DY44" s="784"/>
      <c r="DZ44" s="789"/>
      <c r="EA44" s="221"/>
    </row>
    <row r="45" spans="1:131" ht="26.25" customHeight="1">
      <c r="A45" s="229">
        <v>18</v>
      </c>
      <c r="B45" s="790"/>
      <c r="C45" s="791"/>
      <c r="D45" s="791"/>
      <c r="E45" s="791"/>
      <c r="F45" s="791"/>
      <c r="G45" s="791"/>
      <c r="H45" s="791"/>
      <c r="I45" s="791"/>
      <c r="J45" s="791"/>
      <c r="K45" s="791"/>
      <c r="L45" s="791"/>
      <c r="M45" s="791"/>
      <c r="N45" s="791"/>
      <c r="O45" s="791"/>
      <c r="P45" s="792"/>
      <c r="Q45" s="793"/>
      <c r="R45" s="794"/>
      <c r="S45" s="794"/>
      <c r="T45" s="794"/>
      <c r="U45" s="794"/>
      <c r="V45" s="794"/>
      <c r="W45" s="794"/>
      <c r="X45" s="794"/>
      <c r="Y45" s="794"/>
      <c r="Z45" s="794"/>
      <c r="AA45" s="794"/>
      <c r="AB45" s="794"/>
      <c r="AC45" s="794"/>
      <c r="AD45" s="794"/>
      <c r="AE45" s="795"/>
      <c r="AF45" s="796"/>
      <c r="AG45" s="797"/>
      <c r="AH45" s="797"/>
      <c r="AI45" s="797"/>
      <c r="AJ45" s="798"/>
      <c r="AK45" s="844"/>
      <c r="AL45" s="840"/>
      <c r="AM45" s="840"/>
      <c r="AN45" s="840"/>
      <c r="AO45" s="840"/>
      <c r="AP45" s="840"/>
      <c r="AQ45" s="840"/>
      <c r="AR45" s="840"/>
      <c r="AS45" s="840"/>
      <c r="AT45" s="840"/>
      <c r="AU45" s="840"/>
      <c r="AV45" s="840"/>
      <c r="AW45" s="840"/>
      <c r="AX45" s="840"/>
      <c r="AY45" s="840"/>
      <c r="AZ45" s="841"/>
      <c r="BA45" s="841"/>
      <c r="BB45" s="841"/>
      <c r="BC45" s="841"/>
      <c r="BD45" s="841"/>
      <c r="BE45" s="842"/>
      <c r="BF45" s="842"/>
      <c r="BG45" s="842"/>
      <c r="BH45" s="842"/>
      <c r="BI45" s="843"/>
      <c r="BJ45" s="223"/>
      <c r="BK45" s="223"/>
      <c r="BL45" s="223"/>
      <c r="BM45" s="223"/>
      <c r="BN45" s="223"/>
      <c r="BO45" s="232"/>
      <c r="BP45" s="232"/>
      <c r="BQ45" s="229">
        <v>39</v>
      </c>
      <c r="BR45" s="230"/>
      <c r="BS45" s="783"/>
      <c r="BT45" s="784"/>
      <c r="BU45" s="784"/>
      <c r="BV45" s="784"/>
      <c r="BW45" s="784"/>
      <c r="BX45" s="784"/>
      <c r="BY45" s="784"/>
      <c r="BZ45" s="784"/>
      <c r="CA45" s="784"/>
      <c r="CB45" s="784"/>
      <c r="CC45" s="784"/>
      <c r="CD45" s="784"/>
      <c r="CE45" s="784"/>
      <c r="CF45" s="784"/>
      <c r="CG45" s="785"/>
      <c r="CH45" s="786"/>
      <c r="CI45" s="787"/>
      <c r="CJ45" s="787"/>
      <c r="CK45" s="787"/>
      <c r="CL45" s="788"/>
      <c r="CM45" s="786"/>
      <c r="CN45" s="787"/>
      <c r="CO45" s="787"/>
      <c r="CP45" s="787"/>
      <c r="CQ45" s="788"/>
      <c r="CR45" s="786"/>
      <c r="CS45" s="787"/>
      <c r="CT45" s="787"/>
      <c r="CU45" s="787"/>
      <c r="CV45" s="788"/>
      <c r="CW45" s="786"/>
      <c r="CX45" s="787"/>
      <c r="CY45" s="787"/>
      <c r="CZ45" s="787"/>
      <c r="DA45" s="788"/>
      <c r="DB45" s="786"/>
      <c r="DC45" s="787"/>
      <c r="DD45" s="787"/>
      <c r="DE45" s="787"/>
      <c r="DF45" s="788"/>
      <c r="DG45" s="786"/>
      <c r="DH45" s="787"/>
      <c r="DI45" s="787"/>
      <c r="DJ45" s="787"/>
      <c r="DK45" s="788"/>
      <c r="DL45" s="786"/>
      <c r="DM45" s="787"/>
      <c r="DN45" s="787"/>
      <c r="DO45" s="787"/>
      <c r="DP45" s="788"/>
      <c r="DQ45" s="786"/>
      <c r="DR45" s="787"/>
      <c r="DS45" s="787"/>
      <c r="DT45" s="787"/>
      <c r="DU45" s="788"/>
      <c r="DV45" s="783"/>
      <c r="DW45" s="784"/>
      <c r="DX45" s="784"/>
      <c r="DY45" s="784"/>
      <c r="DZ45" s="789"/>
      <c r="EA45" s="221"/>
    </row>
    <row r="46" spans="1:131" ht="26.25" customHeight="1">
      <c r="A46" s="229">
        <v>19</v>
      </c>
      <c r="B46" s="790"/>
      <c r="C46" s="791"/>
      <c r="D46" s="791"/>
      <c r="E46" s="791"/>
      <c r="F46" s="791"/>
      <c r="G46" s="791"/>
      <c r="H46" s="791"/>
      <c r="I46" s="791"/>
      <c r="J46" s="791"/>
      <c r="K46" s="791"/>
      <c r="L46" s="791"/>
      <c r="M46" s="791"/>
      <c r="N46" s="791"/>
      <c r="O46" s="791"/>
      <c r="P46" s="792"/>
      <c r="Q46" s="793"/>
      <c r="R46" s="794"/>
      <c r="S46" s="794"/>
      <c r="T46" s="794"/>
      <c r="U46" s="794"/>
      <c r="V46" s="794"/>
      <c r="W46" s="794"/>
      <c r="X46" s="794"/>
      <c r="Y46" s="794"/>
      <c r="Z46" s="794"/>
      <c r="AA46" s="794"/>
      <c r="AB46" s="794"/>
      <c r="AC46" s="794"/>
      <c r="AD46" s="794"/>
      <c r="AE46" s="795"/>
      <c r="AF46" s="796"/>
      <c r="AG46" s="797"/>
      <c r="AH46" s="797"/>
      <c r="AI46" s="797"/>
      <c r="AJ46" s="798"/>
      <c r="AK46" s="844"/>
      <c r="AL46" s="840"/>
      <c r="AM46" s="840"/>
      <c r="AN46" s="840"/>
      <c r="AO46" s="840"/>
      <c r="AP46" s="840"/>
      <c r="AQ46" s="840"/>
      <c r="AR46" s="840"/>
      <c r="AS46" s="840"/>
      <c r="AT46" s="840"/>
      <c r="AU46" s="840"/>
      <c r="AV46" s="840"/>
      <c r="AW46" s="840"/>
      <c r="AX46" s="840"/>
      <c r="AY46" s="840"/>
      <c r="AZ46" s="841"/>
      <c r="BA46" s="841"/>
      <c r="BB46" s="841"/>
      <c r="BC46" s="841"/>
      <c r="BD46" s="841"/>
      <c r="BE46" s="842"/>
      <c r="BF46" s="842"/>
      <c r="BG46" s="842"/>
      <c r="BH46" s="842"/>
      <c r="BI46" s="843"/>
      <c r="BJ46" s="223"/>
      <c r="BK46" s="223"/>
      <c r="BL46" s="223"/>
      <c r="BM46" s="223"/>
      <c r="BN46" s="223"/>
      <c r="BO46" s="232"/>
      <c r="BP46" s="232"/>
      <c r="BQ46" s="229">
        <v>40</v>
      </c>
      <c r="BR46" s="230"/>
      <c r="BS46" s="783"/>
      <c r="BT46" s="784"/>
      <c r="BU46" s="784"/>
      <c r="BV46" s="784"/>
      <c r="BW46" s="784"/>
      <c r="BX46" s="784"/>
      <c r="BY46" s="784"/>
      <c r="BZ46" s="784"/>
      <c r="CA46" s="784"/>
      <c r="CB46" s="784"/>
      <c r="CC46" s="784"/>
      <c r="CD46" s="784"/>
      <c r="CE46" s="784"/>
      <c r="CF46" s="784"/>
      <c r="CG46" s="785"/>
      <c r="CH46" s="786"/>
      <c r="CI46" s="787"/>
      <c r="CJ46" s="787"/>
      <c r="CK46" s="787"/>
      <c r="CL46" s="788"/>
      <c r="CM46" s="786"/>
      <c r="CN46" s="787"/>
      <c r="CO46" s="787"/>
      <c r="CP46" s="787"/>
      <c r="CQ46" s="788"/>
      <c r="CR46" s="786"/>
      <c r="CS46" s="787"/>
      <c r="CT46" s="787"/>
      <c r="CU46" s="787"/>
      <c r="CV46" s="788"/>
      <c r="CW46" s="786"/>
      <c r="CX46" s="787"/>
      <c r="CY46" s="787"/>
      <c r="CZ46" s="787"/>
      <c r="DA46" s="788"/>
      <c r="DB46" s="786"/>
      <c r="DC46" s="787"/>
      <c r="DD46" s="787"/>
      <c r="DE46" s="787"/>
      <c r="DF46" s="788"/>
      <c r="DG46" s="786"/>
      <c r="DH46" s="787"/>
      <c r="DI46" s="787"/>
      <c r="DJ46" s="787"/>
      <c r="DK46" s="788"/>
      <c r="DL46" s="786"/>
      <c r="DM46" s="787"/>
      <c r="DN46" s="787"/>
      <c r="DO46" s="787"/>
      <c r="DP46" s="788"/>
      <c r="DQ46" s="786"/>
      <c r="DR46" s="787"/>
      <c r="DS46" s="787"/>
      <c r="DT46" s="787"/>
      <c r="DU46" s="788"/>
      <c r="DV46" s="783"/>
      <c r="DW46" s="784"/>
      <c r="DX46" s="784"/>
      <c r="DY46" s="784"/>
      <c r="DZ46" s="789"/>
      <c r="EA46" s="221"/>
    </row>
    <row r="47" spans="1:131" ht="26.25" customHeight="1">
      <c r="A47" s="229">
        <v>20</v>
      </c>
      <c r="B47" s="790"/>
      <c r="C47" s="791"/>
      <c r="D47" s="791"/>
      <c r="E47" s="791"/>
      <c r="F47" s="791"/>
      <c r="G47" s="791"/>
      <c r="H47" s="791"/>
      <c r="I47" s="791"/>
      <c r="J47" s="791"/>
      <c r="K47" s="791"/>
      <c r="L47" s="791"/>
      <c r="M47" s="791"/>
      <c r="N47" s="791"/>
      <c r="O47" s="791"/>
      <c r="P47" s="792"/>
      <c r="Q47" s="793"/>
      <c r="R47" s="794"/>
      <c r="S47" s="794"/>
      <c r="T47" s="794"/>
      <c r="U47" s="794"/>
      <c r="V47" s="794"/>
      <c r="W47" s="794"/>
      <c r="X47" s="794"/>
      <c r="Y47" s="794"/>
      <c r="Z47" s="794"/>
      <c r="AA47" s="794"/>
      <c r="AB47" s="794"/>
      <c r="AC47" s="794"/>
      <c r="AD47" s="794"/>
      <c r="AE47" s="795"/>
      <c r="AF47" s="796"/>
      <c r="AG47" s="797"/>
      <c r="AH47" s="797"/>
      <c r="AI47" s="797"/>
      <c r="AJ47" s="798"/>
      <c r="AK47" s="844"/>
      <c r="AL47" s="840"/>
      <c r="AM47" s="840"/>
      <c r="AN47" s="840"/>
      <c r="AO47" s="840"/>
      <c r="AP47" s="840"/>
      <c r="AQ47" s="840"/>
      <c r="AR47" s="840"/>
      <c r="AS47" s="840"/>
      <c r="AT47" s="840"/>
      <c r="AU47" s="840"/>
      <c r="AV47" s="840"/>
      <c r="AW47" s="840"/>
      <c r="AX47" s="840"/>
      <c r="AY47" s="840"/>
      <c r="AZ47" s="841"/>
      <c r="BA47" s="841"/>
      <c r="BB47" s="841"/>
      <c r="BC47" s="841"/>
      <c r="BD47" s="841"/>
      <c r="BE47" s="842"/>
      <c r="BF47" s="842"/>
      <c r="BG47" s="842"/>
      <c r="BH47" s="842"/>
      <c r="BI47" s="843"/>
      <c r="BJ47" s="223"/>
      <c r="BK47" s="223"/>
      <c r="BL47" s="223"/>
      <c r="BM47" s="223"/>
      <c r="BN47" s="223"/>
      <c r="BO47" s="232"/>
      <c r="BP47" s="232"/>
      <c r="BQ47" s="229">
        <v>41</v>
      </c>
      <c r="BR47" s="230"/>
      <c r="BS47" s="783"/>
      <c r="BT47" s="784"/>
      <c r="BU47" s="784"/>
      <c r="BV47" s="784"/>
      <c r="BW47" s="784"/>
      <c r="BX47" s="784"/>
      <c r="BY47" s="784"/>
      <c r="BZ47" s="784"/>
      <c r="CA47" s="784"/>
      <c r="CB47" s="784"/>
      <c r="CC47" s="784"/>
      <c r="CD47" s="784"/>
      <c r="CE47" s="784"/>
      <c r="CF47" s="784"/>
      <c r="CG47" s="785"/>
      <c r="CH47" s="786"/>
      <c r="CI47" s="787"/>
      <c r="CJ47" s="787"/>
      <c r="CK47" s="787"/>
      <c r="CL47" s="788"/>
      <c r="CM47" s="786"/>
      <c r="CN47" s="787"/>
      <c r="CO47" s="787"/>
      <c r="CP47" s="787"/>
      <c r="CQ47" s="788"/>
      <c r="CR47" s="786"/>
      <c r="CS47" s="787"/>
      <c r="CT47" s="787"/>
      <c r="CU47" s="787"/>
      <c r="CV47" s="788"/>
      <c r="CW47" s="786"/>
      <c r="CX47" s="787"/>
      <c r="CY47" s="787"/>
      <c r="CZ47" s="787"/>
      <c r="DA47" s="788"/>
      <c r="DB47" s="786"/>
      <c r="DC47" s="787"/>
      <c r="DD47" s="787"/>
      <c r="DE47" s="787"/>
      <c r="DF47" s="788"/>
      <c r="DG47" s="786"/>
      <c r="DH47" s="787"/>
      <c r="DI47" s="787"/>
      <c r="DJ47" s="787"/>
      <c r="DK47" s="788"/>
      <c r="DL47" s="786"/>
      <c r="DM47" s="787"/>
      <c r="DN47" s="787"/>
      <c r="DO47" s="787"/>
      <c r="DP47" s="788"/>
      <c r="DQ47" s="786"/>
      <c r="DR47" s="787"/>
      <c r="DS47" s="787"/>
      <c r="DT47" s="787"/>
      <c r="DU47" s="788"/>
      <c r="DV47" s="783"/>
      <c r="DW47" s="784"/>
      <c r="DX47" s="784"/>
      <c r="DY47" s="784"/>
      <c r="DZ47" s="789"/>
      <c r="EA47" s="221"/>
    </row>
    <row r="48" spans="1:131" ht="26.25" customHeight="1">
      <c r="A48" s="229">
        <v>21</v>
      </c>
      <c r="B48" s="790"/>
      <c r="C48" s="791"/>
      <c r="D48" s="791"/>
      <c r="E48" s="791"/>
      <c r="F48" s="791"/>
      <c r="G48" s="791"/>
      <c r="H48" s="791"/>
      <c r="I48" s="791"/>
      <c r="J48" s="791"/>
      <c r="K48" s="791"/>
      <c r="L48" s="791"/>
      <c r="M48" s="791"/>
      <c r="N48" s="791"/>
      <c r="O48" s="791"/>
      <c r="P48" s="792"/>
      <c r="Q48" s="793"/>
      <c r="R48" s="794"/>
      <c r="S48" s="794"/>
      <c r="T48" s="794"/>
      <c r="U48" s="794"/>
      <c r="V48" s="794"/>
      <c r="W48" s="794"/>
      <c r="X48" s="794"/>
      <c r="Y48" s="794"/>
      <c r="Z48" s="794"/>
      <c r="AA48" s="794"/>
      <c r="AB48" s="794"/>
      <c r="AC48" s="794"/>
      <c r="AD48" s="794"/>
      <c r="AE48" s="795"/>
      <c r="AF48" s="796"/>
      <c r="AG48" s="797"/>
      <c r="AH48" s="797"/>
      <c r="AI48" s="797"/>
      <c r="AJ48" s="798"/>
      <c r="AK48" s="844"/>
      <c r="AL48" s="840"/>
      <c r="AM48" s="840"/>
      <c r="AN48" s="840"/>
      <c r="AO48" s="840"/>
      <c r="AP48" s="840"/>
      <c r="AQ48" s="840"/>
      <c r="AR48" s="840"/>
      <c r="AS48" s="840"/>
      <c r="AT48" s="840"/>
      <c r="AU48" s="840"/>
      <c r="AV48" s="840"/>
      <c r="AW48" s="840"/>
      <c r="AX48" s="840"/>
      <c r="AY48" s="840"/>
      <c r="AZ48" s="841"/>
      <c r="BA48" s="841"/>
      <c r="BB48" s="841"/>
      <c r="BC48" s="841"/>
      <c r="BD48" s="841"/>
      <c r="BE48" s="842"/>
      <c r="BF48" s="842"/>
      <c r="BG48" s="842"/>
      <c r="BH48" s="842"/>
      <c r="BI48" s="843"/>
      <c r="BJ48" s="223"/>
      <c r="BK48" s="223"/>
      <c r="BL48" s="223"/>
      <c r="BM48" s="223"/>
      <c r="BN48" s="223"/>
      <c r="BO48" s="232"/>
      <c r="BP48" s="232"/>
      <c r="BQ48" s="229">
        <v>42</v>
      </c>
      <c r="BR48" s="230"/>
      <c r="BS48" s="783"/>
      <c r="BT48" s="784"/>
      <c r="BU48" s="784"/>
      <c r="BV48" s="784"/>
      <c r="BW48" s="784"/>
      <c r="BX48" s="784"/>
      <c r="BY48" s="784"/>
      <c r="BZ48" s="784"/>
      <c r="CA48" s="784"/>
      <c r="CB48" s="784"/>
      <c r="CC48" s="784"/>
      <c r="CD48" s="784"/>
      <c r="CE48" s="784"/>
      <c r="CF48" s="784"/>
      <c r="CG48" s="785"/>
      <c r="CH48" s="786"/>
      <c r="CI48" s="787"/>
      <c r="CJ48" s="787"/>
      <c r="CK48" s="787"/>
      <c r="CL48" s="788"/>
      <c r="CM48" s="786"/>
      <c r="CN48" s="787"/>
      <c r="CO48" s="787"/>
      <c r="CP48" s="787"/>
      <c r="CQ48" s="788"/>
      <c r="CR48" s="786"/>
      <c r="CS48" s="787"/>
      <c r="CT48" s="787"/>
      <c r="CU48" s="787"/>
      <c r="CV48" s="788"/>
      <c r="CW48" s="786"/>
      <c r="CX48" s="787"/>
      <c r="CY48" s="787"/>
      <c r="CZ48" s="787"/>
      <c r="DA48" s="788"/>
      <c r="DB48" s="786"/>
      <c r="DC48" s="787"/>
      <c r="DD48" s="787"/>
      <c r="DE48" s="787"/>
      <c r="DF48" s="788"/>
      <c r="DG48" s="786"/>
      <c r="DH48" s="787"/>
      <c r="DI48" s="787"/>
      <c r="DJ48" s="787"/>
      <c r="DK48" s="788"/>
      <c r="DL48" s="786"/>
      <c r="DM48" s="787"/>
      <c r="DN48" s="787"/>
      <c r="DO48" s="787"/>
      <c r="DP48" s="788"/>
      <c r="DQ48" s="786"/>
      <c r="DR48" s="787"/>
      <c r="DS48" s="787"/>
      <c r="DT48" s="787"/>
      <c r="DU48" s="788"/>
      <c r="DV48" s="783"/>
      <c r="DW48" s="784"/>
      <c r="DX48" s="784"/>
      <c r="DY48" s="784"/>
      <c r="DZ48" s="789"/>
      <c r="EA48" s="221"/>
    </row>
    <row r="49" spans="1:131" ht="26.25" customHeight="1">
      <c r="A49" s="229">
        <v>22</v>
      </c>
      <c r="B49" s="790"/>
      <c r="C49" s="791"/>
      <c r="D49" s="791"/>
      <c r="E49" s="791"/>
      <c r="F49" s="791"/>
      <c r="G49" s="791"/>
      <c r="H49" s="791"/>
      <c r="I49" s="791"/>
      <c r="J49" s="791"/>
      <c r="K49" s="791"/>
      <c r="L49" s="791"/>
      <c r="M49" s="791"/>
      <c r="N49" s="791"/>
      <c r="O49" s="791"/>
      <c r="P49" s="792"/>
      <c r="Q49" s="793"/>
      <c r="R49" s="794"/>
      <c r="S49" s="794"/>
      <c r="T49" s="794"/>
      <c r="U49" s="794"/>
      <c r="V49" s="794"/>
      <c r="W49" s="794"/>
      <c r="X49" s="794"/>
      <c r="Y49" s="794"/>
      <c r="Z49" s="794"/>
      <c r="AA49" s="794"/>
      <c r="AB49" s="794"/>
      <c r="AC49" s="794"/>
      <c r="AD49" s="794"/>
      <c r="AE49" s="795"/>
      <c r="AF49" s="796"/>
      <c r="AG49" s="797"/>
      <c r="AH49" s="797"/>
      <c r="AI49" s="797"/>
      <c r="AJ49" s="798"/>
      <c r="AK49" s="844"/>
      <c r="AL49" s="840"/>
      <c r="AM49" s="840"/>
      <c r="AN49" s="840"/>
      <c r="AO49" s="840"/>
      <c r="AP49" s="840"/>
      <c r="AQ49" s="840"/>
      <c r="AR49" s="840"/>
      <c r="AS49" s="840"/>
      <c r="AT49" s="840"/>
      <c r="AU49" s="840"/>
      <c r="AV49" s="840"/>
      <c r="AW49" s="840"/>
      <c r="AX49" s="840"/>
      <c r="AY49" s="840"/>
      <c r="AZ49" s="841"/>
      <c r="BA49" s="841"/>
      <c r="BB49" s="841"/>
      <c r="BC49" s="841"/>
      <c r="BD49" s="841"/>
      <c r="BE49" s="842"/>
      <c r="BF49" s="842"/>
      <c r="BG49" s="842"/>
      <c r="BH49" s="842"/>
      <c r="BI49" s="843"/>
      <c r="BJ49" s="223"/>
      <c r="BK49" s="223"/>
      <c r="BL49" s="223"/>
      <c r="BM49" s="223"/>
      <c r="BN49" s="223"/>
      <c r="BO49" s="232"/>
      <c r="BP49" s="232"/>
      <c r="BQ49" s="229">
        <v>43</v>
      </c>
      <c r="BR49" s="230"/>
      <c r="BS49" s="783"/>
      <c r="BT49" s="784"/>
      <c r="BU49" s="784"/>
      <c r="BV49" s="784"/>
      <c r="BW49" s="784"/>
      <c r="BX49" s="784"/>
      <c r="BY49" s="784"/>
      <c r="BZ49" s="784"/>
      <c r="CA49" s="784"/>
      <c r="CB49" s="784"/>
      <c r="CC49" s="784"/>
      <c r="CD49" s="784"/>
      <c r="CE49" s="784"/>
      <c r="CF49" s="784"/>
      <c r="CG49" s="785"/>
      <c r="CH49" s="786"/>
      <c r="CI49" s="787"/>
      <c r="CJ49" s="787"/>
      <c r="CK49" s="787"/>
      <c r="CL49" s="788"/>
      <c r="CM49" s="786"/>
      <c r="CN49" s="787"/>
      <c r="CO49" s="787"/>
      <c r="CP49" s="787"/>
      <c r="CQ49" s="788"/>
      <c r="CR49" s="786"/>
      <c r="CS49" s="787"/>
      <c r="CT49" s="787"/>
      <c r="CU49" s="787"/>
      <c r="CV49" s="788"/>
      <c r="CW49" s="786"/>
      <c r="CX49" s="787"/>
      <c r="CY49" s="787"/>
      <c r="CZ49" s="787"/>
      <c r="DA49" s="788"/>
      <c r="DB49" s="786"/>
      <c r="DC49" s="787"/>
      <c r="DD49" s="787"/>
      <c r="DE49" s="787"/>
      <c r="DF49" s="788"/>
      <c r="DG49" s="786"/>
      <c r="DH49" s="787"/>
      <c r="DI49" s="787"/>
      <c r="DJ49" s="787"/>
      <c r="DK49" s="788"/>
      <c r="DL49" s="786"/>
      <c r="DM49" s="787"/>
      <c r="DN49" s="787"/>
      <c r="DO49" s="787"/>
      <c r="DP49" s="788"/>
      <c r="DQ49" s="786"/>
      <c r="DR49" s="787"/>
      <c r="DS49" s="787"/>
      <c r="DT49" s="787"/>
      <c r="DU49" s="788"/>
      <c r="DV49" s="783"/>
      <c r="DW49" s="784"/>
      <c r="DX49" s="784"/>
      <c r="DY49" s="784"/>
      <c r="DZ49" s="789"/>
      <c r="EA49" s="221"/>
    </row>
    <row r="50" spans="1:131" ht="26.25" customHeight="1">
      <c r="A50" s="229">
        <v>23</v>
      </c>
      <c r="B50" s="790"/>
      <c r="C50" s="791"/>
      <c r="D50" s="791"/>
      <c r="E50" s="791"/>
      <c r="F50" s="791"/>
      <c r="G50" s="791"/>
      <c r="H50" s="791"/>
      <c r="I50" s="791"/>
      <c r="J50" s="791"/>
      <c r="K50" s="791"/>
      <c r="L50" s="791"/>
      <c r="M50" s="791"/>
      <c r="N50" s="791"/>
      <c r="O50" s="791"/>
      <c r="P50" s="792"/>
      <c r="Q50" s="845"/>
      <c r="R50" s="846"/>
      <c r="S50" s="846"/>
      <c r="T50" s="846"/>
      <c r="U50" s="846"/>
      <c r="V50" s="846"/>
      <c r="W50" s="846"/>
      <c r="X50" s="846"/>
      <c r="Y50" s="846"/>
      <c r="Z50" s="846"/>
      <c r="AA50" s="846"/>
      <c r="AB50" s="846"/>
      <c r="AC50" s="846"/>
      <c r="AD50" s="846"/>
      <c r="AE50" s="847"/>
      <c r="AF50" s="796"/>
      <c r="AG50" s="797"/>
      <c r="AH50" s="797"/>
      <c r="AI50" s="797"/>
      <c r="AJ50" s="798"/>
      <c r="AK50" s="849"/>
      <c r="AL50" s="846"/>
      <c r="AM50" s="846"/>
      <c r="AN50" s="846"/>
      <c r="AO50" s="846"/>
      <c r="AP50" s="846"/>
      <c r="AQ50" s="846"/>
      <c r="AR50" s="846"/>
      <c r="AS50" s="846"/>
      <c r="AT50" s="846"/>
      <c r="AU50" s="846"/>
      <c r="AV50" s="846"/>
      <c r="AW50" s="846"/>
      <c r="AX50" s="846"/>
      <c r="AY50" s="846"/>
      <c r="AZ50" s="848"/>
      <c r="BA50" s="848"/>
      <c r="BB50" s="848"/>
      <c r="BC50" s="848"/>
      <c r="BD50" s="848"/>
      <c r="BE50" s="842"/>
      <c r="BF50" s="842"/>
      <c r="BG50" s="842"/>
      <c r="BH50" s="842"/>
      <c r="BI50" s="843"/>
      <c r="BJ50" s="223"/>
      <c r="BK50" s="223"/>
      <c r="BL50" s="223"/>
      <c r="BM50" s="223"/>
      <c r="BN50" s="223"/>
      <c r="BO50" s="232"/>
      <c r="BP50" s="232"/>
      <c r="BQ50" s="229">
        <v>44</v>
      </c>
      <c r="BR50" s="230"/>
      <c r="BS50" s="783"/>
      <c r="BT50" s="784"/>
      <c r="BU50" s="784"/>
      <c r="BV50" s="784"/>
      <c r="BW50" s="784"/>
      <c r="BX50" s="784"/>
      <c r="BY50" s="784"/>
      <c r="BZ50" s="784"/>
      <c r="CA50" s="784"/>
      <c r="CB50" s="784"/>
      <c r="CC50" s="784"/>
      <c r="CD50" s="784"/>
      <c r="CE50" s="784"/>
      <c r="CF50" s="784"/>
      <c r="CG50" s="785"/>
      <c r="CH50" s="786"/>
      <c r="CI50" s="787"/>
      <c r="CJ50" s="787"/>
      <c r="CK50" s="787"/>
      <c r="CL50" s="788"/>
      <c r="CM50" s="786"/>
      <c r="CN50" s="787"/>
      <c r="CO50" s="787"/>
      <c r="CP50" s="787"/>
      <c r="CQ50" s="788"/>
      <c r="CR50" s="786"/>
      <c r="CS50" s="787"/>
      <c r="CT50" s="787"/>
      <c r="CU50" s="787"/>
      <c r="CV50" s="788"/>
      <c r="CW50" s="786"/>
      <c r="CX50" s="787"/>
      <c r="CY50" s="787"/>
      <c r="CZ50" s="787"/>
      <c r="DA50" s="788"/>
      <c r="DB50" s="786"/>
      <c r="DC50" s="787"/>
      <c r="DD50" s="787"/>
      <c r="DE50" s="787"/>
      <c r="DF50" s="788"/>
      <c r="DG50" s="786"/>
      <c r="DH50" s="787"/>
      <c r="DI50" s="787"/>
      <c r="DJ50" s="787"/>
      <c r="DK50" s="788"/>
      <c r="DL50" s="786"/>
      <c r="DM50" s="787"/>
      <c r="DN50" s="787"/>
      <c r="DO50" s="787"/>
      <c r="DP50" s="788"/>
      <c r="DQ50" s="786"/>
      <c r="DR50" s="787"/>
      <c r="DS50" s="787"/>
      <c r="DT50" s="787"/>
      <c r="DU50" s="788"/>
      <c r="DV50" s="783"/>
      <c r="DW50" s="784"/>
      <c r="DX50" s="784"/>
      <c r="DY50" s="784"/>
      <c r="DZ50" s="789"/>
      <c r="EA50" s="221"/>
    </row>
    <row r="51" spans="1:131" ht="26.25" customHeight="1">
      <c r="A51" s="229">
        <v>24</v>
      </c>
      <c r="B51" s="790"/>
      <c r="C51" s="791"/>
      <c r="D51" s="791"/>
      <c r="E51" s="791"/>
      <c r="F51" s="791"/>
      <c r="G51" s="791"/>
      <c r="H51" s="791"/>
      <c r="I51" s="791"/>
      <c r="J51" s="791"/>
      <c r="K51" s="791"/>
      <c r="L51" s="791"/>
      <c r="M51" s="791"/>
      <c r="N51" s="791"/>
      <c r="O51" s="791"/>
      <c r="P51" s="792"/>
      <c r="Q51" s="845"/>
      <c r="R51" s="846"/>
      <c r="S51" s="846"/>
      <c r="T51" s="846"/>
      <c r="U51" s="846"/>
      <c r="V51" s="846"/>
      <c r="W51" s="846"/>
      <c r="X51" s="846"/>
      <c r="Y51" s="846"/>
      <c r="Z51" s="846"/>
      <c r="AA51" s="846"/>
      <c r="AB51" s="846"/>
      <c r="AC51" s="846"/>
      <c r="AD51" s="846"/>
      <c r="AE51" s="847"/>
      <c r="AF51" s="796"/>
      <c r="AG51" s="797"/>
      <c r="AH51" s="797"/>
      <c r="AI51" s="797"/>
      <c r="AJ51" s="798"/>
      <c r="AK51" s="849"/>
      <c r="AL51" s="846"/>
      <c r="AM51" s="846"/>
      <c r="AN51" s="846"/>
      <c r="AO51" s="846"/>
      <c r="AP51" s="846"/>
      <c r="AQ51" s="846"/>
      <c r="AR51" s="846"/>
      <c r="AS51" s="846"/>
      <c r="AT51" s="846"/>
      <c r="AU51" s="846"/>
      <c r="AV51" s="846"/>
      <c r="AW51" s="846"/>
      <c r="AX51" s="846"/>
      <c r="AY51" s="846"/>
      <c r="AZ51" s="848"/>
      <c r="BA51" s="848"/>
      <c r="BB51" s="848"/>
      <c r="BC51" s="848"/>
      <c r="BD51" s="848"/>
      <c r="BE51" s="842"/>
      <c r="BF51" s="842"/>
      <c r="BG51" s="842"/>
      <c r="BH51" s="842"/>
      <c r="BI51" s="843"/>
      <c r="BJ51" s="223"/>
      <c r="BK51" s="223"/>
      <c r="BL51" s="223"/>
      <c r="BM51" s="223"/>
      <c r="BN51" s="223"/>
      <c r="BO51" s="232"/>
      <c r="BP51" s="232"/>
      <c r="BQ51" s="229">
        <v>45</v>
      </c>
      <c r="BR51" s="230"/>
      <c r="BS51" s="783"/>
      <c r="BT51" s="784"/>
      <c r="BU51" s="784"/>
      <c r="BV51" s="784"/>
      <c r="BW51" s="784"/>
      <c r="BX51" s="784"/>
      <c r="BY51" s="784"/>
      <c r="BZ51" s="784"/>
      <c r="CA51" s="784"/>
      <c r="CB51" s="784"/>
      <c r="CC51" s="784"/>
      <c r="CD51" s="784"/>
      <c r="CE51" s="784"/>
      <c r="CF51" s="784"/>
      <c r="CG51" s="785"/>
      <c r="CH51" s="786"/>
      <c r="CI51" s="787"/>
      <c r="CJ51" s="787"/>
      <c r="CK51" s="787"/>
      <c r="CL51" s="788"/>
      <c r="CM51" s="786"/>
      <c r="CN51" s="787"/>
      <c r="CO51" s="787"/>
      <c r="CP51" s="787"/>
      <c r="CQ51" s="788"/>
      <c r="CR51" s="786"/>
      <c r="CS51" s="787"/>
      <c r="CT51" s="787"/>
      <c r="CU51" s="787"/>
      <c r="CV51" s="788"/>
      <c r="CW51" s="786"/>
      <c r="CX51" s="787"/>
      <c r="CY51" s="787"/>
      <c r="CZ51" s="787"/>
      <c r="DA51" s="788"/>
      <c r="DB51" s="786"/>
      <c r="DC51" s="787"/>
      <c r="DD51" s="787"/>
      <c r="DE51" s="787"/>
      <c r="DF51" s="788"/>
      <c r="DG51" s="786"/>
      <c r="DH51" s="787"/>
      <c r="DI51" s="787"/>
      <c r="DJ51" s="787"/>
      <c r="DK51" s="788"/>
      <c r="DL51" s="786"/>
      <c r="DM51" s="787"/>
      <c r="DN51" s="787"/>
      <c r="DO51" s="787"/>
      <c r="DP51" s="788"/>
      <c r="DQ51" s="786"/>
      <c r="DR51" s="787"/>
      <c r="DS51" s="787"/>
      <c r="DT51" s="787"/>
      <c r="DU51" s="788"/>
      <c r="DV51" s="783"/>
      <c r="DW51" s="784"/>
      <c r="DX51" s="784"/>
      <c r="DY51" s="784"/>
      <c r="DZ51" s="789"/>
      <c r="EA51" s="221"/>
    </row>
    <row r="52" spans="1:131" ht="26.25" customHeight="1">
      <c r="A52" s="229">
        <v>25</v>
      </c>
      <c r="B52" s="790"/>
      <c r="C52" s="791"/>
      <c r="D52" s="791"/>
      <c r="E52" s="791"/>
      <c r="F52" s="791"/>
      <c r="G52" s="791"/>
      <c r="H52" s="791"/>
      <c r="I52" s="791"/>
      <c r="J52" s="791"/>
      <c r="K52" s="791"/>
      <c r="L52" s="791"/>
      <c r="M52" s="791"/>
      <c r="N52" s="791"/>
      <c r="O52" s="791"/>
      <c r="P52" s="792"/>
      <c r="Q52" s="845"/>
      <c r="R52" s="846"/>
      <c r="S52" s="846"/>
      <c r="T52" s="846"/>
      <c r="U52" s="846"/>
      <c r="V52" s="846"/>
      <c r="W52" s="846"/>
      <c r="X52" s="846"/>
      <c r="Y52" s="846"/>
      <c r="Z52" s="846"/>
      <c r="AA52" s="846"/>
      <c r="AB52" s="846"/>
      <c r="AC52" s="846"/>
      <c r="AD52" s="846"/>
      <c r="AE52" s="847"/>
      <c r="AF52" s="796"/>
      <c r="AG52" s="797"/>
      <c r="AH52" s="797"/>
      <c r="AI52" s="797"/>
      <c r="AJ52" s="798"/>
      <c r="AK52" s="849"/>
      <c r="AL52" s="846"/>
      <c r="AM52" s="846"/>
      <c r="AN52" s="846"/>
      <c r="AO52" s="846"/>
      <c r="AP52" s="846"/>
      <c r="AQ52" s="846"/>
      <c r="AR52" s="846"/>
      <c r="AS52" s="846"/>
      <c r="AT52" s="846"/>
      <c r="AU52" s="846"/>
      <c r="AV52" s="846"/>
      <c r="AW52" s="846"/>
      <c r="AX52" s="846"/>
      <c r="AY52" s="846"/>
      <c r="AZ52" s="848"/>
      <c r="BA52" s="848"/>
      <c r="BB52" s="848"/>
      <c r="BC52" s="848"/>
      <c r="BD52" s="848"/>
      <c r="BE52" s="842"/>
      <c r="BF52" s="842"/>
      <c r="BG52" s="842"/>
      <c r="BH52" s="842"/>
      <c r="BI52" s="843"/>
      <c r="BJ52" s="223"/>
      <c r="BK52" s="223"/>
      <c r="BL52" s="223"/>
      <c r="BM52" s="223"/>
      <c r="BN52" s="223"/>
      <c r="BO52" s="232"/>
      <c r="BP52" s="232"/>
      <c r="BQ52" s="229">
        <v>46</v>
      </c>
      <c r="BR52" s="230"/>
      <c r="BS52" s="783"/>
      <c r="BT52" s="784"/>
      <c r="BU52" s="784"/>
      <c r="BV52" s="784"/>
      <c r="BW52" s="784"/>
      <c r="BX52" s="784"/>
      <c r="BY52" s="784"/>
      <c r="BZ52" s="784"/>
      <c r="CA52" s="784"/>
      <c r="CB52" s="784"/>
      <c r="CC52" s="784"/>
      <c r="CD52" s="784"/>
      <c r="CE52" s="784"/>
      <c r="CF52" s="784"/>
      <c r="CG52" s="785"/>
      <c r="CH52" s="786"/>
      <c r="CI52" s="787"/>
      <c r="CJ52" s="787"/>
      <c r="CK52" s="787"/>
      <c r="CL52" s="788"/>
      <c r="CM52" s="786"/>
      <c r="CN52" s="787"/>
      <c r="CO52" s="787"/>
      <c r="CP52" s="787"/>
      <c r="CQ52" s="788"/>
      <c r="CR52" s="786"/>
      <c r="CS52" s="787"/>
      <c r="CT52" s="787"/>
      <c r="CU52" s="787"/>
      <c r="CV52" s="788"/>
      <c r="CW52" s="786"/>
      <c r="CX52" s="787"/>
      <c r="CY52" s="787"/>
      <c r="CZ52" s="787"/>
      <c r="DA52" s="788"/>
      <c r="DB52" s="786"/>
      <c r="DC52" s="787"/>
      <c r="DD52" s="787"/>
      <c r="DE52" s="787"/>
      <c r="DF52" s="788"/>
      <c r="DG52" s="786"/>
      <c r="DH52" s="787"/>
      <c r="DI52" s="787"/>
      <c r="DJ52" s="787"/>
      <c r="DK52" s="788"/>
      <c r="DL52" s="786"/>
      <c r="DM52" s="787"/>
      <c r="DN52" s="787"/>
      <c r="DO52" s="787"/>
      <c r="DP52" s="788"/>
      <c r="DQ52" s="786"/>
      <c r="DR52" s="787"/>
      <c r="DS52" s="787"/>
      <c r="DT52" s="787"/>
      <c r="DU52" s="788"/>
      <c r="DV52" s="783"/>
      <c r="DW52" s="784"/>
      <c r="DX52" s="784"/>
      <c r="DY52" s="784"/>
      <c r="DZ52" s="789"/>
      <c r="EA52" s="221"/>
    </row>
    <row r="53" spans="1:131" ht="26.25" customHeight="1">
      <c r="A53" s="229">
        <v>26</v>
      </c>
      <c r="B53" s="790"/>
      <c r="C53" s="791"/>
      <c r="D53" s="791"/>
      <c r="E53" s="791"/>
      <c r="F53" s="791"/>
      <c r="G53" s="791"/>
      <c r="H53" s="791"/>
      <c r="I53" s="791"/>
      <c r="J53" s="791"/>
      <c r="K53" s="791"/>
      <c r="L53" s="791"/>
      <c r="M53" s="791"/>
      <c r="N53" s="791"/>
      <c r="O53" s="791"/>
      <c r="P53" s="792"/>
      <c r="Q53" s="845"/>
      <c r="R53" s="846"/>
      <c r="S53" s="846"/>
      <c r="T53" s="846"/>
      <c r="U53" s="846"/>
      <c r="V53" s="846"/>
      <c r="W53" s="846"/>
      <c r="X53" s="846"/>
      <c r="Y53" s="846"/>
      <c r="Z53" s="846"/>
      <c r="AA53" s="846"/>
      <c r="AB53" s="846"/>
      <c r="AC53" s="846"/>
      <c r="AD53" s="846"/>
      <c r="AE53" s="847"/>
      <c r="AF53" s="796"/>
      <c r="AG53" s="797"/>
      <c r="AH53" s="797"/>
      <c r="AI53" s="797"/>
      <c r="AJ53" s="798"/>
      <c r="AK53" s="849"/>
      <c r="AL53" s="846"/>
      <c r="AM53" s="846"/>
      <c r="AN53" s="846"/>
      <c r="AO53" s="846"/>
      <c r="AP53" s="846"/>
      <c r="AQ53" s="846"/>
      <c r="AR53" s="846"/>
      <c r="AS53" s="846"/>
      <c r="AT53" s="846"/>
      <c r="AU53" s="846"/>
      <c r="AV53" s="846"/>
      <c r="AW53" s="846"/>
      <c r="AX53" s="846"/>
      <c r="AY53" s="846"/>
      <c r="AZ53" s="848"/>
      <c r="BA53" s="848"/>
      <c r="BB53" s="848"/>
      <c r="BC53" s="848"/>
      <c r="BD53" s="848"/>
      <c r="BE53" s="842"/>
      <c r="BF53" s="842"/>
      <c r="BG53" s="842"/>
      <c r="BH53" s="842"/>
      <c r="BI53" s="843"/>
      <c r="BJ53" s="223"/>
      <c r="BK53" s="223"/>
      <c r="BL53" s="223"/>
      <c r="BM53" s="223"/>
      <c r="BN53" s="223"/>
      <c r="BO53" s="232"/>
      <c r="BP53" s="232"/>
      <c r="BQ53" s="229">
        <v>47</v>
      </c>
      <c r="BR53" s="230"/>
      <c r="BS53" s="783"/>
      <c r="BT53" s="784"/>
      <c r="BU53" s="784"/>
      <c r="BV53" s="784"/>
      <c r="BW53" s="784"/>
      <c r="BX53" s="784"/>
      <c r="BY53" s="784"/>
      <c r="BZ53" s="784"/>
      <c r="CA53" s="784"/>
      <c r="CB53" s="784"/>
      <c r="CC53" s="784"/>
      <c r="CD53" s="784"/>
      <c r="CE53" s="784"/>
      <c r="CF53" s="784"/>
      <c r="CG53" s="785"/>
      <c r="CH53" s="786"/>
      <c r="CI53" s="787"/>
      <c r="CJ53" s="787"/>
      <c r="CK53" s="787"/>
      <c r="CL53" s="788"/>
      <c r="CM53" s="786"/>
      <c r="CN53" s="787"/>
      <c r="CO53" s="787"/>
      <c r="CP53" s="787"/>
      <c r="CQ53" s="788"/>
      <c r="CR53" s="786"/>
      <c r="CS53" s="787"/>
      <c r="CT53" s="787"/>
      <c r="CU53" s="787"/>
      <c r="CV53" s="788"/>
      <c r="CW53" s="786"/>
      <c r="CX53" s="787"/>
      <c r="CY53" s="787"/>
      <c r="CZ53" s="787"/>
      <c r="DA53" s="788"/>
      <c r="DB53" s="786"/>
      <c r="DC53" s="787"/>
      <c r="DD53" s="787"/>
      <c r="DE53" s="787"/>
      <c r="DF53" s="788"/>
      <c r="DG53" s="786"/>
      <c r="DH53" s="787"/>
      <c r="DI53" s="787"/>
      <c r="DJ53" s="787"/>
      <c r="DK53" s="788"/>
      <c r="DL53" s="786"/>
      <c r="DM53" s="787"/>
      <c r="DN53" s="787"/>
      <c r="DO53" s="787"/>
      <c r="DP53" s="788"/>
      <c r="DQ53" s="786"/>
      <c r="DR53" s="787"/>
      <c r="DS53" s="787"/>
      <c r="DT53" s="787"/>
      <c r="DU53" s="788"/>
      <c r="DV53" s="783"/>
      <c r="DW53" s="784"/>
      <c r="DX53" s="784"/>
      <c r="DY53" s="784"/>
      <c r="DZ53" s="789"/>
      <c r="EA53" s="221"/>
    </row>
    <row r="54" spans="1:131" ht="26.25" customHeight="1">
      <c r="A54" s="229">
        <v>27</v>
      </c>
      <c r="B54" s="790"/>
      <c r="C54" s="791"/>
      <c r="D54" s="791"/>
      <c r="E54" s="791"/>
      <c r="F54" s="791"/>
      <c r="G54" s="791"/>
      <c r="H54" s="791"/>
      <c r="I54" s="791"/>
      <c r="J54" s="791"/>
      <c r="K54" s="791"/>
      <c r="L54" s="791"/>
      <c r="M54" s="791"/>
      <c r="N54" s="791"/>
      <c r="O54" s="791"/>
      <c r="P54" s="792"/>
      <c r="Q54" s="845"/>
      <c r="R54" s="846"/>
      <c r="S54" s="846"/>
      <c r="T54" s="846"/>
      <c r="U54" s="846"/>
      <c r="V54" s="846"/>
      <c r="W54" s="846"/>
      <c r="X54" s="846"/>
      <c r="Y54" s="846"/>
      <c r="Z54" s="846"/>
      <c r="AA54" s="846"/>
      <c r="AB54" s="846"/>
      <c r="AC54" s="846"/>
      <c r="AD54" s="846"/>
      <c r="AE54" s="847"/>
      <c r="AF54" s="796"/>
      <c r="AG54" s="797"/>
      <c r="AH54" s="797"/>
      <c r="AI54" s="797"/>
      <c r="AJ54" s="798"/>
      <c r="AK54" s="849"/>
      <c r="AL54" s="846"/>
      <c r="AM54" s="846"/>
      <c r="AN54" s="846"/>
      <c r="AO54" s="846"/>
      <c r="AP54" s="846"/>
      <c r="AQ54" s="846"/>
      <c r="AR54" s="846"/>
      <c r="AS54" s="846"/>
      <c r="AT54" s="846"/>
      <c r="AU54" s="846"/>
      <c r="AV54" s="846"/>
      <c r="AW54" s="846"/>
      <c r="AX54" s="846"/>
      <c r="AY54" s="846"/>
      <c r="AZ54" s="848"/>
      <c r="BA54" s="848"/>
      <c r="BB54" s="848"/>
      <c r="BC54" s="848"/>
      <c r="BD54" s="848"/>
      <c r="BE54" s="842"/>
      <c r="BF54" s="842"/>
      <c r="BG54" s="842"/>
      <c r="BH54" s="842"/>
      <c r="BI54" s="843"/>
      <c r="BJ54" s="223"/>
      <c r="BK54" s="223"/>
      <c r="BL54" s="223"/>
      <c r="BM54" s="223"/>
      <c r="BN54" s="223"/>
      <c r="BO54" s="232"/>
      <c r="BP54" s="232"/>
      <c r="BQ54" s="229">
        <v>48</v>
      </c>
      <c r="BR54" s="230"/>
      <c r="BS54" s="783"/>
      <c r="BT54" s="784"/>
      <c r="BU54" s="784"/>
      <c r="BV54" s="784"/>
      <c r="BW54" s="784"/>
      <c r="BX54" s="784"/>
      <c r="BY54" s="784"/>
      <c r="BZ54" s="784"/>
      <c r="CA54" s="784"/>
      <c r="CB54" s="784"/>
      <c r="CC54" s="784"/>
      <c r="CD54" s="784"/>
      <c r="CE54" s="784"/>
      <c r="CF54" s="784"/>
      <c r="CG54" s="785"/>
      <c r="CH54" s="786"/>
      <c r="CI54" s="787"/>
      <c r="CJ54" s="787"/>
      <c r="CK54" s="787"/>
      <c r="CL54" s="788"/>
      <c r="CM54" s="786"/>
      <c r="CN54" s="787"/>
      <c r="CO54" s="787"/>
      <c r="CP54" s="787"/>
      <c r="CQ54" s="788"/>
      <c r="CR54" s="786"/>
      <c r="CS54" s="787"/>
      <c r="CT54" s="787"/>
      <c r="CU54" s="787"/>
      <c r="CV54" s="788"/>
      <c r="CW54" s="786"/>
      <c r="CX54" s="787"/>
      <c r="CY54" s="787"/>
      <c r="CZ54" s="787"/>
      <c r="DA54" s="788"/>
      <c r="DB54" s="786"/>
      <c r="DC54" s="787"/>
      <c r="DD54" s="787"/>
      <c r="DE54" s="787"/>
      <c r="DF54" s="788"/>
      <c r="DG54" s="786"/>
      <c r="DH54" s="787"/>
      <c r="DI54" s="787"/>
      <c r="DJ54" s="787"/>
      <c r="DK54" s="788"/>
      <c r="DL54" s="786"/>
      <c r="DM54" s="787"/>
      <c r="DN54" s="787"/>
      <c r="DO54" s="787"/>
      <c r="DP54" s="788"/>
      <c r="DQ54" s="786"/>
      <c r="DR54" s="787"/>
      <c r="DS54" s="787"/>
      <c r="DT54" s="787"/>
      <c r="DU54" s="788"/>
      <c r="DV54" s="783"/>
      <c r="DW54" s="784"/>
      <c r="DX54" s="784"/>
      <c r="DY54" s="784"/>
      <c r="DZ54" s="789"/>
      <c r="EA54" s="221"/>
    </row>
    <row r="55" spans="1:131" ht="26.25" customHeight="1">
      <c r="A55" s="229">
        <v>28</v>
      </c>
      <c r="B55" s="790"/>
      <c r="C55" s="791"/>
      <c r="D55" s="791"/>
      <c r="E55" s="791"/>
      <c r="F55" s="791"/>
      <c r="G55" s="791"/>
      <c r="H55" s="791"/>
      <c r="I55" s="791"/>
      <c r="J55" s="791"/>
      <c r="K55" s="791"/>
      <c r="L55" s="791"/>
      <c r="M55" s="791"/>
      <c r="N55" s="791"/>
      <c r="O55" s="791"/>
      <c r="P55" s="792"/>
      <c r="Q55" s="845"/>
      <c r="R55" s="846"/>
      <c r="S55" s="846"/>
      <c r="T55" s="846"/>
      <c r="U55" s="846"/>
      <c r="V55" s="846"/>
      <c r="W55" s="846"/>
      <c r="X55" s="846"/>
      <c r="Y55" s="846"/>
      <c r="Z55" s="846"/>
      <c r="AA55" s="846"/>
      <c r="AB55" s="846"/>
      <c r="AC55" s="846"/>
      <c r="AD55" s="846"/>
      <c r="AE55" s="847"/>
      <c r="AF55" s="796"/>
      <c r="AG55" s="797"/>
      <c r="AH55" s="797"/>
      <c r="AI55" s="797"/>
      <c r="AJ55" s="798"/>
      <c r="AK55" s="849"/>
      <c r="AL55" s="846"/>
      <c r="AM55" s="846"/>
      <c r="AN55" s="846"/>
      <c r="AO55" s="846"/>
      <c r="AP55" s="846"/>
      <c r="AQ55" s="846"/>
      <c r="AR55" s="846"/>
      <c r="AS55" s="846"/>
      <c r="AT55" s="846"/>
      <c r="AU55" s="846"/>
      <c r="AV55" s="846"/>
      <c r="AW55" s="846"/>
      <c r="AX55" s="846"/>
      <c r="AY55" s="846"/>
      <c r="AZ55" s="848"/>
      <c r="BA55" s="848"/>
      <c r="BB55" s="848"/>
      <c r="BC55" s="848"/>
      <c r="BD55" s="848"/>
      <c r="BE55" s="842"/>
      <c r="BF55" s="842"/>
      <c r="BG55" s="842"/>
      <c r="BH55" s="842"/>
      <c r="BI55" s="843"/>
      <c r="BJ55" s="223"/>
      <c r="BK55" s="223"/>
      <c r="BL55" s="223"/>
      <c r="BM55" s="223"/>
      <c r="BN55" s="223"/>
      <c r="BO55" s="232"/>
      <c r="BP55" s="232"/>
      <c r="BQ55" s="229">
        <v>49</v>
      </c>
      <c r="BR55" s="230"/>
      <c r="BS55" s="783"/>
      <c r="BT55" s="784"/>
      <c r="BU55" s="784"/>
      <c r="BV55" s="784"/>
      <c r="BW55" s="784"/>
      <c r="BX55" s="784"/>
      <c r="BY55" s="784"/>
      <c r="BZ55" s="784"/>
      <c r="CA55" s="784"/>
      <c r="CB55" s="784"/>
      <c r="CC55" s="784"/>
      <c r="CD55" s="784"/>
      <c r="CE55" s="784"/>
      <c r="CF55" s="784"/>
      <c r="CG55" s="785"/>
      <c r="CH55" s="786"/>
      <c r="CI55" s="787"/>
      <c r="CJ55" s="787"/>
      <c r="CK55" s="787"/>
      <c r="CL55" s="788"/>
      <c r="CM55" s="786"/>
      <c r="CN55" s="787"/>
      <c r="CO55" s="787"/>
      <c r="CP55" s="787"/>
      <c r="CQ55" s="788"/>
      <c r="CR55" s="786"/>
      <c r="CS55" s="787"/>
      <c r="CT55" s="787"/>
      <c r="CU55" s="787"/>
      <c r="CV55" s="788"/>
      <c r="CW55" s="786"/>
      <c r="CX55" s="787"/>
      <c r="CY55" s="787"/>
      <c r="CZ55" s="787"/>
      <c r="DA55" s="788"/>
      <c r="DB55" s="786"/>
      <c r="DC55" s="787"/>
      <c r="DD55" s="787"/>
      <c r="DE55" s="787"/>
      <c r="DF55" s="788"/>
      <c r="DG55" s="786"/>
      <c r="DH55" s="787"/>
      <c r="DI55" s="787"/>
      <c r="DJ55" s="787"/>
      <c r="DK55" s="788"/>
      <c r="DL55" s="786"/>
      <c r="DM55" s="787"/>
      <c r="DN55" s="787"/>
      <c r="DO55" s="787"/>
      <c r="DP55" s="788"/>
      <c r="DQ55" s="786"/>
      <c r="DR55" s="787"/>
      <c r="DS55" s="787"/>
      <c r="DT55" s="787"/>
      <c r="DU55" s="788"/>
      <c r="DV55" s="783"/>
      <c r="DW55" s="784"/>
      <c r="DX55" s="784"/>
      <c r="DY55" s="784"/>
      <c r="DZ55" s="789"/>
      <c r="EA55" s="221"/>
    </row>
    <row r="56" spans="1:131" ht="26.25" customHeight="1">
      <c r="A56" s="229">
        <v>29</v>
      </c>
      <c r="B56" s="790"/>
      <c r="C56" s="791"/>
      <c r="D56" s="791"/>
      <c r="E56" s="791"/>
      <c r="F56" s="791"/>
      <c r="G56" s="791"/>
      <c r="H56" s="791"/>
      <c r="I56" s="791"/>
      <c r="J56" s="791"/>
      <c r="K56" s="791"/>
      <c r="L56" s="791"/>
      <c r="M56" s="791"/>
      <c r="N56" s="791"/>
      <c r="O56" s="791"/>
      <c r="P56" s="792"/>
      <c r="Q56" s="845"/>
      <c r="R56" s="846"/>
      <c r="S56" s="846"/>
      <c r="T56" s="846"/>
      <c r="U56" s="846"/>
      <c r="V56" s="846"/>
      <c r="W56" s="846"/>
      <c r="X56" s="846"/>
      <c r="Y56" s="846"/>
      <c r="Z56" s="846"/>
      <c r="AA56" s="846"/>
      <c r="AB56" s="846"/>
      <c r="AC56" s="846"/>
      <c r="AD56" s="846"/>
      <c r="AE56" s="847"/>
      <c r="AF56" s="796"/>
      <c r="AG56" s="797"/>
      <c r="AH56" s="797"/>
      <c r="AI56" s="797"/>
      <c r="AJ56" s="798"/>
      <c r="AK56" s="849"/>
      <c r="AL56" s="846"/>
      <c r="AM56" s="846"/>
      <c r="AN56" s="846"/>
      <c r="AO56" s="846"/>
      <c r="AP56" s="846"/>
      <c r="AQ56" s="846"/>
      <c r="AR56" s="846"/>
      <c r="AS56" s="846"/>
      <c r="AT56" s="846"/>
      <c r="AU56" s="846"/>
      <c r="AV56" s="846"/>
      <c r="AW56" s="846"/>
      <c r="AX56" s="846"/>
      <c r="AY56" s="846"/>
      <c r="AZ56" s="848"/>
      <c r="BA56" s="848"/>
      <c r="BB56" s="848"/>
      <c r="BC56" s="848"/>
      <c r="BD56" s="848"/>
      <c r="BE56" s="842"/>
      <c r="BF56" s="842"/>
      <c r="BG56" s="842"/>
      <c r="BH56" s="842"/>
      <c r="BI56" s="843"/>
      <c r="BJ56" s="223"/>
      <c r="BK56" s="223"/>
      <c r="BL56" s="223"/>
      <c r="BM56" s="223"/>
      <c r="BN56" s="223"/>
      <c r="BO56" s="232"/>
      <c r="BP56" s="232"/>
      <c r="BQ56" s="229">
        <v>50</v>
      </c>
      <c r="BR56" s="230"/>
      <c r="BS56" s="783"/>
      <c r="BT56" s="784"/>
      <c r="BU56" s="784"/>
      <c r="BV56" s="784"/>
      <c r="BW56" s="784"/>
      <c r="BX56" s="784"/>
      <c r="BY56" s="784"/>
      <c r="BZ56" s="784"/>
      <c r="CA56" s="784"/>
      <c r="CB56" s="784"/>
      <c r="CC56" s="784"/>
      <c r="CD56" s="784"/>
      <c r="CE56" s="784"/>
      <c r="CF56" s="784"/>
      <c r="CG56" s="785"/>
      <c r="CH56" s="786"/>
      <c r="CI56" s="787"/>
      <c r="CJ56" s="787"/>
      <c r="CK56" s="787"/>
      <c r="CL56" s="788"/>
      <c r="CM56" s="786"/>
      <c r="CN56" s="787"/>
      <c r="CO56" s="787"/>
      <c r="CP56" s="787"/>
      <c r="CQ56" s="788"/>
      <c r="CR56" s="786"/>
      <c r="CS56" s="787"/>
      <c r="CT56" s="787"/>
      <c r="CU56" s="787"/>
      <c r="CV56" s="788"/>
      <c r="CW56" s="786"/>
      <c r="CX56" s="787"/>
      <c r="CY56" s="787"/>
      <c r="CZ56" s="787"/>
      <c r="DA56" s="788"/>
      <c r="DB56" s="786"/>
      <c r="DC56" s="787"/>
      <c r="DD56" s="787"/>
      <c r="DE56" s="787"/>
      <c r="DF56" s="788"/>
      <c r="DG56" s="786"/>
      <c r="DH56" s="787"/>
      <c r="DI56" s="787"/>
      <c r="DJ56" s="787"/>
      <c r="DK56" s="788"/>
      <c r="DL56" s="786"/>
      <c r="DM56" s="787"/>
      <c r="DN56" s="787"/>
      <c r="DO56" s="787"/>
      <c r="DP56" s="788"/>
      <c r="DQ56" s="786"/>
      <c r="DR56" s="787"/>
      <c r="DS56" s="787"/>
      <c r="DT56" s="787"/>
      <c r="DU56" s="788"/>
      <c r="DV56" s="783"/>
      <c r="DW56" s="784"/>
      <c r="DX56" s="784"/>
      <c r="DY56" s="784"/>
      <c r="DZ56" s="789"/>
      <c r="EA56" s="221"/>
    </row>
    <row r="57" spans="1:131" ht="26.25" customHeight="1">
      <c r="A57" s="229">
        <v>30</v>
      </c>
      <c r="B57" s="790"/>
      <c r="C57" s="791"/>
      <c r="D57" s="791"/>
      <c r="E57" s="791"/>
      <c r="F57" s="791"/>
      <c r="G57" s="791"/>
      <c r="H57" s="791"/>
      <c r="I57" s="791"/>
      <c r="J57" s="791"/>
      <c r="K57" s="791"/>
      <c r="L57" s="791"/>
      <c r="M57" s="791"/>
      <c r="N57" s="791"/>
      <c r="O57" s="791"/>
      <c r="P57" s="792"/>
      <c r="Q57" s="845"/>
      <c r="R57" s="846"/>
      <c r="S57" s="846"/>
      <c r="T57" s="846"/>
      <c r="U57" s="846"/>
      <c r="V57" s="846"/>
      <c r="W57" s="846"/>
      <c r="X57" s="846"/>
      <c r="Y57" s="846"/>
      <c r="Z57" s="846"/>
      <c r="AA57" s="846"/>
      <c r="AB57" s="846"/>
      <c r="AC57" s="846"/>
      <c r="AD57" s="846"/>
      <c r="AE57" s="847"/>
      <c r="AF57" s="796"/>
      <c r="AG57" s="797"/>
      <c r="AH57" s="797"/>
      <c r="AI57" s="797"/>
      <c r="AJ57" s="798"/>
      <c r="AK57" s="849"/>
      <c r="AL57" s="846"/>
      <c r="AM57" s="846"/>
      <c r="AN57" s="846"/>
      <c r="AO57" s="846"/>
      <c r="AP57" s="846"/>
      <c r="AQ57" s="846"/>
      <c r="AR57" s="846"/>
      <c r="AS57" s="846"/>
      <c r="AT57" s="846"/>
      <c r="AU57" s="846"/>
      <c r="AV57" s="846"/>
      <c r="AW57" s="846"/>
      <c r="AX57" s="846"/>
      <c r="AY57" s="846"/>
      <c r="AZ57" s="848"/>
      <c r="BA57" s="848"/>
      <c r="BB57" s="848"/>
      <c r="BC57" s="848"/>
      <c r="BD57" s="848"/>
      <c r="BE57" s="842"/>
      <c r="BF57" s="842"/>
      <c r="BG57" s="842"/>
      <c r="BH57" s="842"/>
      <c r="BI57" s="843"/>
      <c r="BJ57" s="223"/>
      <c r="BK57" s="223"/>
      <c r="BL57" s="223"/>
      <c r="BM57" s="223"/>
      <c r="BN57" s="223"/>
      <c r="BO57" s="232"/>
      <c r="BP57" s="232"/>
      <c r="BQ57" s="229">
        <v>51</v>
      </c>
      <c r="BR57" s="230"/>
      <c r="BS57" s="783"/>
      <c r="BT57" s="784"/>
      <c r="BU57" s="784"/>
      <c r="BV57" s="784"/>
      <c r="BW57" s="784"/>
      <c r="BX57" s="784"/>
      <c r="BY57" s="784"/>
      <c r="BZ57" s="784"/>
      <c r="CA57" s="784"/>
      <c r="CB57" s="784"/>
      <c r="CC57" s="784"/>
      <c r="CD57" s="784"/>
      <c r="CE57" s="784"/>
      <c r="CF57" s="784"/>
      <c r="CG57" s="785"/>
      <c r="CH57" s="786"/>
      <c r="CI57" s="787"/>
      <c r="CJ57" s="787"/>
      <c r="CK57" s="787"/>
      <c r="CL57" s="788"/>
      <c r="CM57" s="786"/>
      <c r="CN57" s="787"/>
      <c r="CO57" s="787"/>
      <c r="CP57" s="787"/>
      <c r="CQ57" s="788"/>
      <c r="CR57" s="786"/>
      <c r="CS57" s="787"/>
      <c r="CT57" s="787"/>
      <c r="CU57" s="787"/>
      <c r="CV57" s="788"/>
      <c r="CW57" s="786"/>
      <c r="CX57" s="787"/>
      <c r="CY57" s="787"/>
      <c r="CZ57" s="787"/>
      <c r="DA57" s="788"/>
      <c r="DB57" s="786"/>
      <c r="DC57" s="787"/>
      <c r="DD57" s="787"/>
      <c r="DE57" s="787"/>
      <c r="DF57" s="788"/>
      <c r="DG57" s="786"/>
      <c r="DH57" s="787"/>
      <c r="DI57" s="787"/>
      <c r="DJ57" s="787"/>
      <c r="DK57" s="788"/>
      <c r="DL57" s="786"/>
      <c r="DM57" s="787"/>
      <c r="DN57" s="787"/>
      <c r="DO57" s="787"/>
      <c r="DP57" s="788"/>
      <c r="DQ57" s="786"/>
      <c r="DR57" s="787"/>
      <c r="DS57" s="787"/>
      <c r="DT57" s="787"/>
      <c r="DU57" s="788"/>
      <c r="DV57" s="783"/>
      <c r="DW57" s="784"/>
      <c r="DX57" s="784"/>
      <c r="DY57" s="784"/>
      <c r="DZ57" s="789"/>
      <c r="EA57" s="221"/>
    </row>
    <row r="58" spans="1:131" ht="26.25" customHeight="1">
      <c r="A58" s="229">
        <v>31</v>
      </c>
      <c r="B58" s="790"/>
      <c r="C58" s="791"/>
      <c r="D58" s="791"/>
      <c r="E58" s="791"/>
      <c r="F58" s="791"/>
      <c r="G58" s="791"/>
      <c r="H58" s="791"/>
      <c r="I58" s="791"/>
      <c r="J58" s="791"/>
      <c r="K58" s="791"/>
      <c r="L58" s="791"/>
      <c r="M58" s="791"/>
      <c r="N58" s="791"/>
      <c r="O58" s="791"/>
      <c r="P58" s="792"/>
      <c r="Q58" s="845"/>
      <c r="R58" s="846"/>
      <c r="S58" s="846"/>
      <c r="T58" s="846"/>
      <c r="U58" s="846"/>
      <c r="V58" s="846"/>
      <c r="W58" s="846"/>
      <c r="X58" s="846"/>
      <c r="Y58" s="846"/>
      <c r="Z58" s="846"/>
      <c r="AA58" s="846"/>
      <c r="AB58" s="846"/>
      <c r="AC58" s="846"/>
      <c r="AD58" s="846"/>
      <c r="AE58" s="847"/>
      <c r="AF58" s="796"/>
      <c r="AG58" s="797"/>
      <c r="AH58" s="797"/>
      <c r="AI58" s="797"/>
      <c r="AJ58" s="798"/>
      <c r="AK58" s="849"/>
      <c r="AL58" s="846"/>
      <c r="AM58" s="846"/>
      <c r="AN58" s="846"/>
      <c r="AO58" s="846"/>
      <c r="AP58" s="846"/>
      <c r="AQ58" s="846"/>
      <c r="AR58" s="846"/>
      <c r="AS58" s="846"/>
      <c r="AT58" s="846"/>
      <c r="AU58" s="846"/>
      <c r="AV58" s="846"/>
      <c r="AW58" s="846"/>
      <c r="AX58" s="846"/>
      <c r="AY58" s="846"/>
      <c r="AZ58" s="848"/>
      <c r="BA58" s="848"/>
      <c r="BB58" s="848"/>
      <c r="BC58" s="848"/>
      <c r="BD58" s="848"/>
      <c r="BE58" s="842"/>
      <c r="BF58" s="842"/>
      <c r="BG58" s="842"/>
      <c r="BH58" s="842"/>
      <c r="BI58" s="843"/>
      <c r="BJ58" s="223"/>
      <c r="BK58" s="223"/>
      <c r="BL58" s="223"/>
      <c r="BM58" s="223"/>
      <c r="BN58" s="223"/>
      <c r="BO58" s="232"/>
      <c r="BP58" s="232"/>
      <c r="BQ58" s="229">
        <v>52</v>
      </c>
      <c r="BR58" s="230"/>
      <c r="BS58" s="783"/>
      <c r="BT58" s="784"/>
      <c r="BU58" s="784"/>
      <c r="BV58" s="784"/>
      <c r="BW58" s="784"/>
      <c r="BX58" s="784"/>
      <c r="BY58" s="784"/>
      <c r="BZ58" s="784"/>
      <c r="CA58" s="784"/>
      <c r="CB58" s="784"/>
      <c r="CC58" s="784"/>
      <c r="CD58" s="784"/>
      <c r="CE58" s="784"/>
      <c r="CF58" s="784"/>
      <c r="CG58" s="785"/>
      <c r="CH58" s="786"/>
      <c r="CI58" s="787"/>
      <c r="CJ58" s="787"/>
      <c r="CK58" s="787"/>
      <c r="CL58" s="788"/>
      <c r="CM58" s="786"/>
      <c r="CN58" s="787"/>
      <c r="CO58" s="787"/>
      <c r="CP58" s="787"/>
      <c r="CQ58" s="788"/>
      <c r="CR58" s="786"/>
      <c r="CS58" s="787"/>
      <c r="CT58" s="787"/>
      <c r="CU58" s="787"/>
      <c r="CV58" s="788"/>
      <c r="CW58" s="786"/>
      <c r="CX58" s="787"/>
      <c r="CY58" s="787"/>
      <c r="CZ58" s="787"/>
      <c r="DA58" s="788"/>
      <c r="DB58" s="786"/>
      <c r="DC58" s="787"/>
      <c r="DD58" s="787"/>
      <c r="DE58" s="787"/>
      <c r="DF58" s="788"/>
      <c r="DG58" s="786"/>
      <c r="DH58" s="787"/>
      <c r="DI58" s="787"/>
      <c r="DJ58" s="787"/>
      <c r="DK58" s="788"/>
      <c r="DL58" s="786"/>
      <c r="DM58" s="787"/>
      <c r="DN58" s="787"/>
      <c r="DO58" s="787"/>
      <c r="DP58" s="788"/>
      <c r="DQ58" s="786"/>
      <c r="DR58" s="787"/>
      <c r="DS58" s="787"/>
      <c r="DT58" s="787"/>
      <c r="DU58" s="788"/>
      <c r="DV58" s="783"/>
      <c r="DW58" s="784"/>
      <c r="DX58" s="784"/>
      <c r="DY58" s="784"/>
      <c r="DZ58" s="789"/>
      <c r="EA58" s="221"/>
    </row>
    <row r="59" spans="1:131" ht="26.25" customHeight="1">
      <c r="A59" s="229">
        <v>32</v>
      </c>
      <c r="B59" s="790"/>
      <c r="C59" s="791"/>
      <c r="D59" s="791"/>
      <c r="E59" s="791"/>
      <c r="F59" s="791"/>
      <c r="G59" s="791"/>
      <c r="H59" s="791"/>
      <c r="I59" s="791"/>
      <c r="J59" s="791"/>
      <c r="K59" s="791"/>
      <c r="L59" s="791"/>
      <c r="M59" s="791"/>
      <c r="N59" s="791"/>
      <c r="O59" s="791"/>
      <c r="P59" s="792"/>
      <c r="Q59" s="845"/>
      <c r="R59" s="846"/>
      <c r="S59" s="846"/>
      <c r="T59" s="846"/>
      <c r="U59" s="846"/>
      <c r="V59" s="846"/>
      <c r="W59" s="846"/>
      <c r="X59" s="846"/>
      <c r="Y59" s="846"/>
      <c r="Z59" s="846"/>
      <c r="AA59" s="846"/>
      <c r="AB59" s="846"/>
      <c r="AC59" s="846"/>
      <c r="AD59" s="846"/>
      <c r="AE59" s="847"/>
      <c r="AF59" s="796"/>
      <c r="AG59" s="797"/>
      <c r="AH59" s="797"/>
      <c r="AI59" s="797"/>
      <c r="AJ59" s="798"/>
      <c r="AK59" s="849"/>
      <c r="AL59" s="846"/>
      <c r="AM59" s="846"/>
      <c r="AN59" s="846"/>
      <c r="AO59" s="846"/>
      <c r="AP59" s="846"/>
      <c r="AQ59" s="846"/>
      <c r="AR59" s="846"/>
      <c r="AS59" s="846"/>
      <c r="AT59" s="846"/>
      <c r="AU59" s="846"/>
      <c r="AV59" s="846"/>
      <c r="AW59" s="846"/>
      <c r="AX59" s="846"/>
      <c r="AY59" s="846"/>
      <c r="AZ59" s="848"/>
      <c r="BA59" s="848"/>
      <c r="BB59" s="848"/>
      <c r="BC59" s="848"/>
      <c r="BD59" s="848"/>
      <c r="BE59" s="842"/>
      <c r="BF59" s="842"/>
      <c r="BG59" s="842"/>
      <c r="BH59" s="842"/>
      <c r="BI59" s="843"/>
      <c r="BJ59" s="223"/>
      <c r="BK59" s="223"/>
      <c r="BL59" s="223"/>
      <c r="BM59" s="223"/>
      <c r="BN59" s="223"/>
      <c r="BO59" s="232"/>
      <c r="BP59" s="232"/>
      <c r="BQ59" s="229">
        <v>53</v>
      </c>
      <c r="BR59" s="230"/>
      <c r="BS59" s="783"/>
      <c r="BT59" s="784"/>
      <c r="BU59" s="784"/>
      <c r="BV59" s="784"/>
      <c r="BW59" s="784"/>
      <c r="BX59" s="784"/>
      <c r="BY59" s="784"/>
      <c r="BZ59" s="784"/>
      <c r="CA59" s="784"/>
      <c r="CB59" s="784"/>
      <c r="CC59" s="784"/>
      <c r="CD59" s="784"/>
      <c r="CE59" s="784"/>
      <c r="CF59" s="784"/>
      <c r="CG59" s="785"/>
      <c r="CH59" s="786"/>
      <c r="CI59" s="787"/>
      <c r="CJ59" s="787"/>
      <c r="CK59" s="787"/>
      <c r="CL59" s="788"/>
      <c r="CM59" s="786"/>
      <c r="CN59" s="787"/>
      <c r="CO59" s="787"/>
      <c r="CP59" s="787"/>
      <c r="CQ59" s="788"/>
      <c r="CR59" s="786"/>
      <c r="CS59" s="787"/>
      <c r="CT59" s="787"/>
      <c r="CU59" s="787"/>
      <c r="CV59" s="788"/>
      <c r="CW59" s="786"/>
      <c r="CX59" s="787"/>
      <c r="CY59" s="787"/>
      <c r="CZ59" s="787"/>
      <c r="DA59" s="788"/>
      <c r="DB59" s="786"/>
      <c r="DC59" s="787"/>
      <c r="DD59" s="787"/>
      <c r="DE59" s="787"/>
      <c r="DF59" s="788"/>
      <c r="DG59" s="786"/>
      <c r="DH59" s="787"/>
      <c r="DI59" s="787"/>
      <c r="DJ59" s="787"/>
      <c r="DK59" s="788"/>
      <c r="DL59" s="786"/>
      <c r="DM59" s="787"/>
      <c r="DN59" s="787"/>
      <c r="DO59" s="787"/>
      <c r="DP59" s="788"/>
      <c r="DQ59" s="786"/>
      <c r="DR59" s="787"/>
      <c r="DS59" s="787"/>
      <c r="DT59" s="787"/>
      <c r="DU59" s="788"/>
      <c r="DV59" s="783"/>
      <c r="DW59" s="784"/>
      <c r="DX59" s="784"/>
      <c r="DY59" s="784"/>
      <c r="DZ59" s="789"/>
      <c r="EA59" s="221"/>
    </row>
    <row r="60" spans="1:131" ht="26.25" customHeight="1">
      <c r="A60" s="229">
        <v>33</v>
      </c>
      <c r="B60" s="790"/>
      <c r="C60" s="791"/>
      <c r="D60" s="791"/>
      <c r="E60" s="791"/>
      <c r="F60" s="791"/>
      <c r="G60" s="791"/>
      <c r="H60" s="791"/>
      <c r="I60" s="791"/>
      <c r="J60" s="791"/>
      <c r="K60" s="791"/>
      <c r="L60" s="791"/>
      <c r="M60" s="791"/>
      <c r="N60" s="791"/>
      <c r="O60" s="791"/>
      <c r="P60" s="792"/>
      <c r="Q60" s="845"/>
      <c r="R60" s="846"/>
      <c r="S60" s="846"/>
      <c r="T60" s="846"/>
      <c r="U60" s="846"/>
      <c r="V60" s="846"/>
      <c r="W60" s="846"/>
      <c r="X60" s="846"/>
      <c r="Y60" s="846"/>
      <c r="Z60" s="846"/>
      <c r="AA60" s="846"/>
      <c r="AB60" s="846"/>
      <c r="AC60" s="846"/>
      <c r="AD60" s="846"/>
      <c r="AE60" s="847"/>
      <c r="AF60" s="796"/>
      <c r="AG60" s="797"/>
      <c r="AH60" s="797"/>
      <c r="AI60" s="797"/>
      <c r="AJ60" s="798"/>
      <c r="AK60" s="849"/>
      <c r="AL60" s="846"/>
      <c r="AM60" s="846"/>
      <c r="AN60" s="846"/>
      <c r="AO60" s="846"/>
      <c r="AP60" s="846"/>
      <c r="AQ60" s="846"/>
      <c r="AR60" s="846"/>
      <c r="AS60" s="846"/>
      <c r="AT60" s="846"/>
      <c r="AU60" s="846"/>
      <c r="AV60" s="846"/>
      <c r="AW60" s="846"/>
      <c r="AX60" s="846"/>
      <c r="AY60" s="846"/>
      <c r="AZ60" s="848"/>
      <c r="BA60" s="848"/>
      <c r="BB60" s="848"/>
      <c r="BC60" s="848"/>
      <c r="BD60" s="848"/>
      <c r="BE60" s="842"/>
      <c r="BF60" s="842"/>
      <c r="BG60" s="842"/>
      <c r="BH60" s="842"/>
      <c r="BI60" s="843"/>
      <c r="BJ60" s="223"/>
      <c r="BK60" s="223"/>
      <c r="BL60" s="223"/>
      <c r="BM60" s="223"/>
      <c r="BN60" s="223"/>
      <c r="BO60" s="232"/>
      <c r="BP60" s="232"/>
      <c r="BQ60" s="229">
        <v>54</v>
      </c>
      <c r="BR60" s="230"/>
      <c r="BS60" s="783"/>
      <c r="BT60" s="784"/>
      <c r="BU60" s="784"/>
      <c r="BV60" s="784"/>
      <c r="BW60" s="784"/>
      <c r="BX60" s="784"/>
      <c r="BY60" s="784"/>
      <c r="BZ60" s="784"/>
      <c r="CA60" s="784"/>
      <c r="CB60" s="784"/>
      <c r="CC60" s="784"/>
      <c r="CD60" s="784"/>
      <c r="CE60" s="784"/>
      <c r="CF60" s="784"/>
      <c r="CG60" s="785"/>
      <c r="CH60" s="786"/>
      <c r="CI60" s="787"/>
      <c r="CJ60" s="787"/>
      <c r="CK60" s="787"/>
      <c r="CL60" s="788"/>
      <c r="CM60" s="786"/>
      <c r="CN60" s="787"/>
      <c r="CO60" s="787"/>
      <c r="CP60" s="787"/>
      <c r="CQ60" s="788"/>
      <c r="CR60" s="786"/>
      <c r="CS60" s="787"/>
      <c r="CT60" s="787"/>
      <c r="CU60" s="787"/>
      <c r="CV60" s="788"/>
      <c r="CW60" s="786"/>
      <c r="CX60" s="787"/>
      <c r="CY60" s="787"/>
      <c r="CZ60" s="787"/>
      <c r="DA60" s="788"/>
      <c r="DB60" s="786"/>
      <c r="DC60" s="787"/>
      <c r="DD60" s="787"/>
      <c r="DE60" s="787"/>
      <c r="DF60" s="788"/>
      <c r="DG60" s="786"/>
      <c r="DH60" s="787"/>
      <c r="DI60" s="787"/>
      <c r="DJ60" s="787"/>
      <c r="DK60" s="788"/>
      <c r="DL60" s="786"/>
      <c r="DM60" s="787"/>
      <c r="DN60" s="787"/>
      <c r="DO60" s="787"/>
      <c r="DP60" s="788"/>
      <c r="DQ60" s="786"/>
      <c r="DR60" s="787"/>
      <c r="DS60" s="787"/>
      <c r="DT60" s="787"/>
      <c r="DU60" s="788"/>
      <c r="DV60" s="783"/>
      <c r="DW60" s="784"/>
      <c r="DX60" s="784"/>
      <c r="DY60" s="784"/>
      <c r="DZ60" s="789"/>
      <c r="EA60" s="221"/>
    </row>
    <row r="61" spans="1:131" ht="26.25" customHeight="1" thickBot="1">
      <c r="A61" s="229">
        <v>34</v>
      </c>
      <c r="B61" s="790"/>
      <c r="C61" s="791"/>
      <c r="D61" s="791"/>
      <c r="E61" s="791"/>
      <c r="F61" s="791"/>
      <c r="G61" s="791"/>
      <c r="H61" s="791"/>
      <c r="I61" s="791"/>
      <c r="J61" s="791"/>
      <c r="K61" s="791"/>
      <c r="L61" s="791"/>
      <c r="M61" s="791"/>
      <c r="N61" s="791"/>
      <c r="O61" s="791"/>
      <c r="P61" s="792"/>
      <c r="Q61" s="845"/>
      <c r="R61" s="846"/>
      <c r="S61" s="846"/>
      <c r="T61" s="846"/>
      <c r="U61" s="846"/>
      <c r="V61" s="846"/>
      <c r="W61" s="846"/>
      <c r="X61" s="846"/>
      <c r="Y61" s="846"/>
      <c r="Z61" s="846"/>
      <c r="AA61" s="846"/>
      <c r="AB61" s="846"/>
      <c r="AC61" s="846"/>
      <c r="AD61" s="846"/>
      <c r="AE61" s="847"/>
      <c r="AF61" s="796"/>
      <c r="AG61" s="797"/>
      <c r="AH61" s="797"/>
      <c r="AI61" s="797"/>
      <c r="AJ61" s="798"/>
      <c r="AK61" s="849"/>
      <c r="AL61" s="846"/>
      <c r="AM61" s="846"/>
      <c r="AN61" s="846"/>
      <c r="AO61" s="846"/>
      <c r="AP61" s="846"/>
      <c r="AQ61" s="846"/>
      <c r="AR61" s="846"/>
      <c r="AS61" s="846"/>
      <c r="AT61" s="846"/>
      <c r="AU61" s="846"/>
      <c r="AV61" s="846"/>
      <c r="AW61" s="846"/>
      <c r="AX61" s="846"/>
      <c r="AY61" s="846"/>
      <c r="AZ61" s="848"/>
      <c r="BA61" s="848"/>
      <c r="BB61" s="848"/>
      <c r="BC61" s="848"/>
      <c r="BD61" s="848"/>
      <c r="BE61" s="842"/>
      <c r="BF61" s="842"/>
      <c r="BG61" s="842"/>
      <c r="BH61" s="842"/>
      <c r="BI61" s="843"/>
      <c r="BJ61" s="223"/>
      <c r="BK61" s="223"/>
      <c r="BL61" s="223"/>
      <c r="BM61" s="223"/>
      <c r="BN61" s="223"/>
      <c r="BO61" s="232"/>
      <c r="BP61" s="232"/>
      <c r="BQ61" s="229">
        <v>55</v>
      </c>
      <c r="BR61" s="230"/>
      <c r="BS61" s="783"/>
      <c r="BT61" s="784"/>
      <c r="BU61" s="784"/>
      <c r="BV61" s="784"/>
      <c r="BW61" s="784"/>
      <c r="BX61" s="784"/>
      <c r="BY61" s="784"/>
      <c r="BZ61" s="784"/>
      <c r="CA61" s="784"/>
      <c r="CB61" s="784"/>
      <c r="CC61" s="784"/>
      <c r="CD61" s="784"/>
      <c r="CE61" s="784"/>
      <c r="CF61" s="784"/>
      <c r="CG61" s="785"/>
      <c r="CH61" s="786"/>
      <c r="CI61" s="787"/>
      <c r="CJ61" s="787"/>
      <c r="CK61" s="787"/>
      <c r="CL61" s="788"/>
      <c r="CM61" s="786"/>
      <c r="CN61" s="787"/>
      <c r="CO61" s="787"/>
      <c r="CP61" s="787"/>
      <c r="CQ61" s="788"/>
      <c r="CR61" s="786"/>
      <c r="CS61" s="787"/>
      <c r="CT61" s="787"/>
      <c r="CU61" s="787"/>
      <c r="CV61" s="788"/>
      <c r="CW61" s="786"/>
      <c r="CX61" s="787"/>
      <c r="CY61" s="787"/>
      <c r="CZ61" s="787"/>
      <c r="DA61" s="788"/>
      <c r="DB61" s="786"/>
      <c r="DC61" s="787"/>
      <c r="DD61" s="787"/>
      <c r="DE61" s="787"/>
      <c r="DF61" s="788"/>
      <c r="DG61" s="786"/>
      <c r="DH61" s="787"/>
      <c r="DI61" s="787"/>
      <c r="DJ61" s="787"/>
      <c r="DK61" s="788"/>
      <c r="DL61" s="786"/>
      <c r="DM61" s="787"/>
      <c r="DN61" s="787"/>
      <c r="DO61" s="787"/>
      <c r="DP61" s="788"/>
      <c r="DQ61" s="786"/>
      <c r="DR61" s="787"/>
      <c r="DS61" s="787"/>
      <c r="DT61" s="787"/>
      <c r="DU61" s="788"/>
      <c r="DV61" s="783"/>
      <c r="DW61" s="784"/>
      <c r="DX61" s="784"/>
      <c r="DY61" s="784"/>
      <c r="DZ61" s="789"/>
      <c r="EA61" s="221"/>
    </row>
    <row r="62" spans="1:131" ht="26.25" customHeight="1">
      <c r="A62" s="229">
        <v>35</v>
      </c>
      <c r="B62" s="790"/>
      <c r="C62" s="791"/>
      <c r="D62" s="791"/>
      <c r="E62" s="791"/>
      <c r="F62" s="791"/>
      <c r="G62" s="791"/>
      <c r="H62" s="791"/>
      <c r="I62" s="791"/>
      <c r="J62" s="791"/>
      <c r="K62" s="791"/>
      <c r="L62" s="791"/>
      <c r="M62" s="791"/>
      <c r="N62" s="791"/>
      <c r="O62" s="791"/>
      <c r="P62" s="792"/>
      <c r="Q62" s="845"/>
      <c r="R62" s="846"/>
      <c r="S62" s="846"/>
      <c r="T62" s="846"/>
      <c r="U62" s="846"/>
      <c r="V62" s="846"/>
      <c r="W62" s="846"/>
      <c r="X62" s="846"/>
      <c r="Y62" s="846"/>
      <c r="Z62" s="846"/>
      <c r="AA62" s="846"/>
      <c r="AB62" s="846"/>
      <c r="AC62" s="846"/>
      <c r="AD62" s="846"/>
      <c r="AE62" s="847"/>
      <c r="AF62" s="796"/>
      <c r="AG62" s="797"/>
      <c r="AH62" s="797"/>
      <c r="AI62" s="797"/>
      <c r="AJ62" s="798"/>
      <c r="AK62" s="849"/>
      <c r="AL62" s="846"/>
      <c r="AM62" s="846"/>
      <c r="AN62" s="846"/>
      <c r="AO62" s="846"/>
      <c r="AP62" s="846"/>
      <c r="AQ62" s="846"/>
      <c r="AR62" s="846"/>
      <c r="AS62" s="846"/>
      <c r="AT62" s="846"/>
      <c r="AU62" s="846"/>
      <c r="AV62" s="846"/>
      <c r="AW62" s="846"/>
      <c r="AX62" s="846"/>
      <c r="AY62" s="846"/>
      <c r="AZ62" s="848"/>
      <c r="BA62" s="848"/>
      <c r="BB62" s="848"/>
      <c r="BC62" s="848"/>
      <c r="BD62" s="848"/>
      <c r="BE62" s="842"/>
      <c r="BF62" s="842"/>
      <c r="BG62" s="842"/>
      <c r="BH62" s="842"/>
      <c r="BI62" s="843"/>
      <c r="BJ62" s="857" t="s">
        <v>420</v>
      </c>
      <c r="BK62" s="816"/>
      <c r="BL62" s="816"/>
      <c r="BM62" s="816"/>
      <c r="BN62" s="817"/>
      <c r="BO62" s="232"/>
      <c r="BP62" s="232"/>
      <c r="BQ62" s="229">
        <v>56</v>
      </c>
      <c r="BR62" s="230"/>
      <c r="BS62" s="783"/>
      <c r="BT62" s="784"/>
      <c r="BU62" s="784"/>
      <c r="BV62" s="784"/>
      <c r="BW62" s="784"/>
      <c r="BX62" s="784"/>
      <c r="BY62" s="784"/>
      <c r="BZ62" s="784"/>
      <c r="CA62" s="784"/>
      <c r="CB62" s="784"/>
      <c r="CC62" s="784"/>
      <c r="CD62" s="784"/>
      <c r="CE62" s="784"/>
      <c r="CF62" s="784"/>
      <c r="CG62" s="785"/>
      <c r="CH62" s="786"/>
      <c r="CI62" s="787"/>
      <c r="CJ62" s="787"/>
      <c r="CK62" s="787"/>
      <c r="CL62" s="788"/>
      <c r="CM62" s="786"/>
      <c r="CN62" s="787"/>
      <c r="CO62" s="787"/>
      <c r="CP62" s="787"/>
      <c r="CQ62" s="788"/>
      <c r="CR62" s="786"/>
      <c r="CS62" s="787"/>
      <c r="CT62" s="787"/>
      <c r="CU62" s="787"/>
      <c r="CV62" s="788"/>
      <c r="CW62" s="786"/>
      <c r="CX62" s="787"/>
      <c r="CY62" s="787"/>
      <c r="CZ62" s="787"/>
      <c r="DA62" s="788"/>
      <c r="DB62" s="786"/>
      <c r="DC62" s="787"/>
      <c r="DD62" s="787"/>
      <c r="DE62" s="787"/>
      <c r="DF62" s="788"/>
      <c r="DG62" s="786"/>
      <c r="DH62" s="787"/>
      <c r="DI62" s="787"/>
      <c r="DJ62" s="787"/>
      <c r="DK62" s="788"/>
      <c r="DL62" s="786"/>
      <c r="DM62" s="787"/>
      <c r="DN62" s="787"/>
      <c r="DO62" s="787"/>
      <c r="DP62" s="788"/>
      <c r="DQ62" s="786"/>
      <c r="DR62" s="787"/>
      <c r="DS62" s="787"/>
      <c r="DT62" s="787"/>
      <c r="DU62" s="788"/>
      <c r="DV62" s="783"/>
      <c r="DW62" s="784"/>
      <c r="DX62" s="784"/>
      <c r="DY62" s="784"/>
      <c r="DZ62" s="789"/>
      <c r="EA62" s="221"/>
    </row>
    <row r="63" spans="1:131" ht="26.25" customHeight="1" thickBot="1">
      <c r="A63" s="231" t="s">
        <v>397</v>
      </c>
      <c r="B63" s="799" t="s">
        <v>421</v>
      </c>
      <c r="C63" s="800"/>
      <c r="D63" s="800"/>
      <c r="E63" s="800"/>
      <c r="F63" s="800"/>
      <c r="G63" s="800"/>
      <c r="H63" s="800"/>
      <c r="I63" s="800"/>
      <c r="J63" s="800"/>
      <c r="K63" s="800"/>
      <c r="L63" s="800"/>
      <c r="M63" s="800"/>
      <c r="N63" s="800"/>
      <c r="O63" s="800"/>
      <c r="P63" s="801"/>
      <c r="Q63" s="850"/>
      <c r="R63" s="851"/>
      <c r="S63" s="851"/>
      <c r="T63" s="851"/>
      <c r="U63" s="851"/>
      <c r="V63" s="851"/>
      <c r="W63" s="851"/>
      <c r="X63" s="851"/>
      <c r="Y63" s="851"/>
      <c r="Z63" s="851"/>
      <c r="AA63" s="851"/>
      <c r="AB63" s="851"/>
      <c r="AC63" s="851"/>
      <c r="AD63" s="851"/>
      <c r="AE63" s="852"/>
      <c r="AF63" s="853">
        <v>384</v>
      </c>
      <c r="AG63" s="854"/>
      <c r="AH63" s="854"/>
      <c r="AI63" s="854"/>
      <c r="AJ63" s="855"/>
      <c r="AK63" s="856"/>
      <c r="AL63" s="851"/>
      <c r="AM63" s="851"/>
      <c r="AN63" s="851"/>
      <c r="AO63" s="851"/>
      <c r="AP63" s="854"/>
      <c r="AQ63" s="854"/>
      <c r="AR63" s="854"/>
      <c r="AS63" s="854"/>
      <c r="AT63" s="854"/>
      <c r="AU63" s="854"/>
      <c r="AV63" s="854"/>
      <c r="AW63" s="854"/>
      <c r="AX63" s="854"/>
      <c r="AY63" s="854"/>
      <c r="AZ63" s="858"/>
      <c r="BA63" s="858"/>
      <c r="BB63" s="858"/>
      <c r="BC63" s="858"/>
      <c r="BD63" s="858"/>
      <c r="BE63" s="859"/>
      <c r="BF63" s="859"/>
      <c r="BG63" s="859"/>
      <c r="BH63" s="859"/>
      <c r="BI63" s="860"/>
      <c r="BJ63" s="861" t="s">
        <v>422</v>
      </c>
      <c r="BK63" s="862"/>
      <c r="BL63" s="862"/>
      <c r="BM63" s="862"/>
      <c r="BN63" s="863"/>
      <c r="BO63" s="232"/>
      <c r="BP63" s="232"/>
      <c r="BQ63" s="229">
        <v>57</v>
      </c>
      <c r="BR63" s="230"/>
      <c r="BS63" s="783"/>
      <c r="BT63" s="784"/>
      <c r="BU63" s="784"/>
      <c r="BV63" s="784"/>
      <c r="BW63" s="784"/>
      <c r="BX63" s="784"/>
      <c r="BY63" s="784"/>
      <c r="BZ63" s="784"/>
      <c r="CA63" s="784"/>
      <c r="CB63" s="784"/>
      <c r="CC63" s="784"/>
      <c r="CD63" s="784"/>
      <c r="CE63" s="784"/>
      <c r="CF63" s="784"/>
      <c r="CG63" s="785"/>
      <c r="CH63" s="786"/>
      <c r="CI63" s="787"/>
      <c r="CJ63" s="787"/>
      <c r="CK63" s="787"/>
      <c r="CL63" s="788"/>
      <c r="CM63" s="786"/>
      <c r="CN63" s="787"/>
      <c r="CO63" s="787"/>
      <c r="CP63" s="787"/>
      <c r="CQ63" s="788"/>
      <c r="CR63" s="786"/>
      <c r="CS63" s="787"/>
      <c r="CT63" s="787"/>
      <c r="CU63" s="787"/>
      <c r="CV63" s="788"/>
      <c r="CW63" s="786"/>
      <c r="CX63" s="787"/>
      <c r="CY63" s="787"/>
      <c r="CZ63" s="787"/>
      <c r="DA63" s="788"/>
      <c r="DB63" s="786"/>
      <c r="DC63" s="787"/>
      <c r="DD63" s="787"/>
      <c r="DE63" s="787"/>
      <c r="DF63" s="788"/>
      <c r="DG63" s="786"/>
      <c r="DH63" s="787"/>
      <c r="DI63" s="787"/>
      <c r="DJ63" s="787"/>
      <c r="DK63" s="788"/>
      <c r="DL63" s="786"/>
      <c r="DM63" s="787"/>
      <c r="DN63" s="787"/>
      <c r="DO63" s="787"/>
      <c r="DP63" s="788"/>
      <c r="DQ63" s="786"/>
      <c r="DR63" s="787"/>
      <c r="DS63" s="787"/>
      <c r="DT63" s="787"/>
      <c r="DU63" s="788"/>
      <c r="DV63" s="783"/>
      <c r="DW63" s="784"/>
      <c r="DX63" s="784"/>
      <c r="DY63" s="784"/>
      <c r="DZ63" s="789"/>
      <c r="EA63" s="221"/>
    </row>
    <row r="64" spans="1:131" ht="26.25" customHeight="1">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83"/>
      <c r="BT64" s="784"/>
      <c r="BU64" s="784"/>
      <c r="BV64" s="784"/>
      <c r="BW64" s="784"/>
      <c r="BX64" s="784"/>
      <c r="BY64" s="784"/>
      <c r="BZ64" s="784"/>
      <c r="CA64" s="784"/>
      <c r="CB64" s="784"/>
      <c r="CC64" s="784"/>
      <c r="CD64" s="784"/>
      <c r="CE64" s="784"/>
      <c r="CF64" s="784"/>
      <c r="CG64" s="785"/>
      <c r="CH64" s="786"/>
      <c r="CI64" s="787"/>
      <c r="CJ64" s="787"/>
      <c r="CK64" s="787"/>
      <c r="CL64" s="788"/>
      <c r="CM64" s="786"/>
      <c r="CN64" s="787"/>
      <c r="CO64" s="787"/>
      <c r="CP64" s="787"/>
      <c r="CQ64" s="788"/>
      <c r="CR64" s="786"/>
      <c r="CS64" s="787"/>
      <c r="CT64" s="787"/>
      <c r="CU64" s="787"/>
      <c r="CV64" s="788"/>
      <c r="CW64" s="786"/>
      <c r="CX64" s="787"/>
      <c r="CY64" s="787"/>
      <c r="CZ64" s="787"/>
      <c r="DA64" s="788"/>
      <c r="DB64" s="786"/>
      <c r="DC64" s="787"/>
      <c r="DD64" s="787"/>
      <c r="DE64" s="787"/>
      <c r="DF64" s="788"/>
      <c r="DG64" s="786"/>
      <c r="DH64" s="787"/>
      <c r="DI64" s="787"/>
      <c r="DJ64" s="787"/>
      <c r="DK64" s="788"/>
      <c r="DL64" s="786"/>
      <c r="DM64" s="787"/>
      <c r="DN64" s="787"/>
      <c r="DO64" s="787"/>
      <c r="DP64" s="788"/>
      <c r="DQ64" s="786"/>
      <c r="DR64" s="787"/>
      <c r="DS64" s="787"/>
      <c r="DT64" s="787"/>
      <c r="DU64" s="788"/>
      <c r="DV64" s="783"/>
      <c r="DW64" s="784"/>
      <c r="DX64" s="784"/>
      <c r="DY64" s="784"/>
      <c r="DZ64" s="789"/>
      <c r="EA64" s="221"/>
    </row>
    <row r="65" spans="1:131" ht="26.25" customHeight="1" thickBot="1">
      <c r="A65" s="223" t="s">
        <v>423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83"/>
      <c r="BT65" s="784"/>
      <c r="BU65" s="784"/>
      <c r="BV65" s="784"/>
      <c r="BW65" s="784"/>
      <c r="BX65" s="784"/>
      <c r="BY65" s="784"/>
      <c r="BZ65" s="784"/>
      <c r="CA65" s="784"/>
      <c r="CB65" s="784"/>
      <c r="CC65" s="784"/>
      <c r="CD65" s="784"/>
      <c r="CE65" s="784"/>
      <c r="CF65" s="784"/>
      <c r="CG65" s="785"/>
      <c r="CH65" s="786"/>
      <c r="CI65" s="787"/>
      <c r="CJ65" s="787"/>
      <c r="CK65" s="787"/>
      <c r="CL65" s="788"/>
      <c r="CM65" s="786"/>
      <c r="CN65" s="787"/>
      <c r="CO65" s="787"/>
      <c r="CP65" s="787"/>
      <c r="CQ65" s="788"/>
      <c r="CR65" s="786"/>
      <c r="CS65" s="787"/>
      <c r="CT65" s="787"/>
      <c r="CU65" s="787"/>
      <c r="CV65" s="788"/>
      <c r="CW65" s="786"/>
      <c r="CX65" s="787"/>
      <c r="CY65" s="787"/>
      <c r="CZ65" s="787"/>
      <c r="DA65" s="788"/>
      <c r="DB65" s="786"/>
      <c r="DC65" s="787"/>
      <c r="DD65" s="787"/>
      <c r="DE65" s="787"/>
      <c r="DF65" s="788"/>
      <c r="DG65" s="786"/>
      <c r="DH65" s="787"/>
      <c r="DI65" s="787"/>
      <c r="DJ65" s="787"/>
      <c r="DK65" s="788"/>
      <c r="DL65" s="786"/>
      <c r="DM65" s="787"/>
      <c r="DN65" s="787"/>
      <c r="DO65" s="787"/>
      <c r="DP65" s="788"/>
      <c r="DQ65" s="786"/>
      <c r="DR65" s="787"/>
      <c r="DS65" s="787"/>
      <c r="DT65" s="787"/>
      <c r="DU65" s="788"/>
      <c r="DV65" s="783"/>
      <c r="DW65" s="784"/>
      <c r="DX65" s="784"/>
      <c r="DY65" s="784"/>
      <c r="DZ65" s="789"/>
      <c r="EA65" s="221"/>
    </row>
    <row r="66" spans="1:131" ht="26.25" customHeight="1">
      <c r="A66" s="737" t="s">
        <v>424</v>
      </c>
      <c r="B66" s="738"/>
      <c r="C66" s="738"/>
      <c r="D66" s="738"/>
      <c r="E66" s="738"/>
      <c r="F66" s="738"/>
      <c r="G66" s="738"/>
      <c r="H66" s="738"/>
      <c r="I66" s="738"/>
      <c r="J66" s="738"/>
      <c r="K66" s="738"/>
      <c r="L66" s="738"/>
      <c r="M66" s="738"/>
      <c r="N66" s="738"/>
      <c r="O66" s="738"/>
      <c r="P66" s="739"/>
      <c r="Q66" s="743" t="s">
        <v>425</v>
      </c>
      <c r="R66" s="744"/>
      <c r="S66" s="744"/>
      <c r="T66" s="744"/>
      <c r="U66" s="745"/>
      <c r="V66" s="743" t="s">
        <v>426</v>
      </c>
      <c r="W66" s="744"/>
      <c r="X66" s="744"/>
      <c r="Y66" s="744"/>
      <c r="Z66" s="745"/>
      <c r="AA66" s="743" t="s">
        <v>427</v>
      </c>
      <c r="AB66" s="744"/>
      <c r="AC66" s="744"/>
      <c r="AD66" s="744"/>
      <c r="AE66" s="745"/>
      <c r="AF66" s="864" t="s">
        <v>405</v>
      </c>
      <c r="AG66" s="825"/>
      <c r="AH66" s="825"/>
      <c r="AI66" s="825"/>
      <c r="AJ66" s="865"/>
      <c r="AK66" s="743" t="s">
        <v>428</v>
      </c>
      <c r="AL66" s="738"/>
      <c r="AM66" s="738"/>
      <c r="AN66" s="738"/>
      <c r="AO66" s="739"/>
      <c r="AP66" s="743" t="s">
        <v>429</v>
      </c>
      <c r="AQ66" s="744"/>
      <c r="AR66" s="744"/>
      <c r="AS66" s="744"/>
      <c r="AT66" s="745"/>
      <c r="AU66" s="743" t="s">
        <v>430</v>
      </c>
      <c r="AV66" s="744"/>
      <c r="AW66" s="744"/>
      <c r="AX66" s="744"/>
      <c r="AY66" s="745"/>
      <c r="AZ66" s="743" t="s">
        <v>384</v>
      </c>
      <c r="BA66" s="744"/>
      <c r="BB66" s="744"/>
      <c r="BC66" s="744"/>
      <c r="BD66" s="750"/>
      <c r="BE66" s="232"/>
      <c r="BF66" s="232"/>
      <c r="BG66" s="232"/>
      <c r="BH66" s="232"/>
      <c r="BI66" s="232"/>
      <c r="BJ66" s="232"/>
      <c r="BK66" s="232"/>
      <c r="BL66" s="232"/>
      <c r="BM66" s="232"/>
      <c r="BN66" s="232"/>
      <c r="BO66" s="232"/>
      <c r="BP66" s="232"/>
      <c r="BQ66" s="229">
        <v>60</v>
      </c>
      <c r="BR66" s="234"/>
      <c r="BS66" s="869"/>
      <c r="BT66" s="870"/>
      <c r="BU66" s="870"/>
      <c r="BV66" s="870"/>
      <c r="BW66" s="870"/>
      <c r="BX66" s="870"/>
      <c r="BY66" s="870"/>
      <c r="BZ66" s="870"/>
      <c r="CA66" s="870"/>
      <c r="CB66" s="870"/>
      <c r="CC66" s="870"/>
      <c r="CD66" s="870"/>
      <c r="CE66" s="870"/>
      <c r="CF66" s="870"/>
      <c r="CG66" s="875"/>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1"/>
      <c r="EA66" s="221"/>
    </row>
    <row r="67" spans="1:131" ht="26.25" customHeight="1" thickBot="1">
      <c r="A67" s="740"/>
      <c r="B67" s="741"/>
      <c r="C67" s="741"/>
      <c r="D67" s="741"/>
      <c r="E67" s="741"/>
      <c r="F67" s="741"/>
      <c r="G67" s="741"/>
      <c r="H67" s="741"/>
      <c r="I67" s="741"/>
      <c r="J67" s="741"/>
      <c r="K67" s="741"/>
      <c r="L67" s="741"/>
      <c r="M67" s="741"/>
      <c r="N67" s="741"/>
      <c r="O67" s="741"/>
      <c r="P67" s="742"/>
      <c r="Q67" s="746"/>
      <c r="R67" s="747"/>
      <c r="S67" s="747"/>
      <c r="T67" s="747"/>
      <c r="U67" s="748"/>
      <c r="V67" s="746"/>
      <c r="W67" s="747"/>
      <c r="X67" s="747"/>
      <c r="Y67" s="747"/>
      <c r="Z67" s="748"/>
      <c r="AA67" s="746"/>
      <c r="AB67" s="747"/>
      <c r="AC67" s="747"/>
      <c r="AD67" s="747"/>
      <c r="AE67" s="748"/>
      <c r="AF67" s="866"/>
      <c r="AG67" s="828"/>
      <c r="AH67" s="828"/>
      <c r="AI67" s="828"/>
      <c r="AJ67" s="867"/>
      <c r="AK67" s="868"/>
      <c r="AL67" s="741"/>
      <c r="AM67" s="741"/>
      <c r="AN67" s="741"/>
      <c r="AO67" s="742"/>
      <c r="AP67" s="746"/>
      <c r="AQ67" s="747"/>
      <c r="AR67" s="747"/>
      <c r="AS67" s="747"/>
      <c r="AT67" s="748"/>
      <c r="AU67" s="746"/>
      <c r="AV67" s="747"/>
      <c r="AW67" s="747"/>
      <c r="AX67" s="747"/>
      <c r="AY67" s="748"/>
      <c r="AZ67" s="746"/>
      <c r="BA67" s="747"/>
      <c r="BB67" s="747"/>
      <c r="BC67" s="747"/>
      <c r="BD67" s="752"/>
      <c r="BE67" s="232"/>
      <c r="BF67" s="232"/>
      <c r="BG67" s="232"/>
      <c r="BH67" s="232"/>
      <c r="BI67" s="232"/>
      <c r="BJ67" s="232"/>
      <c r="BK67" s="232"/>
      <c r="BL67" s="232"/>
      <c r="BM67" s="232"/>
      <c r="BN67" s="232"/>
      <c r="BO67" s="232"/>
      <c r="BP67" s="232"/>
      <c r="BQ67" s="229">
        <v>61</v>
      </c>
      <c r="BR67" s="234"/>
      <c r="BS67" s="869"/>
      <c r="BT67" s="870"/>
      <c r="BU67" s="870"/>
      <c r="BV67" s="870"/>
      <c r="BW67" s="870"/>
      <c r="BX67" s="870"/>
      <c r="BY67" s="870"/>
      <c r="BZ67" s="870"/>
      <c r="CA67" s="870"/>
      <c r="CB67" s="870"/>
      <c r="CC67" s="870"/>
      <c r="CD67" s="870"/>
      <c r="CE67" s="870"/>
      <c r="CF67" s="870"/>
      <c r="CG67" s="875"/>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1"/>
      <c r="EA67" s="221"/>
    </row>
    <row r="68" spans="1:131" ht="26.25" customHeight="1" thickTop="1">
      <c r="A68" s="227">
        <v>1</v>
      </c>
      <c r="B68" s="879" t="s">
        <v>610</v>
      </c>
      <c r="C68" s="880"/>
      <c r="D68" s="880"/>
      <c r="E68" s="880"/>
      <c r="F68" s="880"/>
      <c r="G68" s="880"/>
      <c r="H68" s="880"/>
      <c r="I68" s="880"/>
      <c r="J68" s="880"/>
      <c r="K68" s="880"/>
      <c r="L68" s="880"/>
      <c r="M68" s="880"/>
      <c r="N68" s="880"/>
      <c r="O68" s="880"/>
      <c r="P68" s="881"/>
      <c r="Q68" s="882">
        <v>976</v>
      </c>
      <c r="R68" s="876"/>
      <c r="S68" s="876"/>
      <c r="T68" s="876"/>
      <c r="U68" s="876"/>
      <c r="V68" s="876">
        <v>966</v>
      </c>
      <c r="W68" s="876"/>
      <c r="X68" s="876"/>
      <c r="Y68" s="876"/>
      <c r="Z68" s="876"/>
      <c r="AA68" s="876">
        <v>11</v>
      </c>
      <c r="AB68" s="876"/>
      <c r="AC68" s="876"/>
      <c r="AD68" s="876"/>
      <c r="AE68" s="876"/>
      <c r="AF68" s="876">
        <v>11</v>
      </c>
      <c r="AG68" s="876"/>
      <c r="AH68" s="876"/>
      <c r="AI68" s="876"/>
      <c r="AJ68" s="876"/>
      <c r="AK68" s="876">
        <v>6</v>
      </c>
      <c r="AL68" s="876"/>
      <c r="AM68" s="876"/>
      <c r="AN68" s="876"/>
      <c r="AO68" s="876"/>
      <c r="AP68" s="876">
        <v>1113</v>
      </c>
      <c r="AQ68" s="876"/>
      <c r="AR68" s="876"/>
      <c r="AS68" s="876"/>
      <c r="AT68" s="876"/>
      <c r="AU68" s="876">
        <v>275</v>
      </c>
      <c r="AV68" s="876"/>
      <c r="AW68" s="876"/>
      <c r="AX68" s="876"/>
      <c r="AY68" s="876"/>
      <c r="AZ68" s="877"/>
      <c r="BA68" s="877"/>
      <c r="BB68" s="877"/>
      <c r="BC68" s="877"/>
      <c r="BD68" s="878"/>
      <c r="BE68" s="232"/>
      <c r="BF68" s="232"/>
      <c r="BG68" s="232"/>
      <c r="BH68" s="232"/>
      <c r="BI68" s="232"/>
      <c r="BJ68" s="232"/>
      <c r="BK68" s="232"/>
      <c r="BL68" s="232"/>
      <c r="BM68" s="232"/>
      <c r="BN68" s="232"/>
      <c r="BO68" s="232"/>
      <c r="BP68" s="232"/>
      <c r="BQ68" s="229">
        <v>62</v>
      </c>
      <c r="BR68" s="234"/>
      <c r="BS68" s="869"/>
      <c r="BT68" s="870"/>
      <c r="BU68" s="870"/>
      <c r="BV68" s="870"/>
      <c r="BW68" s="870"/>
      <c r="BX68" s="870"/>
      <c r="BY68" s="870"/>
      <c r="BZ68" s="870"/>
      <c r="CA68" s="870"/>
      <c r="CB68" s="870"/>
      <c r="CC68" s="870"/>
      <c r="CD68" s="870"/>
      <c r="CE68" s="870"/>
      <c r="CF68" s="870"/>
      <c r="CG68" s="875"/>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1"/>
      <c r="EA68" s="221"/>
    </row>
    <row r="69" spans="1:131" ht="26.25" customHeight="1">
      <c r="A69" s="229">
        <v>2</v>
      </c>
      <c r="B69" s="883" t="s">
        <v>603</v>
      </c>
      <c r="C69" s="884"/>
      <c r="D69" s="884"/>
      <c r="E69" s="884"/>
      <c r="F69" s="884"/>
      <c r="G69" s="884"/>
      <c r="H69" s="884"/>
      <c r="I69" s="884"/>
      <c r="J69" s="884"/>
      <c r="K69" s="884"/>
      <c r="L69" s="884"/>
      <c r="M69" s="884"/>
      <c r="N69" s="884"/>
      <c r="O69" s="884"/>
      <c r="P69" s="885"/>
      <c r="Q69" s="886">
        <v>1937</v>
      </c>
      <c r="R69" s="840"/>
      <c r="S69" s="840"/>
      <c r="T69" s="840"/>
      <c r="U69" s="840"/>
      <c r="V69" s="840">
        <v>1788</v>
      </c>
      <c r="W69" s="840"/>
      <c r="X69" s="840"/>
      <c r="Y69" s="840"/>
      <c r="Z69" s="840"/>
      <c r="AA69" s="840">
        <v>150</v>
      </c>
      <c r="AB69" s="840"/>
      <c r="AC69" s="840"/>
      <c r="AD69" s="840"/>
      <c r="AE69" s="840"/>
      <c r="AF69" s="840">
        <v>150</v>
      </c>
      <c r="AG69" s="840"/>
      <c r="AH69" s="840"/>
      <c r="AI69" s="840"/>
      <c r="AJ69" s="840"/>
      <c r="AK69" s="840">
        <v>27</v>
      </c>
      <c r="AL69" s="840"/>
      <c r="AM69" s="840"/>
      <c r="AN69" s="840"/>
      <c r="AO69" s="840"/>
      <c r="AP69" s="840" t="s">
        <v>533</v>
      </c>
      <c r="AQ69" s="840"/>
      <c r="AR69" s="840"/>
      <c r="AS69" s="840"/>
      <c r="AT69" s="840"/>
      <c r="AU69" s="840" t="s">
        <v>533</v>
      </c>
      <c r="AV69" s="840"/>
      <c r="AW69" s="840"/>
      <c r="AX69" s="840"/>
      <c r="AY69" s="840"/>
      <c r="AZ69" s="842"/>
      <c r="BA69" s="842"/>
      <c r="BB69" s="842"/>
      <c r="BC69" s="842"/>
      <c r="BD69" s="843"/>
      <c r="BE69" s="232"/>
      <c r="BF69" s="232"/>
      <c r="BG69" s="232"/>
      <c r="BH69" s="232"/>
      <c r="BI69" s="232"/>
      <c r="BJ69" s="232"/>
      <c r="BK69" s="232"/>
      <c r="BL69" s="232"/>
      <c r="BM69" s="232"/>
      <c r="BN69" s="232"/>
      <c r="BO69" s="232"/>
      <c r="BP69" s="232"/>
      <c r="BQ69" s="229">
        <v>63</v>
      </c>
      <c r="BR69" s="234"/>
      <c r="BS69" s="869"/>
      <c r="BT69" s="870"/>
      <c r="BU69" s="870"/>
      <c r="BV69" s="870"/>
      <c r="BW69" s="870"/>
      <c r="BX69" s="870"/>
      <c r="BY69" s="870"/>
      <c r="BZ69" s="870"/>
      <c r="CA69" s="870"/>
      <c r="CB69" s="870"/>
      <c r="CC69" s="870"/>
      <c r="CD69" s="870"/>
      <c r="CE69" s="870"/>
      <c r="CF69" s="870"/>
      <c r="CG69" s="875"/>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1"/>
      <c r="EA69" s="221"/>
    </row>
    <row r="70" spans="1:131" ht="26.25" customHeight="1">
      <c r="A70" s="229">
        <v>3</v>
      </c>
      <c r="B70" s="883" t="s">
        <v>604</v>
      </c>
      <c r="C70" s="884"/>
      <c r="D70" s="884"/>
      <c r="E70" s="884"/>
      <c r="F70" s="884"/>
      <c r="G70" s="884"/>
      <c r="H70" s="884"/>
      <c r="I70" s="884"/>
      <c r="J70" s="884"/>
      <c r="K70" s="884"/>
      <c r="L70" s="884"/>
      <c r="M70" s="884"/>
      <c r="N70" s="884"/>
      <c r="O70" s="884"/>
      <c r="P70" s="885"/>
      <c r="Q70" s="886">
        <v>43</v>
      </c>
      <c r="R70" s="840"/>
      <c r="S70" s="840"/>
      <c r="T70" s="840"/>
      <c r="U70" s="840"/>
      <c r="V70" s="840">
        <v>39</v>
      </c>
      <c r="W70" s="840"/>
      <c r="X70" s="840"/>
      <c r="Y70" s="840"/>
      <c r="Z70" s="840"/>
      <c r="AA70" s="840">
        <v>4</v>
      </c>
      <c r="AB70" s="840"/>
      <c r="AC70" s="840"/>
      <c r="AD70" s="840"/>
      <c r="AE70" s="840"/>
      <c r="AF70" s="840">
        <v>4</v>
      </c>
      <c r="AG70" s="840"/>
      <c r="AH70" s="840"/>
      <c r="AI70" s="840"/>
      <c r="AJ70" s="840"/>
      <c r="AK70" s="840">
        <v>26</v>
      </c>
      <c r="AL70" s="840"/>
      <c r="AM70" s="840"/>
      <c r="AN70" s="840"/>
      <c r="AO70" s="840"/>
      <c r="AP70" s="840" t="s">
        <v>533</v>
      </c>
      <c r="AQ70" s="840"/>
      <c r="AR70" s="840"/>
      <c r="AS70" s="840"/>
      <c r="AT70" s="840"/>
      <c r="AU70" s="840" t="s">
        <v>533</v>
      </c>
      <c r="AV70" s="840"/>
      <c r="AW70" s="840"/>
      <c r="AX70" s="840"/>
      <c r="AY70" s="840"/>
      <c r="AZ70" s="842"/>
      <c r="BA70" s="842"/>
      <c r="BB70" s="842"/>
      <c r="BC70" s="842"/>
      <c r="BD70" s="843"/>
      <c r="BE70" s="232"/>
      <c r="BF70" s="232"/>
      <c r="BG70" s="232"/>
      <c r="BH70" s="232"/>
      <c r="BI70" s="232"/>
      <c r="BJ70" s="232"/>
      <c r="BK70" s="232"/>
      <c r="BL70" s="232"/>
      <c r="BM70" s="232"/>
      <c r="BN70" s="232"/>
      <c r="BO70" s="232"/>
      <c r="BP70" s="232"/>
      <c r="BQ70" s="229">
        <v>64</v>
      </c>
      <c r="BR70" s="234"/>
      <c r="BS70" s="869"/>
      <c r="BT70" s="870"/>
      <c r="BU70" s="870"/>
      <c r="BV70" s="870"/>
      <c r="BW70" s="870"/>
      <c r="BX70" s="870"/>
      <c r="BY70" s="870"/>
      <c r="BZ70" s="870"/>
      <c r="CA70" s="870"/>
      <c r="CB70" s="870"/>
      <c r="CC70" s="870"/>
      <c r="CD70" s="870"/>
      <c r="CE70" s="870"/>
      <c r="CF70" s="870"/>
      <c r="CG70" s="875"/>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1"/>
      <c r="EA70" s="221"/>
    </row>
    <row r="71" spans="1:131" ht="26.25" customHeight="1">
      <c r="A71" s="229">
        <v>4</v>
      </c>
      <c r="B71" s="883" t="s">
        <v>605</v>
      </c>
      <c r="C71" s="884"/>
      <c r="D71" s="884"/>
      <c r="E71" s="884"/>
      <c r="F71" s="884"/>
      <c r="G71" s="884"/>
      <c r="H71" s="884"/>
      <c r="I71" s="884"/>
      <c r="J71" s="884"/>
      <c r="K71" s="884"/>
      <c r="L71" s="884"/>
      <c r="M71" s="884"/>
      <c r="N71" s="884"/>
      <c r="O71" s="884"/>
      <c r="P71" s="885"/>
      <c r="Q71" s="886">
        <v>22</v>
      </c>
      <c r="R71" s="840"/>
      <c r="S71" s="840"/>
      <c r="T71" s="840"/>
      <c r="U71" s="840"/>
      <c r="V71" s="840">
        <v>19</v>
      </c>
      <c r="W71" s="840"/>
      <c r="X71" s="840"/>
      <c r="Y71" s="840"/>
      <c r="Z71" s="840"/>
      <c r="AA71" s="840">
        <v>2</v>
      </c>
      <c r="AB71" s="840"/>
      <c r="AC71" s="840"/>
      <c r="AD71" s="840"/>
      <c r="AE71" s="840"/>
      <c r="AF71" s="840">
        <v>2</v>
      </c>
      <c r="AG71" s="840"/>
      <c r="AH71" s="840"/>
      <c r="AI71" s="840"/>
      <c r="AJ71" s="840"/>
      <c r="AK71" s="840" t="s">
        <v>533</v>
      </c>
      <c r="AL71" s="840"/>
      <c r="AM71" s="840"/>
      <c r="AN71" s="840"/>
      <c r="AO71" s="840"/>
      <c r="AP71" s="840" t="s">
        <v>533</v>
      </c>
      <c r="AQ71" s="840"/>
      <c r="AR71" s="840"/>
      <c r="AS71" s="840"/>
      <c r="AT71" s="840"/>
      <c r="AU71" s="840" t="s">
        <v>533</v>
      </c>
      <c r="AV71" s="840"/>
      <c r="AW71" s="840"/>
      <c r="AX71" s="840"/>
      <c r="AY71" s="840"/>
      <c r="AZ71" s="842"/>
      <c r="BA71" s="842"/>
      <c r="BB71" s="842"/>
      <c r="BC71" s="842"/>
      <c r="BD71" s="843"/>
      <c r="BE71" s="232"/>
      <c r="BF71" s="232"/>
      <c r="BG71" s="232"/>
      <c r="BH71" s="232"/>
      <c r="BI71" s="232"/>
      <c r="BJ71" s="232"/>
      <c r="BK71" s="232"/>
      <c r="BL71" s="232"/>
      <c r="BM71" s="232"/>
      <c r="BN71" s="232"/>
      <c r="BO71" s="232"/>
      <c r="BP71" s="232"/>
      <c r="BQ71" s="229">
        <v>65</v>
      </c>
      <c r="BR71" s="234"/>
      <c r="BS71" s="869"/>
      <c r="BT71" s="870"/>
      <c r="BU71" s="870"/>
      <c r="BV71" s="870"/>
      <c r="BW71" s="870"/>
      <c r="BX71" s="870"/>
      <c r="BY71" s="870"/>
      <c r="BZ71" s="870"/>
      <c r="CA71" s="870"/>
      <c r="CB71" s="870"/>
      <c r="CC71" s="870"/>
      <c r="CD71" s="870"/>
      <c r="CE71" s="870"/>
      <c r="CF71" s="870"/>
      <c r="CG71" s="875"/>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1"/>
      <c r="EA71" s="221"/>
    </row>
    <row r="72" spans="1:131" ht="26.25" customHeight="1">
      <c r="A72" s="229">
        <v>5</v>
      </c>
      <c r="B72" s="883" t="s">
        <v>606</v>
      </c>
      <c r="C72" s="884"/>
      <c r="D72" s="884"/>
      <c r="E72" s="884"/>
      <c r="F72" s="884"/>
      <c r="G72" s="884"/>
      <c r="H72" s="884"/>
      <c r="I72" s="884"/>
      <c r="J72" s="884"/>
      <c r="K72" s="884"/>
      <c r="L72" s="884"/>
      <c r="M72" s="884"/>
      <c r="N72" s="884"/>
      <c r="O72" s="884"/>
      <c r="P72" s="885"/>
      <c r="Q72" s="886">
        <v>207</v>
      </c>
      <c r="R72" s="840"/>
      <c r="S72" s="840"/>
      <c r="T72" s="840"/>
      <c r="U72" s="840"/>
      <c r="V72" s="840">
        <v>201</v>
      </c>
      <c r="W72" s="840"/>
      <c r="X72" s="840"/>
      <c r="Y72" s="840"/>
      <c r="Z72" s="840"/>
      <c r="AA72" s="840">
        <v>6</v>
      </c>
      <c r="AB72" s="840"/>
      <c r="AC72" s="840"/>
      <c r="AD72" s="840"/>
      <c r="AE72" s="840"/>
      <c r="AF72" s="840">
        <v>6</v>
      </c>
      <c r="AG72" s="840"/>
      <c r="AH72" s="840"/>
      <c r="AI72" s="840"/>
      <c r="AJ72" s="840"/>
      <c r="AK72" s="840">
        <v>5</v>
      </c>
      <c r="AL72" s="840"/>
      <c r="AM72" s="840"/>
      <c r="AN72" s="840"/>
      <c r="AO72" s="840"/>
      <c r="AP72" s="840" t="s">
        <v>533</v>
      </c>
      <c r="AQ72" s="840"/>
      <c r="AR72" s="840"/>
      <c r="AS72" s="840"/>
      <c r="AT72" s="840"/>
      <c r="AU72" s="840" t="s">
        <v>533</v>
      </c>
      <c r="AV72" s="840"/>
      <c r="AW72" s="840"/>
      <c r="AX72" s="840"/>
      <c r="AY72" s="840"/>
      <c r="AZ72" s="842"/>
      <c r="BA72" s="842"/>
      <c r="BB72" s="842"/>
      <c r="BC72" s="842"/>
      <c r="BD72" s="843"/>
      <c r="BE72" s="232"/>
      <c r="BF72" s="232"/>
      <c r="BG72" s="232"/>
      <c r="BH72" s="232"/>
      <c r="BI72" s="232"/>
      <c r="BJ72" s="232"/>
      <c r="BK72" s="232"/>
      <c r="BL72" s="232"/>
      <c r="BM72" s="232"/>
      <c r="BN72" s="232"/>
      <c r="BO72" s="232"/>
      <c r="BP72" s="232"/>
      <c r="BQ72" s="229">
        <v>66</v>
      </c>
      <c r="BR72" s="234"/>
      <c r="BS72" s="869"/>
      <c r="BT72" s="870"/>
      <c r="BU72" s="870"/>
      <c r="BV72" s="870"/>
      <c r="BW72" s="870"/>
      <c r="BX72" s="870"/>
      <c r="BY72" s="870"/>
      <c r="BZ72" s="870"/>
      <c r="CA72" s="870"/>
      <c r="CB72" s="870"/>
      <c r="CC72" s="870"/>
      <c r="CD72" s="870"/>
      <c r="CE72" s="870"/>
      <c r="CF72" s="870"/>
      <c r="CG72" s="875"/>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1"/>
      <c r="EA72" s="221"/>
    </row>
    <row r="73" spans="1:131" ht="26.25" customHeight="1">
      <c r="A73" s="229">
        <v>6</v>
      </c>
      <c r="B73" s="883" t="s">
        <v>607</v>
      </c>
      <c r="C73" s="884"/>
      <c r="D73" s="884"/>
      <c r="E73" s="884"/>
      <c r="F73" s="884"/>
      <c r="G73" s="884"/>
      <c r="H73" s="884"/>
      <c r="I73" s="884"/>
      <c r="J73" s="884"/>
      <c r="K73" s="884"/>
      <c r="L73" s="884"/>
      <c r="M73" s="884"/>
      <c r="N73" s="884"/>
      <c r="O73" s="884"/>
      <c r="P73" s="885"/>
      <c r="Q73" s="886">
        <v>165588</v>
      </c>
      <c r="R73" s="840"/>
      <c r="S73" s="840"/>
      <c r="T73" s="840"/>
      <c r="U73" s="840"/>
      <c r="V73" s="840">
        <v>158226</v>
      </c>
      <c r="W73" s="840"/>
      <c r="X73" s="840"/>
      <c r="Y73" s="840"/>
      <c r="Z73" s="840"/>
      <c r="AA73" s="840">
        <v>7362</v>
      </c>
      <c r="AB73" s="840"/>
      <c r="AC73" s="840"/>
      <c r="AD73" s="840"/>
      <c r="AE73" s="840"/>
      <c r="AF73" s="840">
        <v>7362</v>
      </c>
      <c r="AG73" s="840"/>
      <c r="AH73" s="840"/>
      <c r="AI73" s="840"/>
      <c r="AJ73" s="840"/>
      <c r="AK73" s="840">
        <v>1484</v>
      </c>
      <c r="AL73" s="840"/>
      <c r="AM73" s="840"/>
      <c r="AN73" s="840"/>
      <c r="AO73" s="840"/>
      <c r="AP73" s="840" t="s">
        <v>533</v>
      </c>
      <c r="AQ73" s="840"/>
      <c r="AR73" s="840"/>
      <c r="AS73" s="840"/>
      <c r="AT73" s="840"/>
      <c r="AU73" s="840" t="s">
        <v>533</v>
      </c>
      <c r="AV73" s="840"/>
      <c r="AW73" s="840"/>
      <c r="AX73" s="840"/>
      <c r="AY73" s="840"/>
      <c r="AZ73" s="842"/>
      <c r="BA73" s="842"/>
      <c r="BB73" s="842"/>
      <c r="BC73" s="842"/>
      <c r="BD73" s="843"/>
      <c r="BE73" s="232"/>
      <c r="BF73" s="232"/>
      <c r="BG73" s="232"/>
      <c r="BH73" s="232"/>
      <c r="BI73" s="232"/>
      <c r="BJ73" s="232"/>
      <c r="BK73" s="232"/>
      <c r="BL73" s="232"/>
      <c r="BM73" s="232"/>
      <c r="BN73" s="232"/>
      <c r="BO73" s="232"/>
      <c r="BP73" s="232"/>
      <c r="BQ73" s="229">
        <v>67</v>
      </c>
      <c r="BR73" s="234"/>
      <c r="BS73" s="869"/>
      <c r="BT73" s="870"/>
      <c r="BU73" s="870"/>
      <c r="BV73" s="870"/>
      <c r="BW73" s="870"/>
      <c r="BX73" s="870"/>
      <c r="BY73" s="870"/>
      <c r="BZ73" s="870"/>
      <c r="CA73" s="870"/>
      <c r="CB73" s="870"/>
      <c r="CC73" s="870"/>
      <c r="CD73" s="870"/>
      <c r="CE73" s="870"/>
      <c r="CF73" s="870"/>
      <c r="CG73" s="875"/>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1"/>
      <c r="EA73" s="221"/>
    </row>
    <row r="74" spans="1:131" ht="26.25" customHeight="1">
      <c r="A74" s="229">
        <v>7</v>
      </c>
      <c r="B74" s="883" t="s">
        <v>608</v>
      </c>
      <c r="C74" s="884"/>
      <c r="D74" s="884"/>
      <c r="E74" s="884"/>
      <c r="F74" s="884"/>
      <c r="G74" s="884"/>
      <c r="H74" s="884"/>
      <c r="I74" s="884"/>
      <c r="J74" s="884"/>
      <c r="K74" s="884"/>
      <c r="L74" s="884"/>
      <c r="M74" s="884"/>
      <c r="N74" s="884"/>
      <c r="O74" s="884"/>
      <c r="P74" s="885"/>
      <c r="Q74" s="886">
        <v>3</v>
      </c>
      <c r="R74" s="840"/>
      <c r="S74" s="840"/>
      <c r="T74" s="840"/>
      <c r="U74" s="840"/>
      <c r="V74" s="840">
        <v>3</v>
      </c>
      <c r="W74" s="840"/>
      <c r="X74" s="840"/>
      <c r="Y74" s="840"/>
      <c r="Z74" s="840"/>
      <c r="AA74" s="840">
        <v>0</v>
      </c>
      <c r="AB74" s="840"/>
      <c r="AC74" s="840"/>
      <c r="AD74" s="840"/>
      <c r="AE74" s="840"/>
      <c r="AF74" s="840">
        <v>0</v>
      </c>
      <c r="AG74" s="840"/>
      <c r="AH74" s="840"/>
      <c r="AI74" s="840"/>
      <c r="AJ74" s="840"/>
      <c r="AK74" s="840" t="s">
        <v>533</v>
      </c>
      <c r="AL74" s="840"/>
      <c r="AM74" s="840"/>
      <c r="AN74" s="840"/>
      <c r="AO74" s="840"/>
      <c r="AP74" s="840" t="s">
        <v>533</v>
      </c>
      <c r="AQ74" s="840"/>
      <c r="AR74" s="840"/>
      <c r="AS74" s="840"/>
      <c r="AT74" s="840"/>
      <c r="AU74" s="840" t="s">
        <v>533</v>
      </c>
      <c r="AV74" s="840"/>
      <c r="AW74" s="840"/>
      <c r="AX74" s="840"/>
      <c r="AY74" s="840"/>
      <c r="AZ74" s="842"/>
      <c r="BA74" s="842"/>
      <c r="BB74" s="842"/>
      <c r="BC74" s="842"/>
      <c r="BD74" s="843"/>
      <c r="BE74" s="232"/>
      <c r="BF74" s="232"/>
      <c r="BG74" s="232"/>
      <c r="BH74" s="232"/>
      <c r="BI74" s="232"/>
      <c r="BJ74" s="232"/>
      <c r="BK74" s="232"/>
      <c r="BL74" s="232"/>
      <c r="BM74" s="232"/>
      <c r="BN74" s="232"/>
      <c r="BO74" s="232"/>
      <c r="BP74" s="232"/>
      <c r="BQ74" s="229">
        <v>68</v>
      </c>
      <c r="BR74" s="234"/>
      <c r="BS74" s="869"/>
      <c r="BT74" s="870"/>
      <c r="BU74" s="870"/>
      <c r="BV74" s="870"/>
      <c r="BW74" s="870"/>
      <c r="BX74" s="870"/>
      <c r="BY74" s="870"/>
      <c r="BZ74" s="870"/>
      <c r="CA74" s="870"/>
      <c r="CB74" s="870"/>
      <c r="CC74" s="870"/>
      <c r="CD74" s="870"/>
      <c r="CE74" s="870"/>
      <c r="CF74" s="870"/>
      <c r="CG74" s="875"/>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1"/>
      <c r="EA74" s="221"/>
    </row>
    <row r="75" spans="1:131" ht="26.25" customHeight="1">
      <c r="A75" s="229">
        <v>8</v>
      </c>
      <c r="B75" s="883" t="s">
        <v>609</v>
      </c>
      <c r="C75" s="884"/>
      <c r="D75" s="884"/>
      <c r="E75" s="884"/>
      <c r="F75" s="884"/>
      <c r="G75" s="884"/>
      <c r="H75" s="884"/>
      <c r="I75" s="884"/>
      <c r="J75" s="884"/>
      <c r="K75" s="884"/>
      <c r="L75" s="884"/>
      <c r="M75" s="884"/>
      <c r="N75" s="884"/>
      <c r="O75" s="884"/>
      <c r="P75" s="885"/>
      <c r="Q75" s="887">
        <v>28</v>
      </c>
      <c r="R75" s="888"/>
      <c r="S75" s="888"/>
      <c r="T75" s="888"/>
      <c r="U75" s="844"/>
      <c r="V75" s="889">
        <v>24</v>
      </c>
      <c r="W75" s="888"/>
      <c r="X75" s="888"/>
      <c r="Y75" s="888"/>
      <c r="Z75" s="844"/>
      <c r="AA75" s="889">
        <v>4</v>
      </c>
      <c r="AB75" s="888"/>
      <c r="AC75" s="888"/>
      <c r="AD75" s="888"/>
      <c r="AE75" s="844"/>
      <c r="AF75" s="889">
        <v>4</v>
      </c>
      <c r="AG75" s="888"/>
      <c r="AH75" s="888"/>
      <c r="AI75" s="888"/>
      <c r="AJ75" s="844"/>
      <c r="AK75" s="889">
        <v>24</v>
      </c>
      <c r="AL75" s="888"/>
      <c r="AM75" s="888"/>
      <c r="AN75" s="888"/>
      <c r="AO75" s="844"/>
      <c r="AP75" s="889" t="s">
        <v>533</v>
      </c>
      <c r="AQ75" s="888"/>
      <c r="AR75" s="888"/>
      <c r="AS75" s="888"/>
      <c r="AT75" s="844"/>
      <c r="AU75" s="889" t="s">
        <v>533</v>
      </c>
      <c r="AV75" s="888"/>
      <c r="AW75" s="888"/>
      <c r="AX75" s="888"/>
      <c r="AY75" s="844"/>
      <c r="AZ75" s="842"/>
      <c r="BA75" s="842"/>
      <c r="BB75" s="842"/>
      <c r="BC75" s="842"/>
      <c r="BD75" s="843"/>
      <c r="BE75" s="232"/>
      <c r="BF75" s="232"/>
      <c r="BG75" s="232"/>
      <c r="BH75" s="232"/>
      <c r="BI75" s="232"/>
      <c r="BJ75" s="232"/>
      <c r="BK75" s="232"/>
      <c r="BL75" s="232"/>
      <c r="BM75" s="232"/>
      <c r="BN75" s="232"/>
      <c r="BO75" s="232"/>
      <c r="BP75" s="232"/>
      <c r="BQ75" s="229">
        <v>69</v>
      </c>
      <c r="BR75" s="234"/>
      <c r="BS75" s="869"/>
      <c r="BT75" s="870"/>
      <c r="BU75" s="870"/>
      <c r="BV75" s="870"/>
      <c r="BW75" s="870"/>
      <c r="BX75" s="870"/>
      <c r="BY75" s="870"/>
      <c r="BZ75" s="870"/>
      <c r="CA75" s="870"/>
      <c r="CB75" s="870"/>
      <c r="CC75" s="870"/>
      <c r="CD75" s="870"/>
      <c r="CE75" s="870"/>
      <c r="CF75" s="870"/>
      <c r="CG75" s="875"/>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1"/>
      <c r="EA75" s="221"/>
    </row>
    <row r="76" spans="1:131" ht="26.25" customHeight="1">
      <c r="A76" s="229">
        <v>9</v>
      </c>
      <c r="B76" s="883"/>
      <c r="C76" s="884"/>
      <c r="D76" s="884"/>
      <c r="E76" s="884"/>
      <c r="F76" s="884"/>
      <c r="G76" s="884"/>
      <c r="H76" s="884"/>
      <c r="I76" s="884"/>
      <c r="J76" s="884"/>
      <c r="K76" s="884"/>
      <c r="L76" s="884"/>
      <c r="M76" s="884"/>
      <c r="N76" s="884"/>
      <c r="O76" s="884"/>
      <c r="P76" s="885"/>
      <c r="Q76" s="887"/>
      <c r="R76" s="888"/>
      <c r="S76" s="888"/>
      <c r="T76" s="888"/>
      <c r="U76" s="844"/>
      <c r="V76" s="889"/>
      <c r="W76" s="888"/>
      <c r="X76" s="888"/>
      <c r="Y76" s="888"/>
      <c r="Z76" s="844"/>
      <c r="AA76" s="889"/>
      <c r="AB76" s="888"/>
      <c r="AC76" s="888"/>
      <c r="AD76" s="888"/>
      <c r="AE76" s="844"/>
      <c r="AF76" s="889"/>
      <c r="AG76" s="888"/>
      <c r="AH76" s="888"/>
      <c r="AI76" s="888"/>
      <c r="AJ76" s="844"/>
      <c r="AK76" s="889"/>
      <c r="AL76" s="888"/>
      <c r="AM76" s="888"/>
      <c r="AN76" s="888"/>
      <c r="AO76" s="844"/>
      <c r="AP76" s="889"/>
      <c r="AQ76" s="888"/>
      <c r="AR76" s="888"/>
      <c r="AS76" s="888"/>
      <c r="AT76" s="844"/>
      <c r="AU76" s="889"/>
      <c r="AV76" s="888"/>
      <c r="AW76" s="888"/>
      <c r="AX76" s="888"/>
      <c r="AY76" s="844"/>
      <c r="AZ76" s="842"/>
      <c r="BA76" s="842"/>
      <c r="BB76" s="842"/>
      <c r="BC76" s="842"/>
      <c r="BD76" s="843"/>
      <c r="BE76" s="232"/>
      <c r="BF76" s="232"/>
      <c r="BG76" s="232"/>
      <c r="BH76" s="232"/>
      <c r="BI76" s="232"/>
      <c r="BJ76" s="232"/>
      <c r="BK76" s="232"/>
      <c r="BL76" s="232"/>
      <c r="BM76" s="232"/>
      <c r="BN76" s="232"/>
      <c r="BO76" s="232"/>
      <c r="BP76" s="232"/>
      <c r="BQ76" s="229">
        <v>70</v>
      </c>
      <c r="BR76" s="234"/>
      <c r="BS76" s="869"/>
      <c r="BT76" s="870"/>
      <c r="BU76" s="870"/>
      <c r="BV76" s="870"/>
      <c r="BW76" s="870"/>
      <c r="BX76" s="870"/>
      <c r="BY76" s="870"/>
      <c r="BZ76" s="870"/>
      <c r="CA76" s="870"/>
      <c r="CB76" s="870"/>
      <c r="CC76" s="870"/>
      <c r="CD76" s="870"/>
      <c r="CE76" s="870"/>
      <c r="CF76" s="870"/>
      <c r="CG76" s="875"/>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1"/>
      <c r="EA76" s="221"/>
    </row>
    <row r="77" spans="1:131" ht="26.25" customHeight="1">
      <c r="A77" s="229">
        <v>10</v>
      </c>
      <c r="B77" s="883"/>
      <c r="C77" s="884"/>
      <c r="D77" s="884"/>
      <c r="E77" s="884"/>
      <c r="F77" s="884"/>
      <c r="G77" s="884"/>
      <c r="H77" s="884"/>
      <c r="I77" s="884"/>
      <c r="J77" s="884"/>
      <c r="K77" s="884"/>
      <c r="L77" s="884"/>
      <c r="M77" s="884"/>
      <c r="N77" s="884"/>
      <c r="O77" s="884"/>
      <c r="P77" s="885"/>
      <c r="Q77" s="887"/>
      <c r="R77" s="888"/>
      <c r="S77" s="888"/>
      <c r="T77" s="888"/>
      <c r="U77" s="844"/>
      <c r="V77" s="889"/>
      <c r="W77" s="888"/>
      <c r="X77" s="888"/>
      <c r="Y77" s="888"/>
      <c r="Z77" s="844"/>
      <c r="AA77" s="889"/>
      <c r="AB77" s="888"/>
      <c r="AC77" s="888"/>
      <c r="AD77" s="888"/>
      <c r="AE77" s="844"/>
      <c r="AF77" s="889"/>
      <c r="AG77" s="888"/>
      <c r="AH77" s="888"/>
      <c r="AI77" s="888"/>
      <c r="AJ77" s="844"/>
      <c r="AK77" s="889"/>
      <c r="AL77" s="888"/>
      <c r="AM77" s="888"/>
      <c r="AN77" s="888"/>
      <c r="AO77" s="844"/>
      <c r="AP77" s="889"/>
      <c r="AQ77" s="888"/>
      <c r="AR77" s="888"/>
      <c r="AS77" s="888"/>
      <c r="AT77" s="844"/>
      <c r="AU77" s="889"/>
      <c r="AV77" s="888"/>
      <c r="AW77" s="888"/>
      <c r="AX77" s="888"/>
      <c r="AY77" s="844"/>
      <c r="AZ77" s="842"/>
      <c r="BA77" s="842"/>
      <c r="BB77" s="842"/>
      <c r="BC77" s="842"/>
      <c r="BD77" s="843"/>
      <c r="BE77" s="232"/>
      <c r="BF77" s="232"/>
      <c r="BG77" s="232"/>
      <c r="BH77" s="232"/>
      <c r="BI77" s="232"/>
      <c r="BJ77" s="232"/>
      <c r="BK77" s="232"/>
      <c r="BL77" s="232"/>
      <c r="BM77" s="232"/>
      <c r="BN77" s="232"/>
      <c r="BO77" s="232"/>
      <c r="BP77" s="232"/>
      <c r="BQ77" s="229">
        <v>71</v>
      </c>
      <c r="BR77" s="234"/>
      <c r="BS77" s="869"/>
      <c r="BT77" s="870"/>
      <c r="BU77" s="870"/>
      <c r="BV77" s="870"/>
      <c r="BW77" s="870"/>
      <c r="BX77" s="870"/>
      <c r="BY77" s="870"/>
      <c r="BZ77" s="870"/>
      <c r="CA77" s="870"/>
      <c r="CB77" s="870"/>
      <c r="CC77" s="870"/>
      <c r="CD77" s="870"/>
      <c r="CE77" s="870"/>
      <c r="CF77" s="870"/>
      <c r="CG77" s="875"/>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1"/>
      <c r="EA77" s="221"/>
    </row>
    <row r="78" spans="1:131" ht="26.25" customHeight="1">
      <c r="A78" s="229">
        <v>11</v>
      </c>
      <c r="B78" s="883"/>
      <c r="C78" s="884"/>
      <c r="D78" s="884"/>
      <c r="E78" s="884"/>
      <c r="F78" s="884"/>
      <c r="G78" s="884"/>
      <c r="H78" s="884"/>
      <c r="I78" s="884"/>
      <c r="J78" s="884"/>
      <c r="K78" s="884"/>
      <c r="L78" s="884"/>
      <c r="M78" s="884"/>
      <c r="N78" s="884"/>
      <c r="O78" s="884"/>
      <c r="P78" s="885"/>
      <c r="Q78" s="886"/>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42"/>
      <c r="BA78" s="842"/>
      <c r="BB78" s="842"/>
      <c r="BC78" s="842"/>
      <c r="BD78" s="843"/>
      <c r="BE78" s="232"/>
      <c r="BF78" s="232"/>
      <c r="BG78" s="232"/>
      <c r="BH78" s="232"/>
      <c r="BI78" s="232"/>
      <c r="BJ78" s="221"/>
      <c r="BK78" s="221"/>
      <c r="BL78" s="221"/>
      <c r="BM78" s="221"/>
      <c r="BN78" s="221"/>
      <c r="BO78" s="232"/>
      <c r="BP78" s="232"/>
      <c r="BQ78" s="229">
        <v>72</v>
      </c>
      <c r="BR78" s="234"/>
      <c r="BS78" s="869"/>
      <c r="BT78" s="870"/>
      <c r="BU78" s="870"/>
      <c r="BV78" s="870"/>
      <c r="BW78" s="870"/>
      <c r="BX78" s="870"/>
      <c r="BY78" s="870"/>
      <c r="BZ78" s="870"/>
      <c r="CA78" s="870"/>
      <c r="CB78" s="870"/>
      <c r="CC78" s="870"/>
      <c r="CD78" s="870"/>
      <c r="CE78" s="870"/>
      <c r="CF78" s="870"/>
      <c r="CG78" s="875"/>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1"/>
      <c r="EA78" s="221"/>
    </row>
    <row r="79" spans="1:131" ht="26.25" customHeight="1">
      <c r="A79" s="229">
        <v>12</v>
      </c>
      <c r="B79" s="883"/>
      <c r="C79" s="884"/>
      <c r="D79" s="884"/>
      <c r="E79" s="884"/>
      <c r="F79" s="884"/>
      <c r="G79" s="884"/>
      <c r="H79" s="884"/>
      <c r="I79" s="884"/>
      <c r="J79" s="884"/>
      <c r="K79" s="884"/>
      <c r="L79" s="884"/>
      <c r="M79" s="884"/>
      <c r="N79" s="884"/>
      <c r="O79" s="884"/>
      <c r="P79" s="885"/>
      <c r="Q79" s="886"/>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42"/>
      <c r="BA79" s="842"/>
      <c r="BB79" s="842"/>
      <c r="BC79" s="842"/>
      <c r="BD79" s="843"/>
      <c r="BE79" s="232"/>
      <c r="BF79" s="232"/>
      <c r="BG79" s="232"/>
      <c r="BH79" s="232"/>
      <c r="BI79" s="232"/>
      <c r="BJ79" s="221"/>
      <c r="BK79" s="221"/>
      <c r="BL79" s="221"/>
      <c r="BM79" s="221"/>
      <c r="BN79" s="221"/>
      <c r="BO79" s="232"/>
      <c r="BP79" s="232"/>
      <c r="BQ79" s="229">
        <v>73</v>
      </c>
      <c r="BR79" s="234"/>
      <c r="BS79" s="869"/>
      <c r="BT79" s="870"/>
      <c r="BU79" s="870"/>
      <c r="BV79" s="870"/>
      <c r="BW79" s="870"/>
      <c r="BX79" s="870"/>
      <c r="BY79" s="870"/>
      <c r="BZ79" s="870"/>
      <c r="CA79" s="870"/>
      <c r="CB79" s="870"/>
      <c r="CC79" s="870"/>
      <c r="CD79" s="870"/>
      <c r="CE79" s="870"/>
      <c r="CF79" s="870"/>
      <c r="CG79" s="875"/>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1"/>
      <c r="EA79" s="221"/>
    </row>
    <row r="80" spans="1:131" ht="26.25" customHeight="1">
      <c r="A80" s="229">
        <v>13</v>
      </c>
      <c r="B80" s="883"/>
      <c r="C80" s="884"/>
      <c r="D80" s="884"/>
      <c r="E80" s="884"/>
      <c r="F80" s="884"/>
      <c r="G80" s="884"/>
      <c r="H80" s="884"/>
      <c r="I80" s="884"/>
      <c r="J80" s="884"/>
      <c r="K80" s="884"/>
      <c r="L80" s="884"/>
      <c r="M80" s="884"/>
      <c r="N80" s="884"/>
      <c r="O80" s="884"/>
      <c r="P80" s="885"/>
      <c r="Q80" s="886"/>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42"/>
      <c r="BA80" s="842"/>
      <c r="BB80" s="842"/>
      <c r="BC80" s="842"/>
      <c r="BD80" s="843"/>
      <c r="BE80" s="232"/>
      <c r="BF80" s="232"/>
      <c r="BG80" s="232"/>
      <c r="BH80" s="232"/>
      <c r="BI80" s="232"/>
      <c r="BJ80" s="232"/>
      <c r="BK80" s="232"/>
      <c r="BL80" s="232"/>
      <c r="BM80" s="232"/>
      <c r="BN80" s="232"/>
      <c r="BO80" s="232"/>
      <c r="BP80" s="232"/>
      <c r="BQ80" s="229">
        <v>74</v>
      </c>
      <c r="BR80" s="234"/>
      <c r="BS80" s="869"/>
      <c r="BT80" s="870"/>
      <c r="BU80" s="870"/>
      <c r="BV80" s="870"/>
      <c r="BW80" s="870"/>
      <c r="BX80" s="870"/>
      <c r="BY80" s="870"/>
      <c r="BZ80" s="870"/>
      <c r="CA80" s="870"/>
      <c r="CB80" s="870"/>
      <c r="CC80" s="870"/>
      <c r="CD80" s="870"/>
      <c r="CE80" s="870"/>
      <c r="CF80" s="870"/>
      <c r="CG80" s="875"/>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1"/>
      <c r="EA80" s="221"/>
    </row>
    <row r="81" spans="1:131" ht="26.25" customHeight="1">
      <c r="A81" s="229">
        <v>14</v>
      </c>
      <c r="B81" s="883"/>
      <c r="C81" s="884"/>
      <c r="D81" s="884"/>
      <c r="E81" s="884"/>
      <c r="F81" s="884"/>
      <c r="G81" s="884"/>
      <c r="H81" s="884"/>
      <c r="I81" s="884"/>
      <c r="J81" s="884"/>
      <c r="K81" s="884"/>
      <c r="L81" s="884"/>
      <c r="M81" s="884"/>
      <c r="N81" s="884"/>
      <c r="O81" s="884"/>
      <c r="P81" s="885"/>
      <c r="Q81" s="886"/>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42"/>
      <c r="BA81" s="842"/>
      <c r="BB81" s="842"/>
      <c r="BC81" s="842"/>
      <c r="BD81" s="843"/>
      <c r="BE81" s="232"/>
      <c r="BF81" s="232"/>
      <c r="BG81" s="232"/>
      <c r="BH81" s="232"/>
      <c r="BI81" s="232"/>
      <c r="BJ81" s="232"/>
      <c r="BK81" s="232"/>
      <c r="BL81" s="232"/>
      <c r="BM81" s="232"/>
      <c r="BN81" s="232"/>
      <c r="BO81" s="232"/>
      <c r="BP81" s="232"/>
      <c r="BQ81" s="229">
        <v>75</v>
      </c>
      <c r="BR81" s="234"/>
      <c r="BS81" s="869"/>
      <c r="BT81" s="870"/>
      <c r="BU81" s="870"/>
      <c r="BV81" s="870"/>
      <c r="BW81" s="870"/>
      <c r="BX81" s="870"/>
      <c r="BY81" s="870"/>
      <c r="BZ81" s="870"/>
      <c r="CA81" s="870"/>
      <c r="CB81" s="870"/>
      <c r="CC81" s="870"/>
      <c r="CD81" s="870"/>
      <c r="CE81" s="870"/>
      <c r="CF81" s="870"/>
      <c r="CG81" s="875"/>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1"/>
      <c r="EA81" s="221"/>
    </row>
    <row r="82" spans="1:131" ht="26.25" customHeight="1">
      <c r="A82" s="229">
        <v>15</v>
      </c>
      <c r="B82" s="883"/>
      <c r="C82" s="884"/>
      <c r="D82" s="884"/>
      <c r="E82" s="884"/>
      <c r="F82" s="884"/>
      <c r="G82" s="884"/>
      <c r="H82" s="884"/>
      <c r="I82" s="884"/>
      <c r="J82" s="884"/>
      <c r="K82" s="884"/>
      <c r="L82" s="884"/>
      <c r="M82" s="884"/>
      <c r="N82" s="884"/>
      <c r="O82" s="884"/>
      <c r="P82" s="885"/>
      <c r="Q82" s="886"/>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42"/>
      <c r="BA82" s="842"/>
      <c r="BB82" s="842"/>
      <c r="BC82" s="842"/>
      <c r="BD82" s="843"/>
      <c r="BE82" s="232"/>
      <c r="BF82" s="232"/>
      <c r="BG82" s="232"/>
      <c r="BH82" s="232"/>
      <c r="BI82" s="232"/>
      <c r="BJ82" s="232"/>
      <c r="BK82" s="232"/>
      <c r="BL82" s="232"/>
      <c r="BM82" s="232"/>
      <c r="BN82" s="232"/>
      <c r="BO82" s="232"/>
      <c r="BP82" s="232"/>
      <c r="BQ82" s="229">
        <v>76</v>
      </c>
      <c r="BR82" s="234"/>
      <c r="BS82" s="869"/>
      <c r="BT82" s="870"/>
      <c r="BU82" s="870"/>
      <c r="BV82" s="870"/>
      <c r="BW82" s="870"/>
      <c r="BX82" s="870"/>
      <c r="BY82" s="870"/>
      <c r="BZ82" s="870"/>
      <c r="CA82" s="870"/>
      <c r="CB82" s="870"/>
      <c r="CC82" s="870"/>
      <c r="CD82" s="870"/>
      <c r="CE82" s="870"/>
      <c r="CF82" s="870"/>
      <c r="CG82" s="875"/>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1"/>
      <c r="EA82" s="221"/>
    </row>
    <row r="83" spans="1:131" ht="26.25" customHeight="1">
      <c r="A83" s="229">
        <v>16</v>
      </c>
      <c r="B83" s="883"/>
      <c r="C83" s="884"/>
      <c r="D83" s="884"/>
      <c r="E83" s="884"/>
      <c r="F83" s="884"/>
      <c r="G83" s="884"/>
      <c r="H83" s="884"/>
      <c r="I83" s="884"/>
      <c r="J83" s="884"/>
      <c r="K83" s="884"/>
      <c r="L83" s="884"/>
      <c r="M83" s="884"/>
      <c r="N83" s="884"/>
      <c r="O83" s="884"/>
      <c r="P83" s="885"/>
      <c r="Q83" s="886"/>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42"/>
      <c r="BA83" s="842"/>
      <c r="BB83" s="842"/>
      <c r="BC83" s="842"/>
      <c r="BD83" s="843"/>
      <c r="BE83" s="232"/>
      <c r="BF83" s="232"/>
      <c r="BG83" s="232"/>
      <c r="BH83" s="232"/>
      <c r="BI83" s="232"/>
      <c r="BJ83" s="232"/>
      <c r="BK83" s="232"/>
      <c r="BL83" s="232"/>
      <c r="BM83" s="232"/>
      <c r="BN83" s="232"/>
      <c r="BO83" s="232"/>
      <c r="BP83" s="232"/>
      <c r="BQ83" s="229">
        <v>77</v>
      </c>
      <c r="BR83" s="234"/>
      <c r="BS83" s="869"/>
      <c r="BT83" s="870"/>
      <c r="BU83" s="870"/>
      <c r="BV83" s="870"/>
      <c r="BW83" s="870"/>
      <c r="BX83" s="870"/>
      <c r="BY83" s="870"/>
      <c r="BZ83" s="870"/>
      <c r="CA83" s="870"/>
      <c r="CB83" s="870"/>
      <c r="CC83" s="870"/>
      <c r="CD83" s="870"/>
      <c r="CE83" s="870"/>
      <c r="CF83" s="870"/>
      <c r="CG83" s="875"/>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1"/>
      <c r="EA83" s="221"/>
    </row>
    <row r="84" spans="1:131" ht="26.25" customHeight="1">
      <c r="A84" s="229">
        <v>17</v>
      </c>
      <c r="B84" s="883"/>
      <c r="C84" s="884"/>
      <c r="D84" s="884"/>
      <c r="E84" s="884"/>
      <c r="F84" s="884"/>
      <c r="G84" s="884"/>
      <c r="H84" s="884"/>
      <c r="I84" s="884"/>
      <c r="J84" s="884"/>
      <c r="K84" s="884"/>
      <c r="L84" s="884"/>
      <c r="M84" s="884"/>
      <c r="N84" s="884"/>
      <c r="O84" s="884"/>
      <c r="P84" s="885"/>
      <c r="Q84" s="886"/>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42"/>
      <c r="BA84" s="842"/>
      <c r="BB84" s="842"/>
      <c r="BC84" s="842"/>
      <c r="BD84" s="843"/>
      <c r="BE84" s="232"/>
      <c r="BF84" s="232"/>
      <c r="BG84" s="232"/>
      <c r="BH84" s="232"/>
      <c r="BI84" s="232"/>
      <c r="BJ84" s="232"/>
      <c r="BK84" s="232"/>
      <c r="BL84" s="232"/>
      <c r="BM84" s="232"/>
      <c r="BN84" s="232"/>
      <c r="BO84" s="232"/>
      <c r="BP84" s="232"/>
      <c r="BQ84" s="229">
        <v>78</v>
      </c>
      <c r="BR84" s="234"/>
      <c r="BS84" s="869"/>
      <c r="BT84" s="870"/>
      <c r="BU84" s="870"/>
      <c r="BV84" s="870"/>
      <c r="BW84" s="870"/>
      <c r="BX84" s="870"/>
      <c r="BY84" s="870"/>
      <c r="BZ84" s="870"/>
      <c r="CA84" s="870"/>
      <c r="CB84" s="870"/>
      <c r="CC84" s="870"/>
      <c r="CD84" s="870"/>
      <c r="CE84" s="870"/>
      <c r="CF84" s="870"/>
      <c r="CG84" s="875"/>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1"/>
      <c r="EA84" s="221"/>
    </row>
    <row r="85" spans="1:131" ht="26.25" customHeight="1">
      <c r="A85" s="229">
        <v>18</v>
      </c>
      <c r="B85" s="883"/>
      <c r="C85" s="884"/>
      <c r="D85" s="884"/>
      <c r="E85" s="884"/>
      <c r="F85" s="884"/>
      <c r="G85" s="884"/>
      <c r="H85" s="884"/>
      <c r="I85" s="884"/>
      <c r="J85" s="884"/>
      <c r="K85" s="884"/>
      <c r="L85" s="884"/>
      <c r="M85" s="884"/>
      <c r="N85" s="884"/>
      <c r="O85" s="884"/>
      <c r="P85" s="885"/>
      <c r="Q85" s="886"/>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42"/>
      <c r="BA85" s="842"/>
      <c r="BB85" s="842"/>
      <c r="BC85" s="842"/>
      <c r="BD85" s="843"/>
      <c r="BE85" s="232"/>
      <c r="BF85" s="232"/>
      <c r="BG85" s="232"/>
      <c r="BH85" s="232"/>
      <c r="BI85" s="232"/>
      <c r="BJ85" s="232"/>
      <c r="BK85" s="232"/>
      <c r="BL85" s="232"/>
      <c r="BM85" s="232"/>
      <c r="BN85" s="232"/>
      <c r="BO85" s="232"/>
      <c r="BP85" s="232"/>
      <c r="BQ85" s="229">
        <v>79</v>
      </c>
      <c r="BR85" s="234"/>
      <c r="BS85" s="869"/>
      <c r="BT85" s="870"/>
      <c r="BU85" s="870"/>
      <c r="BV85" s="870"/>
      <c r="BW85" s="870"/>
      <c r="BX85" s="870"/>
      <c r="BY85" s="870"/>
      <c r="BZ85" s="870"/>
      <c r="CA85" s="870"/>
      <c r="CB85" s="870"/>
      <c r="CC85" s="870"/>
      <c r="CD85" s="870"/>
      <c r="CE85" s="870"/>
      <c r="CF85" s="870"/>
      <c r="CG85" s="875"/>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1"/>
      <c r="EA85" s="221"/>
    </row>
    <row r="86" spans="1:131" ht="26.25" customHeight="1">
      <c r="A86" s="229">
        <v>19</v>
      </c>
      <c r="B86" s="883"/>
      <c r="C86" s="884"/>
      <c r="D86" s="884"/>
      <c r="E86" s="884"/>
      <c r="F86" s="884"/>
      <c r="G86" s="884"/>
      <c r="H86" s="884"/>
      <c r="I86" s="884"/>
      <c r="J86" s="884"/>
      <c r="K86" s="884"/>
      <c r="L86" s="884"/>
      <c r="M86" s="884"/>
      <c r="N86" s="884"/>
      <c r="O86" s="884"/>
      <c r="P86" s="885"/>
      <c r="Q86" s="886"/>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42"/>
      <c r="BA86" s="842"/>
      <c r="BB86" s="842"/>
      <c r="BC86" s="842"/>
      <c r="BD86" s="843"/>
      <c r="BE86" s="232"/>
      <c r="BF86" s="232"/>
      <c r="BG86" s="232"/>
      <c r="BH86" s="232"/>
      <c r="BI86" s="232"/>
      <c r="BJ86" s="232"/>
      <c r="BK86" s="232"/>
      <c r="BL86" s="232"/>
      <c r="BM86" s="232"/>
      <c r="BN86" s="232"/>
      <c r="BO86" s="232"/>
      <c r="BP86" s="232"/>
      <c r="BQ86" s="229">
        <v>80</v>
      </c>
      <c r="BR86" s="234"/>
      <c r="BS86" s="869"/>
      <c r="BT86" s="870"/>
      <c r="BU86" s="870"/>
      <c r="BV86" s="870"/>
      <c r="BW86" s="870"/>
      <c r="BX86" s="870"/>
      <c r="BY86" s="870"/>
      <c r="BZ86" s="870"/>
      <c r="CA86" s="870"/>
      <c r="CB86" s="870"/>
      <c r="CC86" s="870"/>
      <c r="CD86" s="870"/>
      <c r="CE86" s="870"/>
      <c r="CF86" s="870"/>
      <c r="CG86" s="875"/>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1"/>
      <c r="EA86" s="221"/>
    </row>
    <row r="87" spans="1:131" ht="26.25" customHeight="1">
      <c r="A87" s="235">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32"/>
      <c r="BF87" s="232"/>
      <c r="BG87" s="232"/>
      <c r="BH87" s="232"/>
      <c r="BI87" s="232"/>
      <c r="BJ87" s="232"/>
      <c r="BK87" s="232"/>
      <c r="BL87" s="232"/>
      <c r="BM87" s="232"/>
      <c r="BN87" s="232"/>
      <c r="BO87" s="232"/>
      <c r="BP87" s="232"/>
      <c r="BQ87" s="229">
        <v>81</v>
      </c>
      <c r="BR87" s="234"/>
      <c r="BS87" s="869"/>
      <c r="BT87" s="870"/>
      <c r="BU87" s="870"/>
      <c r="BV87" s="870"/>
      <c r="BW87" s="870"/>
      <c r="BX87" s="870"/>
      <c r="BY87" s="870"/>
      <c r="BZ87" s="870"/>
      <c r="CA87" s="870"/>
      <c r="CB87" s="870"/>
      <c r="CC87" s="870"/>
      <c r="CD87" s="870"/>
      <c r="CE87" s="870"/>
      <c r="CF87" s="870"/>
      <c r="CG87" s="875"/>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1"/>
      <c r="EA87" s="221"/>
    </row>
    <row r="88" spans="1:131" ht="26.25" customHeight="1" thickBot="1">
      <c r="A88" s="231" t="s">
        <v>397</v>
      </c>
      <c r="B88" s="799" t="s">
        <v>431</v>
      </c>
      <c r="C88" s="800"/>
      <c r="D88" s="800"/>
      <c r="E88" s="800"/>
      <c r="F88" s="800"/>
      <c r="G88" s="800"/>
      <c r="H88" s="800"/>
      <c r="I88" s="800"/>
      <c r="J88" s="800"/>
      <c r="K88" s="800"/>
      <c r="L88" s="800"/>
      <c r="M88" s="800"/>
      <c r="N88" s="800"/>
      <c r="O88" s="800"/>
      <c r="P88" s="801"/>
      <c r="Q88" s="850"/>
      <c r="R88" s="851"/>
      <c r="S88" s="851"/>
      <c r="T88" s="851"/>
      <c r="U88" s="851"/>
      <c r="V88" s="851"/>
      <c r="W88" s="851"/>
      <c r="X88" s="851"/>
      <c r="Y88" s="851"/>
      <c r="Z88" s="851"/>
      <c r="AA88" s="851"/>
      <c r="AB88" s="851"/>
      <c r="AC88" s="851"/>
      <c r="AD88" s="851"/>
      <c r="AE88" s="851"/>
      <c r="AF88" s="854">
        <v>7539</v>
      </c>
      <c r="AG88" s="854"/>
      <c r="AH88" s="854"/>
      <c r="AI88" s="854"/>
      <c r="AJ88" s="854"/>
      <c r="AK88" s="851"/>
      <c r="AL88" s="851"/>
      <c r="AM88" s="851"/>
      <c r="AN88" s="851"/>
      <c r="AO88" s="851"/>
      <c r="AP88" s="854">
        <v>1113</v>
      </c>
      <c r="AQ88" s="854"/>
      <c r="AR88" s="854"/>
      <c r="AS88" s="854"/>
      <c r="AT88" s="854"/>
      <c r="AU88" s="854">
        <v>275</v>
      </c>
      <c r="AV88" s="854"/>
      <c r="AW88" s="854"/>
      <c r="AX88" s="854"/>
      <c r="AY88" s="854"/>
      <c r="AZ88" s="859"/>
      <c r="BA88" s="859"/>
      <c r="BB88" s="859"/>
      <c r="BC88" s="859"/>
      <c r="BD88" s="860"/>
      <c r="BE88" s="232"/>
      <c r="BF88" s="232"/>
      <c r="BG88" s="232"/>
      <c r="BH88" s="232"/>
      <c r="BI88" s="232"/>
      <c r="BJ88" s="232"/>
      <c r="BK88" s="232"/>
      <c r="BL88" s="232"/>
      <c r="BM88" s="232"/>
      <c r="BN88" s="232"/>
      <c r="BO88" s="232"/>
      <c r="BP88" s="232"/>
      <c r="BQ88" s="229">
        <v>82</v>
      </c>
      <c r="BR88" s="234"/>
      <c r="BS88" s="869"/>
      <c r="BT88" s="870"/>
      <c r="BU88" s="870"/>
      <c r="BV88" s="870"/>
      <c r="BW88" s="870"/>
      <c r="BX88" s="870"/>
      <c r="BY88" s="870"/>
      <c r="BZ88" s="870"/>
      <c r="CA88" s="870"/>
      <c r="CB88" s="870"/>
      <c r="CC88" s="870"/>
      <c r="CD88" s="870"/>
      <c r="CE88" s="870"/>
      <c r="CF88" s="870"/>
      <c r="CG88" s="875"/>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1"/>
      <c r="EA88" s="221"/>
    </row>
    <row r="89" spans="1:131" ht="26.25" hidden="1" customHeight="1">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9"/>
      <c r="BT89" s="870"/>
      <c r="BU89" s="870"/>
      <c r="BV89" s="870"/>
      <c r="BW89" s="870"/>
      <c r="BX89" s="870"/>
      <c r="BY89" s="870"/>
      <c r="BZ89" s="870"/>
      <c r="CA89" s="870"/>
      <c r="CB89" s="870"/>
      <c r="CC89" s="870"/>
      <c r="CD89" s="870"/>
      <c r="CE89" s="870"/>
      <c r="CF89" s="870"/>
      <c r="CG89" s="875"/>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1"/>
      <c r="EA89" s="221"/>
    </row>
    <row r="90" spans="1:131" ht="26.25" hidden="1" customHeight="1">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9"/>
      <c r="BT90" s="870"/>
      <c r="BU90" s="870"/>
      <c r="BV90" s="870"/>
      <c r="BW90" s="870"/>
      <c r="BX90" s="870"/>
      <c r="BY90" s="870"/>
      <c r="BZ90" s="870"/>
      <c r="CA90" s="870"/>
      <c r="CB90" s="870"/>
      <c r="CC90" s="870"/>
      <c r="CD90" s="870"/>
      <c r="CE90" s="870"/>
      <c r="CF90" s="870"/>
      <c r="CG90" s="875"/>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1"/>
      <c r="EA90" s="221"/>
    </row>
    <row r="91" spans="1:131" ht="26.25" hidden="1" customHeight="1">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9"/>
      <c r="BT91" s="870"/>
      <c r="BU91" s="870"/>
      <c r="BV91" s="870"/>
      <c r="BW91" s="870"/>
      <c r="BX91" s="870"/>
      <c r="BY91" s="870"/>
      <c r="BZ91" s="870"/>
      <c r="CA91" s="870"/>
      <c r="CB91" s="870"/>
      <c r="CC91" s="870"/>
      <c r="CD91" s="870"/>
      <c r="CE91" s="870"/>
      <c r="CF91" s="870"/>
      <c r="CG91" s="875"/>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1"/>
      <c r="EA91" s="221"/>
    </row>
    <row r="92" spans="1:131" ht="26.25" hidden="1" customHeight="1">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9"/>
      <c r="BT92" s="870"/>
      <c r="BU92" s="870"/>
      <c r="BV92" s="870"/>
      <c r="BW92" s="870"/>
      <c r="BX92" s="870"/>
      <c r="BY92" s="870"/>
      <c r="BZ92" s="870"/>
      <c r="CA92" s="870"/>
      <c r="CB92" s="870"/>
      <c r="CC92" s="870"/>
      <c r="CD92" s="870"/>
      <c r="CE92" s="870"/>
      <c r="CF92" s="870"/>
      <c r="CG92" s="875"/>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1"/>
      <c r="EA92" s="221"/>
    </row>
    <row r="93" spans="1:131" ht="26.25" hidden="1" customHeight="1">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9"/>
      <c r="BT93" s="870"/>
      <c r="BU93" s="870"/>
      <c r="BV93" s="870"/>
      <c r="BW93" s="870"/>
      <c r="BX93" s="870"/>
      <c r="BY93" s="870"/>
      <c r="BZ93" s="870"/>
      <c r="CA93" s="870"/>
      <c r="CB93" s="870"/>
      <c r="CC93" s="870"/>
      <c r="CD93" s="870"/>
      <c r="CE93" s="870"/>
      <c r="CF93" s="870"/>
      <c r="CG93" s="875"/>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1"/>
      <c r="EA93" s="221"/>
    </row>
    <row r="94" spans="1:131" ht="26.25" hidden="1" customHeight="1">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9"/>
      <c r="BT94" s="870"/>
      <c r="BU94" s="870"/>
      <c r="BV94" s="870"/>
      <c r="BW94" s="870"/>
      <c r="BX94" s="870"/>
      <c r="BY94" s="870"/>
      <c r="BZ94" s="870"/>
      <c r="CA94" s="870"/>
      <c r="CB94" s="870"/>
      <c r="CC94" s="870"/>
      <c r="CD94" s="870"/>
      <c r="CE94" s="870"/>
      <c r="CF94" s="870"/>
      <c r="CG94" s="875"/>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1"/>
      <c r="EA94" s="221"/>
    </row>
    <row r="95" spans="1:131" ht="26.25" hidden="1" customHeight="1">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9"/>
      <c r="BT95" s="870"/>
      <c r="BU95" s="870"/>
      <c r="BV95" s="870"/>
      <c r="BW95" s="870"/>
      <c r="BX95" s="870"/>
      <c r="BY95" s="870"/>
      <c r="BZ95" s="870"/>
      <c r="CA95" s="870"/>
      <c r="CB95" s="870"/>
      <c r="CC95" s="870"/>
      <c r="CD95" s="870"/>
      <c r="CE95" s="870"/>
      <c r="CF95" s="870"/>
      <c r="CG95" s="875"/>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1"/>
      <c r="EA95" s="221"/>
    </row>
    <row r="96" spans="1:131" ht="26.25" hidden="1" customHeight="1">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9"/>
      <c r="BT96" s="870"/>
      <c r="BU96" s="870"/>
      <c r="BV96" s="870"/>
      <c r="BW96" s="870"/>
      <c r="BX96" s="870"/>
      <c r="BY96" s="870"/>
      <c r="BZ96" s="870"/>
      <c r="CA96" s="870"/>
      <c r="CB96" s="870"/>
      <c r="CC96" s="870"/>
      <c r="CD96" s="870"/>
      <c r="CE96" s="870"/>
      <c r="CF96" s="870"/>
      <c r="CG96" s="875"/>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1"/>
      <c r="EA96" s="221"/>
    </row>
    <row r="97" spans="1:131" ht="26.25" hidden="1" customHeight="1">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9"/>
      <c r="BT97" s="870"/>
      <c r="BU97" s="870"/>
      <c r="BV97" s="870"/>
      <c r="BW97" s="870"/>
      <c r="BX97" s="870"/>
      <c r="BY97" s="870"/>
      <c r="BZ97" s="870"/>
      <c r="CA97" s="870"/>
      <c r="CB97" s="870"/>
      <c r="CC97" s="870"/>
      <c r="CD97" s="870"/>
      <c r="CE97" s="870"/>
      <c r="CF97" s="870"/>
      <c r="CG97" s="875"/>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1"/>
      <c r="EA97" s="221"/>
    </row>
    <row r="98" spans="1:131" ht="26.25" hidden="1" customHeight="1">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9"/>
      <c r="BT98" s="870"/>
      <c r="BU98" s="870"/>
      <c r="BV98" s="870"/>
      <c r="BW98" s="870"/>
      <c r="BX98" s="870"/>
      <c r="BY98" s="870"/>
      <c r="BZ98" s="870"/>
      <c r="CA98" s="870"/>
      <c r="CB98" s="870"/>
      <c r="CC98" s="870"/>
      <c r="CD98" s="870"/>
      <c r="CE98" s="870"/>
      <c r="CF98" s="870"/>
      <c r="CG98" s="875"/>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1"/>
      <c r="EA98" s="221"/>
    </row>
    <row r="99" spans="1:131" ht="26.25" hidden="1" customHeight="1">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9"/>
      <c r="BT99" s="870"/>
      <c r="BU99" s="870"/>
      <c r="BV99" s="870"/>
      <c r="BW99" s="870"/>
      <c r="BX99" s="870"/>
      <c r="BY99" s="870"/>
      <c r="BZ99" s="870"/>
      <c r="CA99" s="870"/>
      <c r="CB99" s="870"/>
      <c r="CC99" s="870"/>
      <c r="CD99" s="870"/>
      <c r="CE99" s="870"/>
      <c r="CF99" s="870"/>
      <c r="CG99" s="875"/>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1"/>
      <c r="EA99" s="221"/>
    </row>
    <row r="100" spans="1:131" ht="26.25" hidden="1" customHeight="1">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9"/>
      <c r="BT100" s="870"/>
      <c r="BU100" s="870"/>
      <c r="BV100" s="870"/>
      <c r="BW100" s="870"/>
      <c r="BX100" s="870"/>
      <c r="BY100" s="870"/>
      <c r="BZ100" s="870"/>
      <c r="CA100" s="870"/>
      <c r="CB100" s="870"/>
      <c r="CC100" s="870"/>
      <c r="CD100" s="870"/>
      <c r="CE100" s="870"/>
      <c r="CF100" s="870"/>
      <c r="CG100" s="875"/>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1"/>
      <c r="EA100" s="221"/>
    </row>
    <row r="101" spans="1:131" ht="26.25" hidden="1" customHeight="1">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9"/>
      <c r="BT101" s="870"/>
      <c r="BU101" s="870"/>
      <c r="BV101" s="870"/>
      <c r="BW101" s="870"/>
      <c r="BX101" s="870"/>
      <c r="BY101" s="870"/>
      <c r="BZ101" s="870"/>
      <c r="CA101" s="870"/>
      <c r="CB101" s="870"/>
      <c r="CC101" s="870"/>
      <c r="CD101" s="870"/>
      <c r="CE101" s="870"/>
      <c r="CF101" s="870"/>
      <c r="CG101" s="875"/>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1"/>
      <c r="EA101" s="221"/>
    </row>
    <row r="102" spans="1:131" ht="26.25" customHeight="1" thickBot="1">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397</v>
      </c>
      <c r="BR102" s="799" t="s">
        <v>432</v>
      </c>
      <c r="BS102" s="800"/>
      <c r="BT102" s="800"/>
      <c r="BU102" s="800"/>
      <c r="BV102" s="800"/>
      <c r="BW102" s="800"/>
      <c r="BX102" s="800"/>
      <c r="BY102" s="800"/>
      <c r="BZ102" s="800"/>
      <c r="CA102" s="800"/>
      <c r="CB102" s="800"/>
      <c r="CC102" s="800"/>
      <c r="CD102" s="800"/>
      <c r="CE102" s="800"/>
      <c r="CF102" s="800"/>
      <c r="CG102" s="801"/>
      <c r="CH102" s="897"/>
      <c r="CI102" s="898"/>
      <c r="CJ102" s="898"/>
      <c r="CK102" s="898"/>
      <c r="CL102" s="899"/>
      <c r="CM102" s="897"/>
      <c r="CN102" s="898"/>
      <c r="CO102" s="898"/>
      <c r="CP102" s="898"/>
      <c r="CQ102" s="899"/>
      <c r="CR102" s="900"/>
      <c r="CS102" s="862"/>
      <c r="CT102" s="862"/>
      <c r="CU102" s="862"/>
      <c r="CV102" s="901"/>
      <c r="CW102" s="900"/>
      <c r="CX102" s="862"/>
      <c r="CY102" s="862"/>
      <c r="CZ102" s="862"/>
      <c r="DA102" s="901"/>
      <c r="DB102" s="900"/>
      <c r="DC102" s="862"/>
      <c r="DD102" s="862"/>
      <c r="DE102" s="862"/>
      <c r="DF102" s="901"/>
      <c r="DG102" s="900"/>
      <c r="DH102" s="862"/>
      <c r="DI102" s="862"/>
      <c r="DJ102" s="862"/>
      <c r="DK102" s="901"/>
      <c r="DL102" s="900"/>
      <c r="DM102" s="862"/>
      <c r="DN102" s="862"/>
      <c r="DO102" s="862"/>
      <c r="DP102" s="901"/>
      <c r="DQ102" s="900"/>
      <c r="DR102" s="862"/>
      <c r="DS102" s="862"/>
      <c r="DT102" s="862"/>
      <c r="DU102" s="901"/>
      <c r="DV102" s="799"/>
      <c r="DW102" s="800"/>
      <c r="DX102" s="800"/>
      <c r="DY102" s="800"/>
      <c r="DZ102" s="924"/>
      <c r="EA102" s="221"/>
    </row>
    <row r="103" spans="1:131" ht="26.25" customHeight="1">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5" t="s">
        <v>433</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21"/>
    </row>
    <row r="104" spans="1:131" ht="26.25" customHeight="1">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6" t="s">
        <v>434</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21"/>
    </row>
    <row r="105" spans="1:131" ht="11.2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c r="A107" s="240" t="s">
        <v>435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c r="A108" s="927" t="s">
        <v>437</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438</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21" customFormat="1" ht="26.25" customHeight="1">
      <c r="A109" s="922" t="s">
        <v>439</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440</v>
      </c>
      <c r="AB109" s="903"/>
      <c r="AC109" s="903"/>
      <c r="AD109" s="903"/>
      <c r="AE109" s="904"/>
      <c r="AF109" s="902" t="s">
        <v>441</v>
      </c>
      <c r="AG109" s="903"/>
      <c r="AH109" s="903"/>
      <c r="AI109" s="903"/>
      <c r="AJ109" s="904"/>
      <c r="AK109" s="902" t="s">
        <v>311</v>
      </c>
      <c r="AL109" s="903"/>
      <c r="AM109" s="903"/>
      <c r="AN109" s="903"/>
      <c r="AO109" s="904"/>
      <c r="AP109" s="902" t="s">
        <v>442</v>
      </c>
      <c r="AQ109" s="903"/>
      <c r="AR109" s="903"/>
      <c r="AS109" s="903"/>
      <c r="AT109" s="905"/>
      <c r="AU109" s="922" t="s">
        <v>439</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440</v>
      </c>
      <c r="BR109" s="903"/>
      <c r="BS109" s="903"/>
      <c r="BT109" s="903"/>
      <c r="BU109" s="904"/>
      <c r="BV109" s="902" t="s">
        <v>441</v>
      </c>
      <c r="BW109" s="903"/>
      <c r="BX109" s="903"/>
      <c r="BY109" s="903"/>
      <c r="BZ109" s="904"/>
      <c r="CA109" s="902" t="s">
        <v>311</v>
      </c>
      <c r="CB109" s="903"/>
      <c r="CC109" s="903"/>
      <c r="CD109" s="903"/>
      <c r="CE109" s="904"/>
      <c r="CF109" s="923" t="s">
        <v>442</v>
      </c>
      <c r="CG109" s="923"/>
      <c r="CH109" s="923"/>
      <c r="CI109" s="923"/>
      <c r="CJ109" s="923"/>
      <c r="CK109" s="902" t="s">
        <v>443</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440</v>
      </c>
      <c r="DH109" s="903"/>
      <c r="DI109" s="903"/>
      <c r="DJ109" s="903"/>
      <c r="DK109" s="904"/>
      <c r="DL109" s="902" t="s">
        <v>441</v>
      </c>
      <c r="DM109" s="903"/>
      <c r="DN109" s="903"/>
      <c r="DO109" s="903"/>
      <c r="DP109" s="904"/>
      <c r="DQ109" s="902" t="s">
        <v>311</v>
      </c>
      <c r="DR109" s="903"/>
      <c r="DS109" s="903"/>
      <c r="DT109" s="903"/>
      <c r="DU109" s="904"/>
      <c r="DV109" s="902" t="s">
        <v>442</v>
      </c>
      <c r="DW109" s="903"/>
      <c r="DX109" s="903"/>
      <c r="DY109" s="903"/>
      <c r="DZ109" s="905"/>
    </row>
    <row r="110" spans="1:131" s="221" customFormat="1" ht="26.25" customHeight="1">
      <c r="A110" s="906" t="s">
        <v>444</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556484</v>
      </c>
      <c r="AB110" s="910"/>
      <c r="AC110" s="910"/>
      <c r="AD110" s="910"/>
      <c r="AE110" s="911"/>
      <c r="AF110" s="912">
        <v>572860</v>
      </c>
      <c r="AG110" s="910"/>
      <c r="AH110" s="910"/>
      <c r="AI110" s="910"/>
      <c r="AJ110" s="911"/>
      <c r="AK110" s="912">
        <v>596942</v>
      </c>
      <c r="AL110" s="910"/>
      <c r="AM110" s="910"/>
      <c r="AN110" s="910"/>
      <c r="AO110" s="911"/>
      <c r="AP110" s="913">
        <v>22.1</v>
      </c>
      <c r="AQ110" s="914"/>
      <c r="AR110" s="914"/>
      <c r="AS110" s="914"/>
      <c r="AT110" s="915"/>
      <c r="AU110" s="916" t="s">
        <v>73</v>
      </c>
      <c r="AV110" s="917"/>
      <c r="AW110" s="917"/>
      <c r="AX110" s="917"/>
      <c r="AY110" s="917"/>
      <c r="AZ110" s="939" t="s">
        <v>445</v>
      </c>
      <c r="BA110" s="907"/>
      <c r="BB110" s="907"/>
      <c r="BC110" s="907"/>
      <c r="BD110" s="907"/>
      <c r="BE110" s="907"/>
      <c r="BF110" s="907"/>
      <c r="BG110" s="907"/>
      <c r="BH110" s="907"/>
      <c r="BI110" s="907"/>
      <c r="BJ110" s="907"/>
      <c r="BK110" s="907"/>
      <c r="BL110" s="907"/>
      <c r="BM110" s="907"/>
      <c r="BN110" s="907"/>
      <c r="BO110" s="907"/>
      <c r="BP110" s="908"/>
      <c r="BQ110" s="940">
        <v>6072283</v>
      </c>
      <c r="BR110" s="941"/>
      <c r="BS110" s="941"/>
      <c r="BT110" s="941"/>
      <c r="BU110" s="941"/>
      <c r="BV110" s="941">
        <v>7290259</v>
      </c>
      <c r="BW110" s="941"/>
      <c r="BX110" s="941"/>
      <c r="BY110" s="941"/>
      <c r="BZ110" s="941"/>
      <c r="CA110" s="941">
        <v>7208217</v>
      </c>
      <c r="CB110" s="941"/>
      <c r="CC110" s="941"/>
      <c r="CD110" s="941"/>
      <c r="CE110" s="941"/>
      <c r="CF110" s="954">
        <v>267</v>
      </c>
      <c r="CG110" s="955"/>
      <c r="CH110" s="955"/>
      <c r="CI110" s="955"/>
      <c r="CJ110" s="955"/>
      <c r="CK110" s="956" t="s">
        <v>446</v>
      </c>
      <c r="CL110" s="957"/>
      <c r="CM110" s="939" t="s">
        <v>447</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422</v>
      </c>
      <c r="DH110" s="941"/>
      <c r="DI110" s="941"/>
      <c r="DJ110" s="941"/>
      <c r="DK110" s="941"/>
      <c r="DL110" s="941" t="s">
        <v>422</v>
      </c>
      <c r="DM110" s="941"/>
      <c r="DN110" s="941"/>
      <c r="DO110" s="941"/>
      <c r="DP110" s="941"/>
      <c r="DQ110" s="941" t="s">
        <v>422</v>
      </c>
      <c r="DR110" s="941"/>
      <c r="DS110" s="941"/>
      <c r="DT110" s="941"/>
      <c r="DU110" s="941"/>
      <c r="DV110" s="942" t="s">
        <v>422</v>
      </c>
      <c r="DW110" s="942"/>
      <c r="DX110" s="942"/>
      <c r="DY110" s="942"/>
      <c r="DZ110" s="943"/>
    </row>
    <row r="111" spans="1:131" s="221" customFormat="1" ht="26.25" customHeight="1">
      <c r="A111" s="944" t="s">
        <v>448</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449</v>
      </c>
      <c r="AB111" s="948"/>
      <c r="AC111" s="948"/>
      <c r="AD111" s="948"/>
      <c r="AE111" s="949"/>
      <c r="AF111" s="950" t="s">
        <v>450</v>
      </c>
      <c r="AG111" s="948"/>
      <c r="AH111" s="948"/>
      <c r="AI111" s="948"/>
      <c r="AJ111" s="949"/>
      <c r="AK111" s="950" t="s">
        <v>449</v>
      </c>
      <c r="AL111" s="948"/>
      <c r="AM111" s="948"/>
      <c r="AN111" s="948"/>
      <c r="AO111" s="949"/>
      <c r="AP111" s="951" t="s">
        <v>449</v>
      </c>
      <c r="AQ111" s="952"/>
      <c r="AR111" s="952"/>
      <c r="AS111" s="952"/>
      <c r="AT111" s="953"/>
      <c r="AU111" s="918"/>
      <c r="AV111" s="919"/>
      <c r="AW111" s="919"/>
      <c r="AX111" s="919"/>
      <c r="AY111" s="919"/>
      <c r="AZ111" s="932" t="s">
        <v>451</v>
      </c>
      <c r="BA111" s="933"/>
      <c r="BB111" s="933"/>
      <c r="BC111" s="933"/>
      <c r="BD111" s="933"/>
      <c r="BE111" s="933"/>
      <c r="BF111" s="933"/>
      <c r="BG111" s="933"/>
      <c r="BH111" s="933"/>
      <c r="BI111" s="933"/>
      <c r="BJ111" s="933"/>
      <c r="BK111" s="933"/>
      <c r="BL111" s="933"/>
      <c r="BM111" s="933"/>
      <c r="BN111" s="933"/>
      <c r="BO111" s="933"/>
      <c r="BP111" s="934"/>
      <c r="BQ111" s="935">
        <v>3038</v>
      </c>
      <c r="BR111" s="936"/>
      <c r="BS111" s="936"/>
      <c r="BT111" s="936"/>
      <c r="BU111" s="936"/>
      <c r="BV111" s="936">
        <v>8</v>
      </c>
      <c r="BW111" s="936"/>
      <c r="BX111" s="936"/>
      <c r="BY111" s="936"/>
      <c r="BZ111" s="936"/>
      <c r="CA111" s="936">
        <v>2687</v>
      </c>
      <c r="CB111" s="936"/>
      <c r="CC111" s="936"/>
      <c r="CD111" s="936"/>
      <c r="CE111" s="936"/>
      <c r="CF111" s="930">
        <v>0.1</v>
      </c>
      <c r="CG111" s="931"/>
      <c r="CH111" s="931"/>
      <c r="CI111" s="931"/>
      <c r="CJ111" s="931"/>
      <c r="CK111" s="958"/>
      <c r="CL111" s="959"/>
      <c r="CM111" s="932" t="s">
        <v>452</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453</v>
      </c>
      <c r="DH111" s="936"/>
      <c r="DI111" s="936"/>
      <c r="DJ111" s="936"/>
      <c r="DK111" s="936"/>
      <c r="DL111" s="936" t="s">
        <v>450</v>
      </c>
      <c r="DM111" s="936"/>
      <c r="DN111" s="936"/>
      <c r="DO111" s="936"/>
      <c r="DP111" s="936"/>
      <c r="DQ111" s="936" t="s">
        <v>449</v>
      </c>
      <c r="DR111" s="936"/>
      <c r="DS111" s="936"/>
      <c r="DT111" s="936"/>
      <c r="DU111" s="936"/>
      <c r="DV111" s="937" t="s">
        <v>454</v>
      </c>
      <c r="DW111" s="937"/>
      <c r="DX111" s="937"/>
      <c r="DY111" s="937"/>
      <c r="DZ111" s="938"/>
    </row>
    <row r="112" spans="1:131" s="221" customFormat="1" ht="26.25" customHeight="1">
      <c r="A112" s="962" t="s">
        <v>455</v>
      </c>
      <c r="B112" s="963"/>
      <c r="C112" s="933" t="s">
        <v>456</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449</v>
      </c>
      <c r="AB112" s="969"/>
      <c r="AC112" s="969"/>
      <c r="AD112" s="969"/>
      <c r="AE112" s="970"/>
      <c r="AF112" s="971" t="s">
        <v>453</v>
      </c>
      <c r="AG112" s="969"/>
      <c r="AH112" s="969"/>
      <c r="AI112" s="969"/>
      <c r="AJ112" s="970"/>
      <c r="AK112" s="971" t="s">
        <v>449</v>
      </c>
      <c r="AL112" s="969"/>
      <c r="AM112" s="969"/>
      <c r="AN112" s="969"/>
      <c r="AO112" s="970"/>
      <c r="AP112" s="972" t="s">
        <v>449</v>
      </c>
      <c r="AQ112" s="973"/>
      <c r="AR112" s="973"/>
      <c r="AS112" s="973"/>
      <c r="AT112" s="974"/>
      <c r="AU112" s="918"/>
      <c r="AV112" s="919"/>
      <c r="AW112" s="919"/>
      <c r="AX112" s="919"/>
      <c r="AY112" s="919"/>
      <c r="AZ112" s="932" t="s">
        <v>457</v>
      </c>
      <c r="BA112" s="933"/>
      <c r="BB112" s="933"/>
      <c r="BC112" s="933"/>
      <c r="BD112" s="933"/>
      <c r="BE112" s="933"/>
      <c r="BF112" s="933"/>
      <c r="BG112" s="933"/>
      <c r="BH112" s="933"/>
      <c r="BI112" s="933"/>
      <c r="BJ112" s="933"/>
      <c r="BK112" s="933"/>
      <c r="BL112" s="933"/>
      <c r="BM112" s="933"/>
      <c r="BN112" s="933"/>
      <c r="BO112" s="933"/>
      <c r="BP112" s="934"/>
      <c r="BQ112" s="935">
        <v>471773</v>
      </c>
      <c r="BR112" s="936"/>
      <c r="BS112" s="936"/>
      <c r="BT112" s="936"/>
      <c r="BU112" s="936"/>
      <c r="BV112" s="936">
        <v>439787</v>
      </c>
      <c r="BW112" s="936"/>
      <c r="BX112" s="936"/>
      <c r="BY112" s="936"/>
      <c r="BZ112" s="936"/>
      <c r="CA112" s="936">
        <v>414435</v>
      </c>
      <c r="CB112" s="936"/>
      <c r="CC112" s="936"/>
      <c r="CD112" s="936"/>
      <c r="CE112" s="936"/>
      <c r="CF112" s="930">
        <v>15.3</v>
      </c>
      <c r="CG112" s="931"/>
      <c r="CH112" s="931"/>
      <c r="CI112" s="931"/>
      <c r="CJ112" s="931"/>
      <c r="CK112" s="958"/>
      <c r="CL112" s="959"/>
      <c r="CM112" s="932" t="s">
        <v>458</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459</v>
      </c>
      <c r="DH112" s="936"/>
      <c r="DI112" s="936"/>
      <c r="DJ112" s="936"/>
      <c r="DK112" s="936"/>
      <c r="DL112" s="936" t="s">
        <v>460</v>
      </c>
      <c r="DM112" s="936"/>
      <c r="DN112" s="936"/>
      <c r="DO112" s="936"/>
      <c r="DP112" s="936"/>
      <c r="DQ112" s="936" t="s">
        <v>449</v>
      </c>
      <c r="DR112" s="936"/>
      <c r="DS112" s="936"/>
      <c r="DT112" s="936"/>
      <c r="DU112" s="936"/>
      <c r="DV112" s="937" t="s">
        <v>453</v>
      </c>
      <c r="DW112" s="937"/>
      <c r="DX112" s="937"/>
      <c r="DY112" s="937"/>
      <c r="DZ112" s="938"/>
    </row>
    <row r="113" spans="1:130" s="221" customFormat="1" ht="26.25" customHeight="1">
      <c r="A113" s="964"/>
      <c r="B113" s="965"/>
      <c r="C113" s="933" t="s">
        <v>461</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46526</v>
      </c>
      <c r="AB113" s="948"/>
      <c r="AC113" s="948"/>
      <c r="AD113" s="948"/>
      <c r="AE113" s="949"/>
      <c r="AF113" s="950">
        <v>45973</v>
      </c>
      <c r="AG113" s="948"/>
      <c r="AH113" s="948"/>
      <c r="AI113" s="948"/>
      <c r="AJ113" s="949"/>
      <c r="AK113" s="950">
        <v>43924</v>
      </c>
      <c r="AL113" s="948"/>
      <c r="AM113" s="948"/>
      <c r="AN113" s="948"/>
      <c r="AO113" s="949"/>
      <c r="AP113" s="951">
        <v>1.6</v>
      </c>
      <c r="AQ113" s="952"/>
      <c r="AR113" s="952"/>
      <c r="AS113" s="952"/>
      <c r="AT113" s="953"/>
      <c r="AU113" s="918"/>
      <c r="AV113" s="919"/>
      <c r="AW113" s="919"/>
      <c r="AX113" s="919"/>
      <c r="AY113" s="919"/>
      <c r="AZ113" s="932" t="s">
        <v>462</v>
      </c>
      <c r="BA113" s="933"/>
      <c r="BB113" s="933"/>
      <c r="BC113" s="933"/>
      <c r="BD113" s="933"/>
      <c r="BE113" s="933"/>
      <c r="BF113" s="933"/>
      <c r="BG113" s="933"/>
      <c r="BH113" s="933"/>
      <c r="BI113" s="933"/>
      <c r="BJ113" s="933"/>
      <c r="BK113" s="933"/>
      <c r="BL113" s="933"/>
      <c r="BM113" s="933"/>
      <c r="BN113" s="933"/>
      <c r="BO113" s="933"/>
      <c r="BP113" s="934"/>
      <c r="BQ113" s="935">
        <v>316962</v>
      </c>
      <c r="BR113" s="936"/>
      <c r="BS113" s="936"/>
      <c r="BT113" s="936"/>
      <c r="BU113" s="936"/>
      <c r="BV113" s="936">
        <v>295786</v>
      </c>
      <c r="BW113" s="936"/>
      <c r="BX113" s="936"/>
      <c r="BY113" s="936"/>
      <c r="BZ113" s="936"/>
      <c r="CA113" s="936">
        <v>274658</v>
      </c>
      <c r="CB113" s="936"/>
      <c r="CC113" s="936"/>
      <c r="CD113" s="936"/>
      <c r="CE113" s="936"/>
      <c r="CF113" s="930">
        <v>10.199999999999999</v>
      </c>
      <c r="CG113" s="931"/>
      <c r="CH113" s="931"/>
      <c r="CI113" s="931"/>
      <c r="CJ113" s="931"/>
      <c r="CK113" s="958"/>
      <c r="CL113" s="959"/>
      <c r="CM113" s="932" t="s">
        <v>463</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464</v>
      </c>
      <c r="DH113" s="969"/>
      <c r="DI113" s="969"/>
      <c r="DJ113" s="969"/>
      <c r="DK113" s="970"/>
      <c r="DL113" s="971" t="s">
        <v>459</v>
      </c>
      <c r="DM113" s="969"/>
      <c r="DN113" s="969"/>
      <c r="DO113" s="969"/>
      <c r="DP113" s="970"/>
      <c r="DQ113" s="971" t="s">
        <v>465</v>
      </c>
      <c r="DR113" s="969"/>
      <c r="DS113" s="969"/>
      <c r="DT113" s="969"/>
      <c r="DU113" s="970"/>
      <c r="DV113" s="972" t="s">
        <v>449</v>
      </c>
      <c r="DW113" s="973"/>
      <c r="DX113" s="973"/>
      <c r="DY113" s="973"/>
      <c r="DZ113" s="974"/>
    </row>
    <row r="114" spans="1:130" s="221" customFormat="1" ht="26.25" customHeight="1">
      <c r="A114" s="964"/>
      <c r="B114" s="965"/>
      <c r="C114" s="933" t="s">
        <v>466</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10083</v>
      </c>
      <c r="AB114" s="969"/>
      <c r="AC114" s="969"/>
      <c r="AD114" s="969"/>
      <c r="AE114" s="970"/>
      <c r="AF114" s="971">
        <v>17879</v>
      </c>
      <c r="AG114" s="969"/>
      <c r="AH114" s="969"/>
      <c r="AI114" s="969"/>
      <c r="AJ114" s="970"/>
      <c r="AK114" s="971">
        <v>17968</v>
      </c>
      <c r="AL114" s="969"/>
      <c r="AM114" s="969"/>
      <c r="AN114" s="969"/>
      <c r="AO114" s="970"/>
      <c r="AP114" s="972">
        <v>0.7</v>
      </c>
      <c r="AQ114" s="973"/>
      <c r="AR114" s="973"/>
      <c r="AS114" s="973"/>
      <c r="AT114" s="974"/>
      <c r="AU114" s="918"/>
      <c r="AV114" s="919"/>
      <c r="AW114" s="919"/>
      <c r="AX114" s="919"/>
      <c r="AY114" s="919"/>
      <c r="AZ114" s="932" t="s">
        <v>467</v>
      </c>
      <c r="BA114" s="933"/>
      <c r="BB114" s="933"/>
      <c r="BC114" s="933"/>
      <c r="BD114" s="933"/>
      <c r="BE114" s="933"/>
      <c r="BF114" s="933"/>
      <c r="BG114" s="933"/>
      <c r="BH114" s="933"/>
      <c r="BI114" s="933"/>
      <c r="BJ114" s="933"/>
      <c r="BK114" s="933"/>
      <c r="BL114" s="933"/>
      <c r="BM114" s="933"/>
      <c r="BN114" s="933"/>
      <c r="BO114" s="933"/>
      <c r="BP114" s="934"/>
      <c r="BQ114" s="935">
        <v>810940</v>
      </c>
      <c r="BR114" s="936"/>
      <c r="BS114" s="936"/>
      <c r="BT114" s="936"/>
      <c r="BU114" s="936"/>
      <c r="BV114" s="936">
        <v>828647</v>
      </c>
      <c r="BW114" s="936"/>
      <c r="BX114" s="936"/>
      <c r="BY114" s="936"/>
      <c r="BZ114" s="936"/>
      <c r="CA114" s="936">
        <v>793473</v>
      </c>
      <c r="CB114" s="936"/>
      <c r="CC114" s="936"/>
      <c r="CD114" s="936"/>
      <c r="CE114" s="936"/>
      <c r="CF114" s="930">
        <v>29.4</v>
      </c>
      <c r="CG114" s="931"/>
      <c r="CH114" s="931"/>
      <c r="CI114" s="931"/>
      <c r="CJ114" s="931"/>
      <c r="CK114" s="958"/>
      <c r="CL114" s="959"/>
      <c r="CM114" s="932" t="s">
        <v>468</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449</v>
      </c>
      <c r="DH114" s="969"/>
      <c r="DI114" s="969"/>
      <c r="DJ114" s="969"/>
      <c r="DK114" s="970"/>
      <c r="DL114" s="971" t="s">
        <v>449</v>
      </c>
      <c r="DM114" s="969"/>
      <c r="DN114" s="969"/>
      <c r="DO114" s="969"/>
      <c r="DP114" s="970"/>
      <c r="DQ114" s="971" t="s">
        <v>449</v>
      </c>
      <c r="DR114" s="969"/>
      <c r="DS114" s="969"/>
      <c r="DT114" s="969"/>
      <c r="DU114" s="970"/>
      <c r="DV114" s="972" t="s">
        <v>449</v>
      </c>
      <c r="DW114" s="973"/>
      <c r="DX114" s="973"/>
      <c r="DY114" s="973"/>
      <c r="DZ114" s="974"/>
    </row>
    <row r="115" spans="1:130" s="221" customFormat="1" ht="26.25" customHeight="1">
      <c r="A115" s="964"/>
      <c r="B115" s="965"/>
      <c r="C115" s="933" t="s">
        <v>469</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v>33</v>
      </c>
      <c r="AB115" s="948"/>
      <c r="AC115" s="948"/>
      <c r="AD115" s="948"/>
      <c r="AE115" s="949"/>
      <c r="AF115" s="950">
        <v>24</v>
      </c>
      <c r="AG115" s="948"/>
      <c r="AH115" s="948"/>
      <c r="AI115" s="948"/>
      <c r="AJ115" s="949"/>
      <c r="AK115" s="950">
        <v>26</v>
      </c>
      <c r="AL115" s="948"/>
      <c r="AM115" s="948"/>
      <c r="AN115" s="948"/>
      <c r="AO115" s="949"/>
      <c r="AP115" s="951">
        <v>0</v>
      </c>
      <c r="AQ115" s="952"/>
      <c r="AR115" s="952"/>
      <c r="AS115" s="952"/>
      <c r="AT115" s="953"/>
      <c r="AU115" s="918"/>
      <c r="AV115" s="919"/>
      <c r="AW115" s="919"/>
      <c r="AX115" s="919"/>
      <c r="AY115" s="919"/>
      <c r="AZ115" s="932" t="s">
        <v>470</v>
      </c>
      <c r="BA115" s="933"/>
      <c r="BB115" s="933"/>
      <c r="BC115" s="933"/>
      <c r="BD115" s="933"/>
      <c r="BE115" s="933"/>
      <c r="BF115" s="933"/>
      <c r="BG115" s="933"/>
      <c r="BH115" s="933"/>
      <c r="BI115" s="933"/>
      <c r="BJ115" s="933"/>
      <c r="BK115" s="933"/>
      <c r="BL115" s="933"/>
      <c r="BM115" s="933"/>
      <c r="BN115" s="933"/>
      <c r="BO115" s="933"/>
      <c r="BP115" s="934"/>
      <c r="BQ115" s="935" t="s">
        <v>449</v>
      </c>
      <c r="BR115" s="936"/>
      <c r="BS115" s="936"/>
      <c r="BT115" s="936"/>
      <c r="BU115" s="936"/>
      <c r="BV115" s="936" t="s">
        <v>454</v>
      </c>
      <c r="BW115" s="936"/>
      <c r="BX115" s="936"/>
      <c r="BY115" s="936"/>
      <c r="BZ115" s="936"/>
      <c r="CA115" s="936" t="s">
        <v>449</v>
      </c>
      <c r="CB115" s="936"/>
      <c r="CC115" s="936"/>
      <c r="CD115" s="936"/>
      <c r="CE115" s="936"/>
      <c r="CF115" s="930" t="s">
        <v>449</v>
      </c>
      <c r="CG115" s="931"/>
      <c r="CH115" s="931"/>
      <c r="CI115" s="931"/>
      <c r="CJ115" s="931"/>
      <c r="CK115" s="958"/>
      <c r="CL115" s="959"/>
      <c r="CM115" s="932" t="s">
        <v>471</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454</v>
      </c>
      <c r="DH115" s="969"/>
      <c r="DI115" s="969"/>
      <c r="DJ115" s="969"/>
      <c r="DK115" s="970"/>
      <c r="DL115" s="971" t="s">
        <v>449</v>
      </c>
      <c r="DM115" s="969"/>
      <c r="DN115" s="969"/>
      <c r="DO115" s="969"/>
      <c r="DP115" s="970"/>
      <c r="DQ115" s="971" t="s">
        <v>464</v>
      </c>
      <c r="DR115" s="969"/>
      <c r="DS115" s="969"/>
      <c r="DT115" s="969"/>
      <c r="DU115" s="970"/>
      <c r="DV115" s="972" t="s">
        <v>453</v>
      </c>
      <c r="DW115" s="973"/>
      <c r="DX115" s="973"/>
      <c r="DY115" s="973"/>
      <c r="DZ115" s="974"/>
    </row>
    <row r="116" spans="1:130" s="221" customFormat="1" ht="26.25" customHeight="1">
      <c r="A116" s="966"/>
      <c r="B116" s="967"/>
      <c r="C116" s="975" t="s">
        <v>472</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v>47</v>
      </c>
      <c r="AB116" s="969"/>
      <c r="AC116" s="969"/>
      <c r="AD116" s="969"/>
      <c r="AE116" s="970"/>
      <c r="AF116" s="971" t="s">
        <v>239</v>
      </c>
      <c r="AG116" s="969"/>
      <c r="AH116" s="969"/>
      <c r="AI116" s="969"/>
      <c r="AJ116" s="970"/>
      <c r="AK116" s="971" t="s">
        <v>449</v>
      </c>
      <c r="AL116" s="969"/>
      <c r="AM116" s="969"/>
      <c r="AN116" s="969"/>
      <c r="AO116" s="970"/>
      <c r="AP116" s="972" t="s">
        <v>464</v>
      </c>
      <c r="AQ116" s="973"/>
      <c r="AR116" s="973"/>
      <c r="AS116" s="973"/>
      <c r="AT116" s="974"/>
      <c r="AU116" s="918"/>
      <c r="AV116" s="919"/>
      <c r="AW116" s="919"/>
      <c r="AX116" s="919"/>
      <c r="AY116" s="919"/>
      <c r="AZ116" s="977" t="s">
        <v>473</v>
      </c>
      <c r="BA116" s="978"/>
      <c r="BB116" s="978"/>
      <c r="BC116" s="978"/>
      <c r="BD116" s="978"/>
      <c r="BE116" s="978"/>
      <c r="BF116" s="978"/>
      <c r="BG116" s="978"/>
      <c r="BH116" s="978"/>
      <c r="BI116" s="978"/>
      <c r="BJ116" s="978"/>
      <c r="BK116" s="978"/>
      <c r="BL116" s="978"/>
      <c r="BM116" s="978"/>
      <c r="BN116" s="978"/>
      <c r="BO116" s="978"/>
      <c r="BP116" s="979"/>
      <c r="BQ116" s="935" t="s">
        <v>464</v>
      </c>
      <c r="BR116" s="936"/>
      <c r="BS116" s="936"/>
      <c r="BT116" s="936"/>
      <c r="BU116" s="936"/>
      <c r="BV116" s="936" t="s">
        <v>464</v>
      </c>
      <c r="BW116" s="936"/>
      <c r="BX116" s="936"/>
      <c r="BY116" s="936"/>
      <c r="BZ116" s="936"/>
      <c r="CA116" s="936" t="s">
        <v>464</v>
      </c>
      <c r="CB116" s="936"/>
      <c r="CC116" s="936"/>
      <c r="CD116" s="936"/>
      <c r="CE116" s="936"/>
      <c r="CF116" s="930" t="s">
        <v>453</v>
      </c>
      <c r="CG116" s="931"/>
      <c r="CH116" s="931"/>
      <c r="CI116" s="931"/>
      <c r="CJ116" s="931"/>
      <c r="CK116" s="958"/>
      <c r="CL116" s="959"/>
      <c r="CM116" s="932" t="s">
        <v>474</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v>3038</v>
      </c>
      <c r="DH116" s="969"/>
      <c r="DI116" s="969"/>
      <c r="DJ116" s="969"/>
      <c r="DK116" s="970"/>
      <c r="DL116" s="971">
        <v>8</v>
      </c>
      <c r="DM116" s="969"/>
      <c r="DN116" s="969"/>
      <c r="DO116" s="969"/>
      <c r="DP116" s="970"/>
      <c r="DQ116" s="971">
        <v>2687</v>
      </c>
      <c r="DR116" s="969"/>
      <c r="DS116" s="969"/>
      <c r="DT116" s="969"/>
      <c r="DU116" s="970"/>
      <c r="DV116" s="972">
        <v>0.1</v>
      </c>
      <c r="DW116" s="973"/>
      <c r="DX116" s="973"/>
      <c r="DY116" s="973"/>
      <c r="DZ116" s="974"/>
    </row>
    <row r="117" spans="1:130" s="221" customFormat="1" ht="26.25" customHeight="1">
      <c r="A117" s="922" t="s">
        <v>193</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7" t="s">
        <v>475</v>
      </c>
      <c r="Z117" s="904"/>
      <c r="AA117" s="988">
        <v>613173</v>
      </c>
      <c r="AB117" s="989"/>
      <c r="AC117" s="989"/>
      <c r="AD117" s="989"/>
      <c r="AE117" s="990"/>
      <c r="AF117" s="991">
        <v>636736</v>
      </c>
      <c r="AG117" s="989"/>
      <c r="AH117" s="989"/>
      <c r="AI117" s="989"/>
      <c r="AJ117" s="990"/>
      <c r="AK117" s="991">
        <v>658860</v>
      </c>
      <c r="AL117" s="989"/>
      <c r="AM117" s="989"/>
      <c r="AN117" s="989"/>
      <c r="AO117" s="990"/>
      <c r="AP117" s="992"/>
      <c r="AQ117" s="993"/>
      <c r="AR117" s="993"/>
      <c r="AS117" s="993"/>
      <c r="AT117" s="994"/>
      <c r="AU117" s="918"/>
      <c r="AV117" s="919"/>
      <c r="AW117" s="919"/>
      <c r="AX117" s="919"/>
      <c r="AY117" s="919"/>
      <c r="AZ117" s="984" t="s">
        <v>476</v>
      </c>
      <c r="BA117" s="985"/>
      <c r="BB117" s="985"/>
      <c r="BC117" s="985"/>
      <c r="BD117" s="985"/>
      <c r="BE117" s="985"/>
      <c r="BF117" s="985"/>
      <c r="BG117" s="985"/>
      <c r="BH117" s="985"/>
      <c r="BI117" s="985"/>
      <c r="BJ117" s="985"/>
      <c r="BK117" s="985"/>
      <c r="BL117" s="985"/>
      <c r="BM117" s="985"/>
      <c r="BN117" s="985"/>
      <c r="BO117" s="985"/>
      <c r="BP117" s="986"/>
      <c r="BQ117" s="935" t="s">
        <v>464</v>
      </c>
      <c r="BR117" s="936"/>
      <c r="BS117" s="936"/>
      <c r="BT117" s="936"/>
      <c r="BU117" s="936"/>
      <c r="BV117" s="936" t="s">
        <v>465</v>
      </c>
      <c r="BW117" s="936"/>
      <c r="BX117" s="936"/>
      <c r="BY117" s="936"/>
      <c r="BZ117" s="936"/>
      <c r="CA117" s="936" t="s">
        <v>459</v>
      </c>
      <c r="CB117" s="936"/>
      <c r="CC117" s="936"/>
      <c r="CD117" s="936"/>
      <c r="CE117" s="936"/>
      <c r="CF117" s="930" t="s">
        <v>449</v>
      </c>
      <c r="CG117" s="931"/>
      <c r="CH117" s="931"/>
      <c r="CI117" s="931"/>
      <c r="CJ117" s="931"/>
      <c r="CK117" s="958"/>
      <c r="CL117" s="959"/>
      <c r="CM117" s="932" t="s">
        <v>477</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478</v>
      </c>
      <c r="DH117" s="969"/>
      <c r="DI117" s="969"/>
      <c r="DJ117" s="969"/>
      <c r="DK117" s="970"/>
      <c r="DL117" s="971" t="s">
        <v>453</v>
      </c>
      <c r="DM117" s="969"/>
      <c r="DN117" s="969"/>
      <c r="DO117" s="969"/>
      <c r="DP117" s="970"/>
      <c r="DQ117" s="971" t="s">
        <v>449</v>
      </c>
      <c r="DR117" s="969"/>
      <c r="DS117" s="969"/>
      <c r="DT117" s="969"/>
      <c r="DU117" s="970"/>
      <c r="DV117" s="972" t="s">
        <v>479</v>
      </c>
      <c r="DW117" s="973"/>
      <c r="DX117" s="973"/>
      <c r="DY117" s="973"/>
      <c r="DZ117" s="974"/>
    </row>
    <row r="118" spans="1:130" s="221" customFormat="1" ht="26.25" customHeight="1">
      <c r="A118" s="922" t="s">
        <v>443</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440</v>
      </c>
      <c r="AB118" s="903"/>
      <c r="AC118" s="903"/>
      <c r="AD118" s="903"/>
      <c r="AE118" s="904"/>
      <c r="AF118" s="902" t="s">
        <v>441</v>
      </c>
      <c r="AG118" s="903"/>
      <c r="AH118" s="903"/>
      <c r="AI118" s="903"/>
      <c r="AJ118" s="904"/>
      <c r="AK118" s="902" t="s">
        <v>311</v>
      </c>
      <c r="AL118" s="903"/>
      <c r="AM118" s="903"/>
      <c r="AN118" s="903"/>
      <c r="AO118" s="904"/>
      <c r="AP118" s="980" t="s">
        <v>442</v>
      </c>
      <c r="AQ118" s="981"/>
      <c r="AR118" s="981"/>
      <c r="AS118" s="981"/>
      <c r="AT118" s="982"/>
      <c r="AU118" s="918"/>
      <c r="AV118" s="919"/>
      <c r="AW118" s="919"/>
      <c r="AX118" s="919"/>
      <c r="AY118" s="919"/>
      <c r="AZ118" s="983" t="s">
        <v>480</v>
      </c>
      <c r="BA118" s="975"/>
      <c r="BB118" s="975"/>
      <c r="BC118" s="975"/>
      <c r="BD118" s="975"/>
      <c r="BE118" s="975"/>
      <c r="BF118" s="975"/>
      <c r="BG118" s="975"/>
      <c r="BH118" s="975"/>
      <c r="BI118" s="975"/>
      <c r="BJ118" s="975"/>
      <c r="BK118" s="975"/>
      <c r="BL118" s="975"/>
      <c r="BM118" s="975"/>
      <c r="BN118" s="975"/>
      <c r="BO118" s="975"/>
      <c r="BP118" s="976"/>
      <c r="BQ118" s="1009" t="s">
        <v>449</v>
      </c>
      <c r="BR118" s="1010"/>
      <c r="BS118" s="1010"/>
      <c r="BT118" s="1010"/>
      <c r="BU118" s="1010"/>
      <c r="BV118" s="1010" t="s">
        <v>453</v>
      </c>
      <c r="BW118" s="1010"/>
      <c r="BX118" s="1010"/>
      <c r="BY118" s="1010"/>
      <c r="BZ118" s="1010"/>
      <c r="CA118" s="1010" t="s">
        <v>459</v>
      </c>
      <c r="CB118" s="1010"/>
      <c r="CC118" s="1010"/>
      <c r="CD118" s="1010"/>
      <c r="CE118" s="1010"/>
      <c r="CF118" s="930" t="s">
        <v>459</v>
      </c>
      <c r="CG118" s="931"/>
      <c r="CH118" s="931"/>
      <c r="CI118" s="931"/>
      <c r="CJ118" s="931"/>
      <c r="CK118" s="958"/>
      <c r="CL118" s="959"/>
      <c r="CM118" s="932" t="s">
        <v>481</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449</v>
      </c>
      <c r="DH118" s="969"/>
      <c r="DI118" s="969"/>
      <c r="DJ118" s="969"/>
      <c r="DK118" s="970"/>
      <c r="DL118" s="971" t="s">
        <v>449</v>
      </c>
      <c r="DM118" s="969"/>
      <c r="DN118" s="969"/>
      <c r="DO118" s="969"/>
      <c r="DP118" s="970"/>
      <c r="DQ118" s="971" t="s">
        <v>459</v>
      </c>
      <c r="DR118" s="969"/>
      <c r="DS118" s="969"/>
      <c r="DT118" s="969"/>
      <c r="DU118" s="970"/>
      <c r="DV118" s="972" t="s">
        <v>459</v>
      </c>
      <c r="DW118" s="973"/>
      <c r="DX118" s="973"/>
      <c r="DY118" s="973"/>
      <c r="DZ118" s="974"/>
    </row>
    <row r="119" spans="1:130" s="221" customFormat="1" ht="26.25" customHeight="1">
      <c r="A119" s="1066" t="s">
        <v>446</v>
      </c>
      <c r="B119" s="957"/>
      <c r="C119" s="939" t="s">
        <v>447</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460</v>
      </c>
      <c r="AB119" s="910"/>
      <c r="AC119" s="910"/>
      <c r="AD119" s="910"/>
      <c r="AE119" s="911"/>
      <c r="AF119" s="912" t="s">
        <v>459</v>
      </c>
      <c r="AG119" s="910"/>
      <c r="AH119" s="910"/>
      <c r="AI119" s="910"/>
      <c r="AJ119" s="911"/>
      <c r="AK119" s="912" t="s">
        <v>449</v>
      </c>
      <c r="AL119" s="910"/>
      <c r="AM119" s="910"/>
      <c r="AN119" s="910"/>
      <c r="AO119" s="911"/>
      <c r="AP119" s="913" t="s">
        <v>459</v>
      </c>
      <c r="AQ119" s="914"/>
      <c r="AR119" s="914"/>
      <c r="AS119" s="914"/>
      <c r="AT119" s="915"/>
      <c r="AU119" s="920"/>
      <c r="AV119" s="921"/>
      <c r="AW119" s="921"/>
      <c r="AX119" s="921"/>
      <c r="AY119" s="921"/>
      <c r="AZ119" s="242" t="s">
        <v>193</v>
      </c>
      <c r="BA119" s="242"/>
      <c r="BB119" s="242"/>
      <c r="BC119" s="242"/>
      <c r="BD119" s="242"/>
      <c r="BE119" s="242"/>
      <c r="BF119" s="242"/>
      <c r="BG119" s="242"/>
      <c r="BH119" s="242"/>
      <c r="BI119" s="242"/>
      <c r="BJ119" s="242"/>
      <c r="BK119" s="242"/>
      <c r="BL119" s="242"/>
      <c r="BM119" s="242"/>
      <c r="BN119" s="242"/>
      <c r="BO119" s="987" t="s">
        <v>482</v>
      </c>
      <c r="BP119" s="1015"/>
      <c r="BQ119" s="1009">
        <v>7674996</v>
      </c>
      <c r="BR119" s="1010"/>
      <c r="BS119" s="1010"/>
      <c r="BT119" s="1010"/>
      <c r="BU119" s="1010"/>
      <c r="BV119" s="1010">
        <v>8854487</v>
      </c>
      <c r="BW119" s="1010"/>
      <c r="BX119" s="1010"/>
      <c r="BY119" s="1010"/>
      <c r="BZ119" s="1010"/>
      <c r="CA119" s="1010">
        <v>8693470</v>
      </c>
      <c r="CB119" s="1010"/>
      <c r="CC119" s="1010"/>
      <c r="CD119" s="1010"/>
      <c r="CE119" s="1010"/>
      <c r="CF119" s="1011"/>
      <c r="CG119" s="1012"/>
      <c r="CH119" s="1012"/>
      <c r="CI119" s="1012"/>
      <c r="CJ119" s="1013"/>
      <c r="CK119" s="960"/>
      <c r="CL119" s="961"/>
      <c r="CM119" s="983" t="s">
        <v>483</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t="s">
        <v>479</v>
      </c>
      <c r="DH119" s="996"/>
      <c r="DI119" s="996"/>
      <c r="DJ119" s="996"/>
      <c r="DK119" s="997"/>
      <c r="DL119" s="995" t="s">
        <v>484</v>
      </c>
      <c r="DM119" s="996"/>
      <c r="DN119" s="996"/>
      <c r="DO119" s="996"/>
      <c r="DP119" s="997"/>
      <c r="DQ119" s="995" t="s">
        <v>453</v>
      </c>
      <c r="DR119" s="996"/>
      <c r="DS119" s="996"/>
      <c r="DT119" s="996"/>
      <c r="DU119" s="997"/>
      <c r="DV119" s="998" t="s">
        <v>453</v>
      </c>
      <c r="DW119" s="999"/>
      <c r="DX119" s="999"/>
      <c r="DY119" s="999"/>
      <c r="DZ119" s="1000"/>
    </row>
    <row r="120" spans="1:130" s="221" customFormat="1" ht="26.25" customHeight="1">
      <c r="A120" s="1067"/>
      <c r="B120" s="959"/>
      <c r="C120" s="932" t="s">
        <v>452</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459</v>
      </c>
      <c r="AB120" s="969"/>
      <c r="AC120" s="969"/>
      <c r="AD120" s="969"/>
      <c r="AE120" s="970"/>
      <c r="AF120" s="971" t="s">
        <v>449</v>
      </c>
      <c r="AG120" s="969"/>
      <c r="AH120" s="969"/>
      <c r="AI120" s="969"/>
      <c r="AJ120" s="970"/>
      <c r="AK120" s="971" t="s">
        <v>449</v>
      </c>
      <c r="AL120" s="969"/>
      <c r="AM120" s="969"/>
      <c r="AN120" s="969"/>
      <c r="AO120" s="970"/>
      <c r="AP120" s="972" t="s">
        <v>465</v>
      </c>
      <c r="AQ120" s="973"/>
      <c r="AR120" s="973"/>
      <c r="AS120" s="973"/>
      <c r="AT120" s="974"/>
      <c r="AU120" s="1001" t="s">
        <v>485</v>
      </c>
      <c r="AV120" s="1002"/>
      <c r="AW120" s="1002"/>
      <c r="AX120" s="1002"/>
      <c r="AY120" s="1003"/>
      <c r="AZ120" s="939" t="s">
        <v>486</v>
      </c>
      <c r="BA120" s="907"/>
      <c r="BB120" s="907"/>
      <c r="BC120" s="907"/>
      <c r="BD120" s="907"/>
      <c r="BE120" s="907"/>
      <c r="BF120" s="907"/>
      <c r="BG120" s="907"/>
      <c r="BH120" s="907"/>
      <c r="BI120" s="907"/>
      <c r="BJ120" s="907"/>
      <c r="BK120" s="907"/>
      <c r="BL120" s="907"/>
      <c r="BM120" s="907"/>
      <c r="BN120" s="907"/>
      <c r="BO120" s="907"/>
      <c r="BP120" s="908"/>
      <c r="BQ120" s="940">
        <v>3567941</v>
      </c>
      <c r="BR120" s="941"/>
      <c r="BS120" s="941"/>
      <c r="BT120" s="941"/>
      <c r="BU120" s="941"/>
      <c r="BV120" s="941">
        <v>3324797</v>
      </c>
      <c r="BW120" s="941"/>
      <c r="BX120" s="941"/>
      <c r="BY120" s="941"/>
      <c r="BZ120" s="941"/>
      <c r="CA120" s="941">
        <v>3773231</v>
      </c>
      <c r="CB120" s="941"/>
      <c r="CC120" s="941"/>
      <c r="CD120" s="941"/>
      <c r="CE120" s="941"/>
      <c r="CF120" s="954">
        <v>139.80000000000001</v>
      </c>
      <c r="CG120" s="955"/>
      <c r="CH120" s="955"/>
      <c r="CI120" s="955"/>
      <c r="CJ120" s="955"/>
      <c r="CK120" s="1016" t="s">
        <v>487</v>
      </c>
      <c r="CL120" s="1017"/>
      <c r="CM120" s="1017"/>
      <c r="CN120" s="1017"/>
      <c r="CO120" s="1018"/>
      <c r="CP120" s="1024" t="s">
        <v>488</v>
      </c>
      <c r="CQ120" s="1025"/>
      <c r="CR120" s="1025"/>
      <c r="CS120" s="1025"/>
      <c r="CT120" s="1025"/>
      <c r="CU120" s="1025"/>
      <c r="CV120" s="1025"/>
      <c r="CW120" s="1025"/>
      <c r="CX120" s="1025"/>
      <c r="CY120" s="1025"/>
      <c r="CZ120" s="1025"/>
      <c r="DA120" s="1025"/>
      <c r="DB120" s="1025"/>
      <c r="DC120" s="1025"/>
      <c r="DD120" s="1025"/>
      <c r="DE120" s="1025"/>
      <c r="DF120" s="1026"/>
      <c r="DG120" s="940">
        <v>284411</v>
      </c>
      <c r="DH120" s="941"/>
      <c r="DI120" s="941"/>
      <c r="DJ120" s="941"/>
      <c r="DK120" s="941"/>
      <c r="DL120" s="941">
        <v>264206</v>
      </c>
      <c r="DM120" s="941"/>
      <c r="DN120" s="941"/>
      <c r="DO120" s="941"/>
      <c r="DP120" s="941"/>
      <c r="DQ120" s="941">
        <v>241725</v>
      </c>
      <c r="DR120" s="941"/>
      <c r="DS120" s="941"/>
      <c r="DT120" s="941"/>
      <c r="DU120" s="941"/>
      <c r="DV120" s="942">
        <v>9</v>
      </c>
      <c r="DW120" s="942"/>
      <c r="DX120" s="942"/>
      <c r="DY120" s="942"/>
      <c r="DZ120" s="943"/>
    </row>
    <row r="121" spans="1:130" s="221" customFormat="1" ht="26.25" customHeight="1">
      <c r="A121" s="1067"/>
      <c r="B121" s="959"/>
      <c r="C121" s="984" t="s">
        <v>489</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t="s">
        <v>459</v>
      </c>
      <c r="AB121" s="969"/>
      <c r="AC121" s="969"/>
      <c r="AD121" s="969"/>
      <c r="AE121" s="970"/>
      <c r="AF121" s="971" t="s">
        <v>459</v>
      </c>
      <c r="AG121" s="969"/>
      <c r="AH121" s="969"/>
      <c r="AI121" s="969"/>
      <c r="AJ121" s="970"/>
      <c r="AK121" s="971" t="s">
        <v>453</v>
      </c>
      <c r="AL121" s="969"/>
      <c r="AM121" s="969"/>
      <c r="AN121" s="969"/>
      <c r="AO121" s="970"/>
      <c r="AP121" s="972" t="s">
        <v>459</v>
      </c>
      <c r="AQ121" s="973"/>
      <c r="AR121" s="973"/>
      <c r="AS121" s="973"/>
      <c r="AT121" s="974"/>
      <c r="AU121" s="1004"/>
      <c r="AV121" s="1005"/>
      <c r="AW121" s="1005"/>
      <c r="AX121" s="1005"/>
      <c r="AY121" s="1006"/>
      <c r="AZ121" s="932" t="s">
        <v>490</v>
      </c>
      <c r="BA121" s="933"/>
      <c r="BB121" s="933"/>
      <c r="BC121" s="933"/>
      <c r="BD121" s="933"/>
      <c r="BE121" s="933"/>
      <c r="BF121" s="933"/>
      <c r="BG121" s="933"/>
      <c r="BH121" s="933"/>
      <c r="BI121" s="933"/>
      <c r="BJ121" s="933"/>
      <c r="BK121" s="933"/>
      <c r="BL121" s="933"/>
      <c r="BM121" s="933"/>
      <c r="BN121" s="933"/>
      <c r="BO121" s="933"/>
      <c r="BP121" s="934"/>
      <c r="BQ121" s="935" t="s">
        <v>479</v>
      </c>
      <c r="BR121" s="936"/>
      <c r="BS121" s="936"/>
      <c r="BT121" s="936"/>
      <c r="BU121" s="936"/>
      <c r="BV121" s="936" t="s">
        <v>478</v>
      </c>
      <c r="BW121" s="936"/>
      <c r="BX121" s="936"/>
      <c r="BY121" s="936"/>
      <c r="BZ121" s="936"/>
      <c r="CA121" s="936" t="s">
        <v>465</v>
      </c>
      <c r="CB121" s="936"/>
      <c r="CC121" s="936"/>
      <c r="CD121" s="936"/>
      <c r="CE121" s="936"/>
      <c r="CF121" s="930" t="s">
        <v>459</v>
      </c>
      <c r="CG121" s="931"/>
      <c r="CH121" s="931"/>
      <c r="CI121" s="931"/>
      <c r="CJ121" s="931"/>
      <c r="CK121" s="1019"/>
      <c r="CL121" s="1020"/>
      <c r="CM121" s="1020"/>
      <c r="CN121" s="1020"/>
      <c r="CO121" s="1021"/>
      <c r="CP121" s="1029" t="s">
        <v>491</v>
      </c>
      <c r="CQ121" s="1030"/>
      <c r="CR121" s="1030"/>
      <c r="CS121" s="1030"/>
      <c r="CT121" s="1030"/>
      <c r="CU121" s="1030"/>
      <c r="CV121" s="1030"/>
      <c r="CW121" s="1030"/>
      <c r="CX121" s="1030"/>
      <c r="CY121" s="1030"/>
      <c r="CZ121" s="1030"/>
      <c r="DA121" s="1030"/>
      <c r="DB121" s="1030"/>
      <c r="DC121" s="1030"/>
      <c r="DD121" s="1030"/>
      <c r="DE121" s="1030"/>
      <c r="DF121" s="1031"/>
      <c r="DG121" s="935">
        <v>131735</v>
      </c>
      <c r="DH121" s="936"/>
      <c r="DI121" s="936"/>
      <c r="DJ121" s="936"/>
      <c r="DK121" s="936"/>
      <c r="DL121" s="936">
        <v>122653</v>
      </c>
      <c r="DM121" s="936"/>
      <c r="DN121" s="936"/>
      <c r="DO121" s="936"/>
      <c r="DP121" s="936"/>
      <c r="DQ121" s="936">
        <v>119627</v>
      </c>
      <c r="DR121" s="936"/>
      <c r="DS121" s="936"/>
      <c r="DT121" s="936"/>
      <c r="DU121" s="936"/>
      <c r="DV121" s="937">
        <v>4.4000000000000004</v>
      </c>
      <c r="DW121" s="937"/>
      <c r="DX121" s="937"/>
      <c r="DY121" s="937"/>
      <c r="DZ121" s="938"/>
    </row>
    <row r="122" spans="1:130" s="221" customFormat="1" ht="26.25" customHeight="1">
      <c r="A122" s="1067"/>
      <c r="B122" s="959"/>
      <c r="C122" s="932" t="s">
        <v>468</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449</v>
      </c>
      <c r="AB122" s="969"/>
      <c r="AC122" s="969"/>
      <c r="AD122" s="969"/>
      <c r="AE122" s="970"/>
      <c r="AF122" s="971" t="s">
        <v>464</v>
      </c>
      <c r="AG122" s="969"/>
      <c r="AH122" s="969"/>
      <c r="AI122" s="969"/>
      <c r="AJ122" s="970"/>
      <c r="AK122" s="971" t="s">
        <v>478</v>
      </c>
      <c r="AL122" s="969"/>
      <c r="AM122" s="969"/>
      <c r="AN122" s="969"/>
      <c r="AO122" s="970"/>
      <c r="AP122" s="972" t="s">
        <v>465</v>
      </c>
      <c r="AQ122" s="973"/>
      <c r="AR122" s="973"/>
      <c r="AS122" s="973"/>
      <c r="AT122" s="974"/>
      <c r="AU122" s="1004"/>
      <c r="AV122" s="1005"/>
      <c r="AW122" s="1005"/>
      <c r="AX122" s="1005"/>
      <c r="AY122" s="1006"/>
      <c r="AZ122" s="983" t="s">
        <v>492</v>
      </c>
      <c r="BA122" s="975"/>
      <c r="BB122" s="975"/>
      <c r="BC122" s="975"/>
      <c r="BD122" s="975"/>
      <c r="BE122" s="975"/>
      <c r="BF122" s="975"/>
      <c r="BG122" s="975"/>
      <c r="BH122" s="975"/>
      <c r="BI122" s="975"/>
      <c r="BJ122" s="975"/>
      <c r="BK122" s="975"/>
      <c r="BL122" s="975"/>
      <c r="BM122" s="975"/>
      <c r="BN122" s="975"/>
      <c r="BO122" s="975"/>
      <c r="BP122" s="976"/>
      <c r="BQ122" s="1009">
        <v>4779975</v>
      </c>
      <c r="BR122" s="1010"/>
      <c r="BS122" s="1010"/>
      <c r="BT122" s="1010"/>
      <c r="BU122" s="1010"/>
      <c r="BV122" s="1010">
        <v>5301020</v>
      </c>
      <c r="BW122" s="1010"/>
      <c r="BX122" s="1010"/>
      <c r="BY122" s="1010"/>
      <c r="BZ122" s="1010"/>
      <c r="CA122" s="1010">
        <v>5225024</v>
      </c>
      <c r="CB122" s="1010"/>
      <c r="CC122" s="1010"/>
      <c r="CD122" s="1010"/>
      <c r="CE122" s="1010"/>
      <c r="CF122" s="1027">
        <v>193.5</v>
      </c>
      <c r="CG122" s="1028"/>
      <c r="CH122" s="1028"/>
      <c r="CI122" s="1028"/>
      <c r="CJ122" s="1028"/>
      <c r="CK122" s="1019"/>
      <c r="CL122" s="1020"/>
      <c r="CM122" s="1020"/>
      <c r="CN122" s="1020"/>
      <c r="CO122" s="1021"/>
      <c r="CP122" s="1029" t="s">
        <v>493</v>
      </c>
      <c r="CQ122" s="1030"/>
      <c r="CR122" s="1030"/>
      <c r="CS122" s="1030"/>
      <c r="CT122" s="1030"/>
      <c r="CU122" s="1030"/>
      <c r="CV122" s="1030"/>
      <c r="CW122" s="1030"/>
      <c r="CX122" s="1030"/>
      <c r="CY122" s="1030"/>
      <c r="CZ122" s="1030"/>
      <c r="DA122" s="1030"/>
      <c r="DB122" s="1030"/>
      <c r="DC122" s="1030"/>
      <c r="DD122" s="1030"/>
      <c r="DE122" s="1030"/>
      <c r="DF122" s="1031"/>
      <c r="DG122" s="935">
        <v>55627</v>
      </c>
      <c r="DH122" s="936"/>
      <c r="DI122" s="936"/>
      <c r="DJ122" s="936"/>
      <c r="DK122" s="936"/>
      <c r="DL122" s="936">
        <v>52928</v>
      </c>
      <c r="DM122" s="936"/>
      <c r="DN122" s="936"/>
      <c r="DO122" s="936"/>
      <c r="DP122" s="936"/>
      <c r="DQ122" s="936">
        <v>53083</v>
      </c>
      <c r="DR122" s="936"/>
      <c r="DS122" s="936"/>
      <c r="DT122" s="936"/>
      <c r="DU122" s="936"/>
      <c r="DV122" s="937">
        <v>2</v>
      </c>
      <c r="DW122" s="937"/>
      <c r="DX122" s="937"/>
      <c r="DY122" s="937"/>
      <c r="DZ122" s="938"/>
    </row>
    <row r="123" spans="1:130" s="221" customFormat="1" ht="26.25" customHeight="1">
      <c r="A123" s="1067"/>
      <c r="B123" s="959"/>
      <c r="C123" s="932" t="s">
        <v>474</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v>22</v>
      </c>
      <c r="AB123" s="969"/>
      <c r="AC123" s="969"/>
      <c r="AD123" s="969"/>
      <c r="AE123" s="970"/>
      <c r="AF123" s="971">
        <v>15</v>
      </c>
      <c r="AG123" s="969"/>
      <c r="AH123" s="969"/>
      <c r="AI123" s="969"/>
      <c r="AJ123" s="970"/>
      <c r="AK123" s="971">
        <v>8</v>
      </c>
      <c r="AL123" s="969"/>
      <c r="AM123" s="969"/>
      <c r="AN123" s="969"/>
      <c r="AO123" s="970"/>
      <c r="AP123" s="972">
        <v>0</v>
      </c>
      <c r="AQ123" s="973"/>
      <c r="AR123" s="973"/>
      <c r="AS123" s="973"/>
      <c r="AT123" s="974"/>
      <c r="AU123" s="1007"/>
      <c r="AV123" s="1008"/>
      <c r="AW123" s="1008"/>
      <c r="AX123" s="1008"/>
      <c r="AY123" s="1008"/>
      <c r="AZ123" s="242" t="s">
        <v>193</v>
      </c>
      <c r="BA123" s="242"/>
      <c r="BB123" s="242"/>
      <c r="BC123" s="242"/>
      <c r="BD123" s="242"/>
      <c r="BE123" s="242"/>
      <c r="BF123" s="242"/>
      <c r="BG123" s="242"/>
      <c r="BH123" s="242"/>
      <c r="BI123" s="242"/>
      <c r="BJ123" s="242"/>
      <c r="BK123" s="242"/>
      <c r="BL123" s="242"/>
      <c r="BM123" s="242"/>
      <c r="BN123" s="242"/>
      <c r="BO123" s="987" t="s">
        <v>494</v>
      </c>
      <c r="BP123" s="1015"/>
      <c r="BQ123" s="1073">
        <v>8347916</v>
      </c>
      <c r="BR123" s="1074"/>
      <c r="BS123" s="1074"/>
      <c r="BT123" s="1074"/>
      <c r="BU123" s="1074"/>
      <c r="BV123" s="1074">
        <v>8625817</v>
      </c>
      <c r="BW123" s="1074"/>
      <c r="BX123" s="1074"/>
      <c r="BY123" s="1074"/>
      <c r="BZ123" s="1074"/>
      <c r="CA123" s="1074">
        <v>8998255</v>
      </c>
      <c r="CB123" s="1074"/>
      <c r="CC123" s="1074"/>
      <c r="CD123" s="1074"/>
      <c r="CE123" s="1074"/>
      <c r="CF123" s="1011"/>
      <c r="CG123" s="1012"/>
      <c r="CH123" s="1012"/>
      <c r="CI123" s="1012"/>
      <c r="CJ123" s="1013"/>
      <c r="CK123" s="1019"/>
      <c r="CL123" s="1020"/>
      <c r="CM123" s="1020"/>
      <c r="CN123" s="1020"/>
      <c r="CO123" s="1021"/>
      <c r="CP123" s="1029" t="s">
        <v>495</v>
      </c>
      <c r="CQ123" s="1030"/>
      <c r="CR123" s="1030"/>
      <c r="CS123" s="1030"/>
      <c r="CT123" s="1030"/>
      <c r="CU123" s="1030"/>
      <c r="CV123" s="1030"/>
      <c r="CW123" s="1030"/>
      <c r="CX123" s="1030"/>
      <c r="CY123" s="1030"/>
      <c r="CZ123" s="1030"/>
      <c r="DA123" s="1030"/>
      <c r="DB123" s="1030"/>
      <c r="DC123" s="1030"/>
      <c r="DD123" s="1030"/>
      <c r="DE123" s="1030"/>
      <c r="DF123" s="1031"/>
      <c r="DG123" s="968" t="s">
        <v>479</v>
      </c>
      <c r="DH123" s="969"/>
      <c r="DI123" s="969"/>
      <c r="DJ123" s="969"/>
      <c r="DK123" s="970"/>
      <c r="DL123" s="971" t="s">
        <v>449</v>
      </c>
      <c r="DM123" s="969"/>
      <c r="DN123" s="969"/>
      <c r="DO123" s="969"/>
      <c r="DP123" s="970"/>
      <c r="DQ123" s="971" t="s">
        <v>460</v>
      </c>
      <c r="DR123" s="969"/>
      <c r="DS123" s="969"/>
      <c r="DT123" s="969"/>
      <c r="DU123" s="970"/>
      <c r="DV123" s="972" t="s">
        <v>465</v>
      </c>
      <c r="DW123" s="973"/>
      <c r="DX123" s="973"/>
      <c r="DY123" s="973"/>
      <c r="DZ123" s="974"/>
    </row>
    <row r="124" spans="1:130" s="221" customFormat="1" ht="26.25" customHeight="1" thickBot="1">
      <c r="A124" s="1067"/>
      <c r="B124" s="959"/>
      <c r="C124" s="932" t="s">
        <v>477</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478</v>
      </c>
      <c r="AB124" s="969"/>
      <c r="AC124" s="969"/>
      <c r="AD124" s="969"/>
      <c r="AE124" s="970"/>
      <c r="AF124" s="971" t="s">
        <v>479</v>
      </c>
      <c r="AG124" s="969"/>
      <c r="AH124" s="969"/>
      <c r="AI124" s="969"/>
      <c r="AJ124" s="970"/>
      <c r="AK124" s="971" t="s">
        <v>459</v>
      </c>
      <c r="AL124" s="969"/>
      <c r="AM124" s="969"/>
      <c r="AN124" s="969"/>
      <c r="AO124" s="970"/>
      <c r="AP124" s="972" t="s">
        <v>459</v>
      </c>
      <c r="AQ124" s="973"/>
      <c r="AR124" s="973"/>
      <c r="AS124" s="973"/>
      <c r="AT124" s="974"/>
      <c r="AU124" s="1069" t="s">
        <v>496</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t="s">
        <v>479</v>
      </c>
      <c r="BR124" s="1037"/>
      <c r="BS124" s="1037"/>
      <c r="BT124" s="1037"/>
      <c r="BU124" s="1037"/>
      <c r="BV124" s="1037">
        <v>9.1999999999999993</v>
      </c>
      <c r="BW124" s="1037"/>
      <c r="BX124" s="1037"/>
      <c r="BY124" s="1037"/>
      <c r="BZ124" s="1037"/>
      <c r="CA124" s="1037" t="s">
        <v>459</v>
      </c>
      <c r="CB124" s="1037"/>
      <c r="CC124" s="1037"/>
      <c r="CD124" s="1037"/>
      <c r="CE124" s="1037"/>
      <c r="CF124" s="1038"/>
      <c r="CG124" s="1039"/>
      <c r="CH124" s="1039"/>
      <c r="CI124" s="1039"/>
      <c r="CJ124" s="1040"/>
      <c r="CK124" s="1022"/>
      <c r="CL124" s="1022"/>
      <c r="CM124" s="1022"/>
      <c r="CN124" s="1022"/>
      <c r="CO124" s="1023"/>
      <c r="CP124" s="1029" t="s">
        <v>497</v>
      </c>
      <c r="CQ124" s="1030"/>
      <c r="CR124" s="1030"/>
      <c r="CS124" s="1030"/>
      <c r="CT124" s="1030"/>
      <c r="CU124" s="1030"/>
      <c r="CV124" s="1030"/>
      <c r="CW124" s="1030"/>
      <c r="CX124" s="1030"/>
      <c r="CY124" s="1030"/>
      <c r="CZ124" s="1030"/>
      <c r="DA124" s="1030"/>
      <c r="DB124" s="1030"/>
      <c r="DC124" s="1030"/>
      <c r="DD124" s="1030"/>
      <c r="DE124" s="1030"/>
      <c r="DF124" s="1031"/>
      <c r="DG124" s="1014" t="s">
        <v>465</v>
      </c>
      <c r="DH124" s="996"/>
      <c r="DI124" s="996"/>
      <c r="DJ124" s="996"/>
      <c r="DK124" s="997"/>
      <c r="DL124" s="995" t="s">
        <v>484</v>
      </c>
      <c r="DM124" s="996"/>
      <c r="DN124" s="996"/>
      <c r="DO124" s="996"/>
      <c r="DP124" s="997"/>
      <c r="DQ124" s="995" t="s">
        <v>478</v>
      </c>
      <c r="DR124" s="996"/>
      <c r="DS124" s="996"/>
      <c r="DT124" s="996"/>
      <c r="DU124" s="997"/>
      <c r="DV124" s="998" t="s">
        <v>449</v>
      </c>
      <c r="DW124" s="999"/>
      <c r="DX124" s="999"/>
      <c r="DY124" s="999"/>
      <c r="DZ124" s="1000"/>
    </row>
    <row r="125" spans="1:130" s="221" customFormat="1" ht="26.25" customHeight="1">
      <c r="A125" s="1067"/>
      <c r="B125" s="959"/>
      <c r="C125" s="932" t="s">
        <v>481</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478</v>
      </c>
      <c r="AB125" s="969"/>
      <c r="AC125" s="969"/>
      <c r="AD125" s="969"/>
      <c r="AE125" s="970"/>
      <c r="AF125" s="971" t="s">
        <v>460</v>
      </c>
      <c r="AG125" s="969"/>
      <c r="AH125" s="969"/>
      <c r="AI125" s="969"/>
      <c r="AJ125" s="970"/>
      <c r="AK125" s="971" t="s">
        <v>460</v>
      </c>
      <c r="AL125" s="969"/>
      <c r="AM125" s="969"/>
      <c r="AN125" s="969"/>
      <c r="AO125" s="970"/>
      <c r="AP125" s="972" t="s">
        <v>478</v>
      </c>
      <c r="AQ125" s="973"/>
      <c r="AR125" s="973"/>
      <c r="AS125" s="973"/>
      <c r="AT125" s="974"/>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2" t="s">
        <v>498</v>
      </c>
      <c r="CL125" s="1017"/>
      <c r="CM125" s="1017"/>
      <c r="CN125" s="1017"/>
      <c r="CO125" s="1018"/>
      <c r="CP125" s="939" t="s">
        <v>499</v>
      </c>
      <c r="CQ125" s="907"/>
      <c r="CR125" s="907"/>
      <c r="CS125" s="907"/>
      <c r="CT125" s="907"/>
      <c r="CU125" s="907"/>
      <c r="CV125" s="907"/>
      <c r="CW125" s="907"/>
      <c r="CX125" s="907"/>
      <c r="CY125" s="907"/>
      <c r="CZ125" s="907"/>
      <c r="DA125" s="907"/>
      <c r="DB125" s="907"/>
      <c r="DC125" s="907"/>
      <c r="DD125" s="907"/>
      <c r="DE125" s="907"/>
      <c r="DF125" s="908"/>
      <c r="DG125" s="940" t="s">
        <v>460</v>
      </c>
      <c r="DH125" s="941"/>
      <c r="DI125" s="941"/>
      <c r="DJ125" s="941"/>
      <c r="DK125" s="941"/>
      <c r="DL125" s="941" t="s">
        <v>449</v>
      </c>
      <c r="DM125" s="941"/>
      <c r="DN125" s="941"/>
      <c r="DO125" s="941"/>
      <c r="DP125" s="941"/>
      <c r="DQ125" s="941" t="s">
        <v>460</v>
      </c>
      <c r="DR125" s="941"/>
      <c r="DS125" s="941"/>
      <c r="DT125" s="941"/>
      <c r="DU125" s="941"/>
      <c r="DV125" s="942" t="s">
        <v>460</v>
      </c>
      <c r="DW125" s="942"/>
      <c r="DX125" s="942"/>
      <c r="DY125" s="942"/>
      <c r="DZ125" s="943"/>
    </row>
    <row r="126" spans="1:130" s="221" customFormat="1" ht="26.25" customHeight="1" thickBot="1">
      <c r="A126" s="1067"/>
      <c r="B126" s="959"/>
      <c r="C126" s="932" t="s">
        <v>483</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464</v>
      </c>
      <c r="AB126" s="969"/>
      <c r="AC126" s="969"/>
      <c r="AD126" s="969"/>
      <c r="AE126" s="970"/>
      <c r="AF126" s="971" t="s">
        <v>449</v>
      </c>
      <c r="AG126" s="969"/>
      <c r="AH126" s="969"/>
      <c r="AI126" s="969"/>
      <c r="AJ126" s="970"/>
      <c r="AK126" s="971" t="s">
        <v>460</v>
      </c>
      <c r="AL126" s="969"/>
      <c r="AM126" s="969"/>
      <c r="AN126" s="969"/>
      <c r="AO126" s="970"/>
      <c r="AP126" s="972" t="s">
        <v>460</v>
      </c>
      <c r="AQ126" s="973"/>
      <c r="AR126" s="973"/>
      <c r="AS126" s="973"/>
      <c r="AT126" s="974"/>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3"/>
      <c r="CL126" s="1020"/>
      <c r="CM126" s="1020"/>
      <c r="CN126" s="1020"/>
      <c r="CO126" s="1021"/>
      <c r="CP126" s="932" t="s">
        <v>500</v>
      </c>
      <c r="CQ126" s="933"/>
      <c r="CR126" s="933"/>
      <c r="CS126" s="933"/>
      <c r="CT126" s="933"/>
      <c r="CU126" s="933"/>
      <c r="CV126" s="933"/>
      <c r="CW126" s="933"/>
      <c r="CX126" s="933"/>
      <c r="CY126" s="933"/>
      <c r="CZ126" s="933"/>
      <c r="DA126" s="933"/>
      <c r="DB126" s="933"/>
      <c r="DC126" s="933"/>
      <c r="DD126" s="933"/>
      <c r="DE126" s="933"/>
      <c r="DF126" s="934"/>
      <c r="DG126" s="935" t="s">
        <v>460</v>
      </c>
      <c r="DH126" s="936"/>
      <c r="DI126" s="936"/>
      <c r="DJ126" s="936"/>
      <c r="DK126" s="936"/>
      <c r="DL126" s="936" t="s">
        <v>478</v>
      </c>
      <c r="DM126" s="936"/>
      <c r="DN126" s="936"/>
      <c r="DO126" s="936"/>
      <c r="DP126" s="936"/>
      <c r="DQ126" s="936" t="s">
        <v>449</v>
      </c>
      <c r="DR126" s="936"/>
      <c r="DS126" s="936"/>
      <c r="DT126" s="936"/>
      <c r="DU126" s="936"/>
      <c r="DV126" s="937" t="s">
        <v>460</v>
      </c>
      <c r="DW126" s="937"/>
      <c r="DX126" s="937"/>
      <c r="DY126" s="937"/>
      <c r="DZ126" s="938"/>
    </row>
    <row r="127" spans="1:130" s="221" customFormat="1" ht="26.25" customHeight="1">
      <c r="A127" s="1068"/>
      <c r="B127" s="961"/>
      <c r="C127" s="983" t="s">
        <v>501</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v>11</v>
      </c>
      <c r="AB127" s="969"/>
      <c r="AC127" s="969"/>
      <c r="AD127" s="969"/>
      <c r="AE127" s="970"/>
      <c r="AF127" s="971">
        <v>9</v>
      </c>
      <c r="AG127" s="969"/>
      <c r="AH127" s="969"/>
      <c r="AI127" s="969"/>
      <c r="AJ127" s="970"/>
      <c r="AK127" s="971">
        <v>18</v>
      </c>
      <c r="AL127" s="969"/>
      <c r="AM127" s="969"/>
      <c r="AN127" s="969"/>
      <c r="AO127" s="970"/>
      <c r="AP127" s="972">
        <v>0</v>
      </c>
      <c r="AQ127" s="973"/>
      <c r="AR127" s="973"/>
      <c r="AS127" s="973"/>
      <c r="AT127" s="974"/>
      <c r="AU127" s="223"/>
      <c r="AV127" s="223"/>
      <c r="AW127" s="223"/>
      <c r="AX127" s="1041" t="s">
        <v>502</v>
      </c>
      <c r="AY127" s="1042"/>
      <c r="AZ127" s="1042"/>
      <c r="BA127" s="1042"/>
      <c r="BB127" s="1042"/>
      <c r="BC127" s="1042"/>
      <c r="BD127" s="1042"/>
      <c r="BE127" s="1043"/>
      <c r="BF127" s="1044" t="s">
        <v>503</v>
      </c>
      <c r="BG127" s="1042"/>
      <c r="BH127" s="1042"/>
      <c r="BI127" s="1042"/>
      <c r="BJ127" s="1042"/>
      <c r="BK127" s="1042"/>
      <c r="BL127" s="1043"/>
      <c r="BM127" s="1044" t="s">
        <v>504</v>
      </c>
      <c r="BN127" s="1042"/>
      <c r="BO127" s="1042"/>
      <c r="BP127" s="1042"/>
      <c r="BQ127" s="1042"/>
      <c r="BR127" s="1042"/>
      <c r="BS127" s="1043"/>
      <c r="BT127" s="1044" t="s">
        <v>505</v>
      </c>
      <c r="BU127" s="1042"/>
      <c r="BV127" s="1042"/>
      <c r="BW127" s="1042"/>
      <c r="BX127" s="1042"/>
      <c r="BY127" s="1042"/>
      <c r="BZ127" s="1065"/>
      <c r="CA127" s="223"/>
      <c r="CB127" s="223"/>
      <c r="CC127" s="223"/>
      <c r="CD127" s="246"/>
      <c r="CE127" s="246"/>
      <c r="CF127" s="246"/>
      <c r="CG127" s="223"/>
      <c r="CH127" s="223"/>
      <c r="CI127" s="223"/>
      <c r="CJ127" s="245"/>
      <c r="CK127" s="1033"/>
      <c r="CL127" s="1020"/>
      <c r="CM127" s="1020"/>
      <c r="CN127" s="1020"/>
      <c r="CO127" s="1021"/>
      <c r="CP127" s="932" t="s">
        <v>506</v>
      </c>
      <c r="CQ127" s="933"/>
      <c r="CR127" s="933"/>
      <c r="CS127" s="933"/>
      <c r="CT127" s="933"/>
      <c r="CU127" s="933"/>
      <c r="CV127" s="933"/>
      <c r="CW127" s="933"/>
      <c r="CX127" s="933"/>
      <c r="CY127" s="933"/>
      <c r="CZ127" s="933"/>
      <c r="DA127" s="933"/>
      <c r="DB127" s="933"/>
      <c r="DC127" s="933"/>
      <c r="DD127" s="933"/>
      <c r="DE127" s="933"/>
      <c r="DF127" s="934"/>
      <c r="DG127" s="935" t="s">
        <v>465</v>
      </c>
      <c r="DH127" s="936"/>
      <c r="DI127" s="936"/>
      <c r="DJ127" s="936"/>
      <c r="DK127" s="936"/>
      <c r="DL127" s="936" t="s">
        <v>465</v>
      </c>
      <c r="DM127" s="936"/>
      <c r="DN127" s="936"/>
      <c r="DO127" s="936"/>
      <c r="DP127" s="936"/>
      <c r="DQ127" s="936" t="s">
        <v>478</v>
      </c>
      <c r="DR127" s="936"/>
      <c r="DS127" s="936"/>
      <c r="DT127" s="936"/>
      <c r="DU127" s="936"/>
      <c r="DV127" s="937" t="s">
        <v>460</v>
      </c>
      <c r="DW127" s="937"/>
      <c r="DX127" s="937"/>
      <c r="DY127" s="937"/>
      <c r="DZ127" s="938"/>
    </row>
    <row r="128" spans="1:130" s="221" customFormat="1" ht="26.25" customHeight="1" thickBot="1">
      <c r="A128" s="1051" t="s">
        <v>507</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508</v>
      </c>
      <c r="X128" s="1053"/>
      <c r="Y128" s="1053"/>
      <c r="Z128" s="1054"/>
      <c r="AA128" s="1055" t="s">
        <v>460</v>
      </c>
      <c r="AB128" s="1056"/>
      <c r="AC128" s="1056"/>
      <c r="AD128" s="1056"/>
      <c r="AE128" s="1057"/>
      <c r="AF128" s="1058" t="s">
        <v>460</v>
      </c>
      <c r="AG128" s="1056"/>
      <c r="AH128" s="1056"/>
      <c r="AI128" s="1056"/>
      <c r="AJ128" s="1057"/>
      <c r="AK128" s="1058" t="s">
        <v>453</v>
      </c>
      <c r="AL128" s="1056"/>
      <c r="AM128" s="1056"/>
      <c r="AN128" s="1056"/>
      <c r="AO128" s="1057"/>
      <c r="AP128" s="1059"/>
      <c r="AQ128" s="1060"/>
      <c r="AR128" s="1060"/>
      <c r="AS128" s="1060"/>
      <c r="AT128" s="1061"/>
      <c r="AU128" s="223"/>
      <c r="AV128" s="223"/>
      <c r="AW128" s="223"/>
      <c r="AX128" s="906" t="s">
        <v>509</v>
      </c>
      <c r="AY128" s="907"/>
      <c r="AZ128" s="907"/>
      <c r="BA128" s="907"/>
      <c r="BB128" s="907"/>
      <c r="BC128" s="907"/>
      <c r="BD128" s="907"/>
      <c r="BE128" s="908"/>
      <c r="BF128" s="1062" t="s">
        <v>453</v>
      </c>
      <c r="BG128" s="1063"/>
      <c r="BH128" s="1063"/>
      <c r="BI128" s="1063"/>
      <c r="BJ128" s="1063"/>
      <c r="BK128" s="1063"/>
      <c r="BL128" s="1064"/>
      <c r="BM128" s="1062">
        <v>15</v>
      </c>
      <c r="BN128" s="1063"/>
      <c r="BO128" s="1063"/>
      <c r="BP128" s="1063"/>
      <c r="BQ128" s="1063"/>
      <c r="BR128" s="1063"/>
      <c r="BS128" s="1064"/>
      <c r="BT128" s="1062">
        <v>20</v>
      </c>
      <c r="BU128" s="1063"/>
      <c r="BV128" s="1063"/>
      <c r="BW128" s="1063"/>
      <c r="BX128" s="1063"/>
      <c r="BY128" s="1063"/>
      <c r="BZ128" s="1086"/>
      <c r="CA128" s="246"/>
      <c r="CB128" s="246"/>
      <c r="CC128" s="246"/>
      <c r="CD128" s="246"/>
      <c r="CE128" s="246"/>
      <c r="CF128" s="246"/>
      <c r="CG128" s="223"/>
      <c r="CH128" s="223"/>
      <c r="CI128" s="223"/>
      <c r="CJ128" s="245"/>
      <c r="CK128" s="1034"/>
      <c r="CL128" s="1035"/>
      <c r="CM128" s="1035"/>
      <c r="CN128" s="1035"/>
      <c r="CO128" s="1036"/>
      <c r="CP128" s="1045" t="s">
        <v>510</v>
      </c>
      <c r="CQ128" s="736"/>
      <c r="CR128" s="736"/>
      <c r="CS128" s="736"/>
      <c r="CT128" s="736"/>
      <c r="CU128" s="736"/>
      <c r="CV128" s="736"/>
      <c r="CW128" s="736"/>
      <c r="CX128" s="736"/>
      <c r="CY128" s="736"/>
      <c r="CZ128" s="736"/>
      <c r="DA128" s="736"/>
      <c r="DB128" s="736"/>
      <c r="DC128" s="736"/>
      <c r="DD128" s="736"/>
      <c r="DE128" s="736"/>
      <c r="DF128" s="1046"/>
      <c r="DG128" s="1047" t="s">
        <v>453</v>
      </c>
      <c r="DH128" s="1048"/>
      <c r="DI128" s="1048"/>
      <c r="DJ128" s="1048"/>
      <c r="DK128" s="1048"/>
      <c r="DL128" s="1048" t="s">
        <v>464</v>
      </c>
      <c r="DM128" s="1048"/>
      <c r="DN128" s="1048"/>
      <c r="DO128" s="1048"/>
      <c r="DP128" s="1048"/>
      <c r="DQ128" s="1048" t="s">
        <v>464</v>
      </c>
      <c r="DR128" s="1048"/>
      <c r="DS128" s="1048"/>
      <c r="DT128" s="1048"/>
      <c r="DU128" s="1048"/>
      <c r="DV128" s="1049" t="s">
        <v>464</v>
      </c>
      <c r="DW128" s="1049"/>
      <c r="DX128" s="1049"/>
      <c r="DY128" s="1049"/>
      <c r="DZ128" s="1050"/>
    </row>
    <row r="129" spans="1:131" s="221" customFormat="1" ht="26.25" customHeight="1">
      <c r="A129" s="944" t="s">
        <v>107</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511</v>
      </c>
      <c r="X129" s="1081"/>
      <c r="Y129" s="1081"/>
      <c r="Z129" s="1082"/>
      <c r="AA129" s="968">
        <v>2835241</v>
      </c>
      <c r="AB129" s="969"/>
      <c r="AC129" s="969"/>
      <c r="AD129" s="969"/>
      <c r="AE129" s="970"/>
      <c r="AF129" s="971">
        <v>2944312</v>
      </c>
      <c r="AG129" s="969"/>
      <c r="AH129" s="969"/>
      <c r="AI129" s="969"/>
      <c r="AJ129" s="970"/>
      <c r="AK129" s="971">
        <v>3177677</v>
      </c>
      <c r="AL129" s="969"/>
      <c r="AM129" s="969"/>
      <c r="AN129" s="969"/>
      <c r="AO129" s="970"/>
      <c r="AP129" s="1083"/>
      <c r="AQ129" s="1084"/>
      <c r="AR129" s="1084"/>
      <c r="AS129" s="1084"/>
      <c r="AT129" s="1085"/>
      <c r="AU129" s="224"/>
      <c r="AV129" s="224"/>
      <c r="AW129" s="224"/>
      <c r="AX129" s="1075" t="s">
        <v>512</v>
      </c>
      <c r="AY129" s="933"/>
      <c r="AZ129" s="933"/>
      <c r="BA129" s="933"/>
      <c r="BB129" s="933"/>
      <c r="BC129" s="933"/>
      <c r="BD129" s="933"/>
      <c r="BE129" s="934"/>
      <c r="BF129" s="1076" t="s">
        <v>513</v>
      </c>
      <c r="BG129" s="1077"/>
      <c r="BH129" s="1077"/>
      <c r="BI129" s="1077"/>
      <c r="BJ129" s="1077"/>
      <c r="BK129" s="1077"/>
      <c r="BL129" s="1078"/>
      <c r="BM129" s="1076">
        <v>20</v>
      </c>
      <c r="BN129" s="1077"/>
      <c r="BO129" s="1077"/>
      <c r="BP129" s="1077"/>
      <c r="BQ129" s="1077"/>
      <c r="BR129" s="1077"/>
      <c r="BS129" s="1078"/>
      <c r="BT129" s="1076">
        <v>30</v>
      </c>
      <c r="BU129" s="1077"/>
      <c r="BV129" s="1077"/>
      <c r="BW129" s="1077"/>
      <c r="BX129" s="1077"/>
      <c r="BY129" s="1077"/>
      <c r="BZ129" s="107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c r="A130" s="944" t="s">
        <v>514</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515</v>
      </c>
      <c r="X130" s="1081"/>
      <c r="Y130" s="1081"/>
      <c r="Z130" s="1082"/>
      <c r="AA130" s="968">
        <v>475388</v>
      </c>
      <c r="AB130" s="969"/>
      <c r="AC130" s="969"/>
      <c r="AD130" s="969"/>
      <c r="AE130" s="970"/>
      <c r="AF130" s="971">
        <v>476969</v>
      </c>
      <c r="AG130" s="969"/>
      <c r="AH130" s="969"/>
      <c r="AI130" s="969"/>
      <c r="AJ130" s="970"/>
      <c r="AK130" s="971">
        <v>477713</v>
      </c>
      <c r="AL130" s="969"/>
      <c r="AM130" s="969"/>
      <c r="AN130" s="969"/>
      <c r="AO130" s="970"/>
      <c r="AP130" s="1083"/>
      <c r="AQ130" s="1084"/>
      <c r="AR130" s="1084"/>
      <c r="AS130" s="1084"/>
      <c r="AT130" s="1085"/>
      <c r="AU130" s="224"/>
      <c r="AV130" s="224"/>
      <c r="AW130" s="224"/>
      <c r="AX130" s="1075" t="s">
        <v>516</v>
      </c>
      <c r="AY130" s="933"/>
      <c r="AZ130" s="933"/>
      <c r="BA130" s="933"/>
      <c r="BB130" s="933"/>
      <c r="BC130" s="933"/>
      <c r="BD130" s="933"/>
      <c r="BE130" s="934"/>
      <c r="BF130" s="1111">
        <v>6.3</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517</v>
      </c>
      <c r="X131" s="1118"/>
      <c r="Y131" s="1118"/>
      <c r="Z131" s="1119"/>
      <c r="AA131" s="1014">
        <v>2359853</v>
      </c>
      <c r="AB131" s="996"/>
      <c r="AC131" s="996"/>
      <c r="AD131" s="996"/>
      <c r="AE131" s="997"/>
      <c r="AF131" s="995">
        <v>2467343</v>
      </c>
      <c r="AG131" s="996"/>
      <c r="AH131" s="996"/>
      <c r="AI131" s="996"/>
      <c r="AJ131" s="997"/>
      <c r="AK131" s="995">
        <v>2699964</v>
      </c>
      <c r="AL131" s="996"/>
      <c r="AM131" s="996"/>
      <c r="AN131" s="996"/>
      <c r="AO131" s="997"/>
      <c r="AP131" s="1120"/>
      <c r="AQ131" s="1121"/>
      <c r="AR131" s="1121"/>
      <c r="AS131" s="1121"/>
      <c r="AT131" s="1122"/>
      <c r="AU131" s="224"/>
      <c r="AV131" s="224"/>
      <c r="AW131" s="224"/>
      <c r="AX131" s="1093" t="s">
        <v>518</v>
      </c>
      <c r="AY131" s="736"/>
      <c r="AZ131" s="736"/>
      <c r="BA131" s="736"/>
      <c r="BB131" s="736"/>
      <c r="BC131" s="736"/>
      <c r="BD131" s="736"/>
      <c r="BE131" s="1046"/>
      <c r="BF131" s="1094" t="s">
        <v>513</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c r="A132" s="1100" t="s">
        <v>519</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520</v>
      </c>
      <c r="W132" s="1104"/>
      <c r="X132" s="1104"/>
      <c r="Y132" s="1104"/>
      <c r="Z132" s="1105"/>
      <c r="AA132" s="1106">
        <v>5.83871114</v>
      </c>
      <c r="AB132" s="1107"/>
      <c r="AC132" s="1107"/>
      <c r="AD132" s="1107"/>
      <c r="AE132" s="1108"/>
      <c r="AF132" s="1109">
        <v>6.475265093</v>
      </c>
      <c r="AG132" s="1107"/>
      <c r="AH132" s="1107"/>
      <c r="AI132" s="1107"/>
      <c r="AJ132" s="1108"/>
      <c r="AK132" s="1109">
        <v>6.7092376050000002</v>
      </c>
      <c r="AL132" s="1107"/>
      <c r="AM132" s="1107"/>
      <c r="AN132" s="1107"/>
      <c r="AO132" s="1108"/>
      <c r="AP132" s="1011"/>
      <c r="AQ132" s="1012"/>
      <c r="AR132" s="1012"/>
      <c r="AS132" s="1012"/>
      <c r="AT132" s="111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521</v>
      </c>
      <c r="W133" s="1087"/>
      <c r="X133" s="1087"/>
      <c r="Y133" s="1087"/>
      <c r="Z133" s="1088"/>
      <c r="AA133" s="1089">
        <v>5.6</v>
      </c>
      <c r="AB133" s="1090"/>
      <c r="AC133" s="1090"/>
      <c r="AD133" s="1090"/>
      <c r="AE133" s="1091"/>
      <c r="AF133" s="1089">
        <v>5.8</v>
      </c>
      <c r="AG133" s="1090"/>
      <c r="AH133" s="1090"/>
      <c r="AI133" s="1090"/>
      <c r="AJ133" s="1091"/>
      <c r="AK133" s="1089">
        <v>6.3</v>
      </c>
      <c r="AL133" s="1090"/>
      <c r="AM133" s="1090"/>
      <c r="AN133" s="1090"/>
      <c r="AO133" s="1091"/>
      <c r="AP133" s="1038"/>
      <c r="AQ133" s="1039"/>
      <c r="AR133" s="1039"/>
      <c r="AS133" s="1039"/>
      <c r="AT133" s="1092"/>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uvnVHKgXsHas+nGFHMqGuyqFlItWXy1SbTSc/5d7gzv7jwKJd0B+x7YsApQT0thWBl875EGZB6zOFS8mv9Vycg==" saltValue="uVTMRiD/8wLimySq3zzx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51" customWidth="1"/>
    <col min="121" max="121" width="0" style="250" hidden="1" customWidth="1"/>
    <col min="122" max="16384" width="9" style="250" hidden="1"/>
  </cols>
  <sheetData>
    <row r="1" spans="1:120">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row r="3" spans="1:120"/>
    <row r="4" spans="1:120"/>
    <row r="5" spans="1:120"/>
    <row r="6" spans="1:120"/>
    <row r="7" spans="1:120"/>
    <row r="8" spans="1:120"/>
    <row r="9" spans="1:120"/>
    <row r="10" spans="1:120"/>
    <row r="11" spans="1:120"/>
    <row r="12" spans="1:120"/>
    <row r="13" spans="1:120"/>
    <row r="14" spans="1:120"/>
    <row r="15" spans="1:120"/>
    <row r="16" spans="1:120">
      <c r="DP16" s="250"/>
    </row>
    <row r="17" spans="119:120">
      <c r="DP17" s="250"/>
    </row>
    <row r="18" spans="119:120"/>
    <row r="19" spans="119:120"/>
    <row r="20" spans="119:120">
      <c r="DO20" s="250"/>
      <c r="DP20" s="250"/>
    </row>
    <row r="21" spans="119:120">
      <c r="DP21" s="250"/>
    </row>
    <row r="22" spans="119:120"/>
    <row r="23" spans="119:120">
      <c r="DO23" s="250"/>
      <c r="DP23" s="250"/>
    </row>
    <row r="24" spans="119:120">
      <c r="DP24" s="250"/>
    </row>
    <row r="25" spans="119:120">
      <c r="DP25" s="250"/>
    </row>
    <row r="26" spans="119:120">
      <c r="DO26" s="250"/>
      <c r="DP26" s="250"/>
    </row>
    <row r="27" spans="119:120"/>
    <row r="28" spans="119:120">
      <c r="DO28" s="250"/>
      <c r="DP28" s="250"/>
    </row>
    <row r="29" spans="119:120">
      <c r="DP29" s="250"/>
    </row>
    <row r="30" spans="119:120"/>
    <row r="31" spans="119:120">
      <c r="DO31" s="250"/>
      <c r="DP31" s="250"/>
    </row>
    <row r="32" spans="119:120"/>
    <row r="33" spans="98:120">
      <c r="DO33" s="250"/>
      <c r="DP33" s="250"/>
    </row>
    <row r="34" spans="98:120">
      <c r="DM34" s="250"/>
    </row>
    <row r="35" spans="98:120">
      <c r="CT35" s="250"/>
      <c r="CU35" s="250"/>
      <c r="CV35" s="250"/>
      <c r="CY35" s="250"/>
      <c r="CZ35" s="250"/>
      <c r="DA35" s="250"/>
      <c r="DD35" s="250"/>
      <c r="DE35" s="250"/>
      <c r="DF35" s="250"/>
      <c r="DI35" s="250"/>
      <c r="DJ35" s="250"/>
      <c r="DK35" s="250"/>
      <c r="DM35" s="250"/>
      <c r="DN35" s="250"/>
      <c r="DO35" s="250"/>
      <c r="DP35" s="250"/>
    </row>
    <row r="36" spans="98:120"/>
    <row r="37" spans="98:120">
      <c r="CW37" s="250"/>
      <c r="DB37" s="250"/>
      <c r="DG37" s="250"/>
      <c r="DL37" s="250"/>
      <c r="DP37" s="250"/>
    </row>
    <row r="38" spans="98:120">
      <c r="CT38" s="250"/>
      <c r="CU38" s="250"/>
      <c r="CV38" s="250"/>
      <c r="CW38" s="250"/>
      <c r="CY38" s="250"/>
      <c r="CZ38" s="250"/>
      <c r="DA38" s="250"/>
      <c r="DB38" s="250"/>
      <c r="DD38" s="250"/>
      <c r="DE38" s="250"/>
      <c r="DF38" s="250"/>
      <c r="DG38" s="250"/>
      <c r="DI38" s="250"/>
      <c r="DJ38" s="250"/>
      <c r="DK38" s="250"/>
      <c r="DL38" s="250"/>
      <c r="DN38" s="250"/>
      <c r="DO38" s="250"/>
      <c r="DP38" s="250"/>
    </row>
    <row r="39" spans="98:120"/>
    <row r="40" spans="98:120"/>
    <row r="41" spans="98:120"/>
    <row r="42" spans="98:120"/>
    <row r="43" spans="98:120"/>
    <row r="44" spans="98:120"/>
    <row r="45" spans="98:120"/>
    <row r="46" spans="98:120"/>
    <row r="47" spans="98:120"/>
    <row r="48" spans="98:120"/>
    <row r="49" spans="22:120">
      <c r="DN49" s="250"/>
      <c r="DO49" s="250"/>
      <c r="DP49" s="2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0"/>
      <c r="CS63" s="250"/>
      <c r="CX63" s="250"/>
      <c r="DC63" s="250"/>
      <c r="DH63" s="250"/>
    </row>
    <row r="64" spans="22:120">
      <c r="V64" s="250"/>
    </row>
    <row r="65" spans="15:120">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c r="Q66" s="250"/>
      <c r="S66" s="250"/>
      <c r="U66" s="250"/>
      <c r="DM66" s="250"/>
    </row>
    <row r="67" spans="15:120">
      <c r="O67" s="250"/>
      <c r="P67" s="250"/>
      <c r="R67" s="250"/>
      <c r="T67" s="250"/>
      <c r="Y67" s="250"/>
      <c r="CT67" s="250"/>
      <c r="CV67" s="250"/>
      <c r="CW67" s="250"/>
      <c r="CY67" s="250"/>
      <c r="DA67" s="250"/>
      <c r="DB67" s="250"/>
      <c r="DD67" s="250"/>
      <c r="DF67" s="250"/>
      <c r="DG67" s="250"/>
      <c r="DI67" s="250"/>
      <c r="DK67" s="250"/>
      <c r="DL67" s="250"/>
      <c r="DN67" s="250"/>
      <c r="DO67" s="250"/>
      <c r="DP67" s="250"/>
    </row>
    <row r="68" spans="15:120"/>
    <row r="69" spans="15:120"/>
    <row r="70" spans="15:120"/>
    <row r="71" spans="15:120"/>
    <row r="72" spans="15:120">
      <c r="DP72" s="250"/>
    </row>
    <row r="73" spans="15:120">
      <c r="DP73" s="2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0"/>
      <c r="CX96" s="250"/>
      <c r="DC96" s="250"/>
      <c r="DH96" s="250"/>
    </row>
    <row r="97" spans="24:120">
      <c r="CS97" s="250"/>
      <c r="CX97" s="250"/>
      <c r="DC97" s="250"/>
      <c r="DH97" s="250"/>
      <c r="DP97" s="251" t="s">
        <v>522</v>
      </c>
    </row>
    <row r="98" spans="24:120" hidden="1">
      <c r="CS98" s="250"/>
      <c r="CX98" s="250"/>
      <c r="DC98" s="250"/>
      <c r="DH98" s="250"/>
    </row>
    <row r="99" spans="24:120" hidden="1">
      <c r="CS99" s="250"/>
      <c r="CX99" s="250"/>
      <c r="DC99" s="250"/>
      <c r="DH99" s="250"/>
    </row>
    <row r="101" spans="24:120" ht="12" hidden="1" customHeight="1">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c r="CU102" s="250"/>
      <c r="CZ102" s="250"/>
      <c r="DE102" s="250"/>
      <c r="DJ102" s="250"/>
      <c r="DM102" s="250"/>
    </row>
    <row r="103" spans="24:120" hidden="1">
      <c r="CT103" s="250"/>
      <c r="CV103" s="250"/>
      <c r="CW103" s="250"/>
      <c r="CY103" s="250"/>
      <c r="DA103" s="250"/>
      <c r="DB103" s="250"/>
      <c r="DD103" s="250"/>
      <c r="DF103" s="250"/>
      <c r="DG103" s="250"/>
      <c r="DI103" s="250"/>
      <c r="DK103" s="250"/>
      <c r="DL103" s="250"/>
      <c r="DM103" s="250"/>
      <c r="DN103" s="250"/>
      <c r="DO103" s="250"/>
      <c r="DP103" s="250"/>
    </row>
    <row r="104" spans="24:120" hidden="1">
      <c r="CV104" s="250"/>
      <c r="CW104" s="250"/>
      <c r="DA104" s="250"/>
      <c r="DB104" s="250"/>
      <c r="DF104" s="250"/>
      <c r="DG104" s="250"/>
      <c r="DK104" s="250"/>
      <c r="DL104" s="250"/>
      <c r="DN104" s="250"/>
      <c r="DO104" s="250"/>
      <c r="DP104" s="250"/>
    </row>
    <row r="105" spans="24:120" ht="12.75" hidden="1" customHeight="1"/>
  </sheetData>
  <sheetProtection algorithmName="SHA-512" hashValue="QJvPvHsgg7+eYNq+vbnWsP5E/srrqbUD5bqSUGtavwgk3xJDa1SlLREr3wMghnwLmuATHZ2CULpHHn6fXdgTsg==" saltValue="ZaxP9OrbkoVpRadC4tSf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51" customWidth="1"/>
    <col min="117" max="16384" width="9" style="250" hidden="1"/>
  </cols>
  <sheetData>
    <row r="1" spans="2:116">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row r="3" spans="2:116"/>
    <row r="4" spans="2:116">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row r="7" spans="2:116"/>
    <row r="8" spans="2:116"/>
    <row r="9" spans="2:116"/>
    <row r="10" spans="2:116"/>
    <row r="11" spans="2:116"/>
    <row r="12" spans="2:116"/>
    <row r="13" spans="2:116"/>
    <row r="14" spans="2:116"/>
    <row r="15" spans="2:116"/>
    <row r="16" spans="2:116"/>
    <row r="17" spans="9:116"/>
    <row r="18" spans="9:116">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row r="20" spans="9:116"/>
    <row r="21" spans="9:116">
      <c r="DL21" s="250"/>
    </row>
    <row r="22" spans="9:116">
      <c r="DI22" s="250"/>
      <c r="DJ22" s="250"/>
      <c r="DK22" s="250"/>
      <c r="DL22" s="250"/>
    </row>
    <row r="23" spans="9:116">
      <c r="CY23" s="250"/>
      <c r="CZ23" s="250"/>
      <c r="DA23" s="250"/>
      <c r="DB23" s="250"/>
      <c r="DC23" s="250"/>
      <c r="DD23" s="250"/>
      <c r="DE23" s="250"/>
      <c r="DF23" s="250"/>
      <c r="DG23" s="250"/>
      <c r="DH23" s="250"/>
      <c r="DI23" s="250"/>
      <c r="DJ23" s="250"/>
      <c r="DK23" s="250"/>
      <c r="DL23" s="250"/>
    </row>
    <row r="24" spans="9:116"/>
    <row r="25" spans="9:116"/>
    <row r="26" spans="9:116"/>
    <row r="27" spans="9:116"/>
    <row r="28" spans="9:116"/>
    <row r="29" spans="9:116"/>
    <row r="30" spans="9:116"/>
    <row r="31" spans="9:116"/>
    <row r="32" spans="9:116"/>
    <row r="33" spans="15:116"/>
    <row r="34" spans="15:116"/>
    <row r="35" spans="15:116">
      <c r="CZ35" s="250"/>
      <c r="DA35" s="250"/>
      <c r="DB35" s="250"/>
      <c r="DC35" s="250"/>
      <c r="DD35" s="250"/>
      <c r="DE35" s="250"/>
      <c r="DF35" s="250"/>
      <c r="DG35" s="250"/>
      <c r="DH35" s="250"/>
      <c r="DI35" s="250"/>
      <c r="DJ35" s="250"/>
      <c r="DK35" s="250"/>
      <c r="DL35" s="250"/>
    </row>
    <row r="36" spans="15:116"/>
    <row r="37" spans="15:116">
      <c r="DL37" s="250"/>
    </row>
    <row r="38" spans="15:116">
      <c r="DI38" s="250"/>
      <c r="DJ38" s="250"/>
      <c r="DK38" s="250"/>
      <c r="DL38" s="250"/>
    </row>
    <row r="39" spans="15:116"/>
    <row r="40" spans="15:116"/>
    <row r="41" spans="15:116"/>
    <row r="42" spans="15:116"/>
    <row r="43" spans="15:116">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c r="DL44" s="250"/>
    </row>
    <row r="45" spans="15:116"/>
    <row r="46" spans="15:116">
      <c r="DA46" s="250"/>
      <c r="DB46" s="250"/>
      <c r="DC46" s="250"/>
      <c r="DD46" s="250"/>
      <c r="DE46" s="250"/>
      <c r="DF46" s="250"/>
      <c r="DG46" s="250"/>
      <c r="DH46" s="250"/>
      <c r="DI46" s="250"/>
      <c r="DJ46" s="250"/>
      <c r="DK46" s="250"/>
      <c r="DL46" s="250"/>
    </row>
    <row r="47" spans="15:116"/>
    <row r="48" spans="15:116"/>
    <row r="49" spans="104:116"/>
    <row r="50" spans="104:116">
      <c r="CZ50" s="250"/>
      <c r="DA50" s="250"/>
      <c r="DB50" s="250"/>
      <c r="DC50" s="250"/>
      <c r="DD50" s="250"/>
      <c r="DE50" s="250"/>
      <c r="DF50" s="250"/>
      <c r="DG50" s="250"/>
      <c r="DH50" s="250"/>
      <c r="DI50" s="250"/>
      <c r="DJ50" s="250"/>
      <c r="DK50" s="250"/>
      <c r="DL50" s="250"/>
    </row>
    <row r="51" spans="104:116"/>
    <row r="52" spans="104:116"/>
    <row r="53" spans="104:116">
      <c r="DL53" s="2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0"/>
      <c r="DD67" s="250"/>
      <c r="DE67" s="250"/>
      <c r="DF67" s="250"/>
      <c r="DG67" s="250"/>
      <c r="DH67" s="250"/>
      <c r="DI67" s="250"/>
      <c r="DJ67" s="250"/>
      <c r="DK67" s="250"/>
      <c r="DL67" s="2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YPlbbj660q7vDzidqLcxXROm4njh6b9TOLMtnrkVmplICgIG64/J3S7bawMQAM1eyvr+UCySRXUPKl4K3TBg==" saltValue="jqs/2a7otMSzYgHnFBsUw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c r="AS1" s="252"/>
      <c r="AT1" s="252"/>
    </row>
    <row r="2" spans="1:46">
      <c r="AS2" s="252"/>
      <c r="AT2" s="252"/>
    </row>
    <row r="3" spans="1:46">
      <c r="AS3" s="252"/>
      <c r="AT3" s="252"/>
    </row>
    <row r="4" spans="1:46">
      <c r="AS4" s="252"/>
      <c r="AT4" s="252"/>
    </row>
    <row r="5" spans="1:46" ht="17.25">
      <c r="A5" s="253" t="s">
        <v>523</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c r="A6" s="256"/>
      <c r="AK6" s="257" t="s">
        <v>524</v>
      </c>
      <c r="AL6" s="257"/>
      <c r="AM6" s="257"/>
      <c r="AN6" s="257"/>
    </row>
    <row r="7" spans="1:46" ht="13.5" customHeight="1">
      <c r="A7" s="256"/>
      <c r="AK7" s="259"/>
      <c r="AL7" s="260"/>
      <c r="AM7" s="260"/>
      <c r="AN7" s="261"/>
      <c r="AO7" s="1124" t="s">
        <v>525</v>
      </c>
      <c r="AP7" s="262"/>
      <c r="AQ7" s="263" t="s">
        <v>526</v>
      </c>
      <c r="AR7" s="264"/>
    </row>
    <row r="8" spans="1:46">
      <c r="A8" s="256"/>
      <c r="AK8" s="265"/>
      <c r="AL8" s="266"/>
      <c r="AM8" s="266"/>
      <c r="AN8" s="267"/>
      <c r="AO8" s="1125"/>
      <c r="AP8" s="268" t="s">
        <v>527</v>
      </c>
      <c r="AQ8" s="269" t="s">
        <v>528</v>
      </c>
      <c r="AR8" s="270" t="s">
        <v>529</v>
      </c>
    </row>
    <row r="9" spans="1:46">
      <c r="A9" s="256"/>
      <c r="AK9" s="1126" t="s">
        <v>530</v>
      </c>
      <c r="AL9" s="1127"/>
      <c r="AM9" s="1127"/>
      <c r="AN9" s="1128"/>
      <c r="AO9" s="271">
        <v>814870</v>
      </c>
      <c r="AP9" s="271">
        <v>218698</v>
      </c>
      <c r="AQ9" s="272">
        <v>231388</v>
      </c>
      <c r="AR9" s="273">
        <v>-5.5</v>
      </c>
    </row>
    <row r="10" spans="1:46" ht="13.5" customHeight="1">
      <c r="A10" s="256"/>
      <c r="AK10" s="1126" t="s">
        <v>531</v>
      </c>
      <c r="AL10" s="1127"/>
      <c r="AM10" s="1127"/>
      <c r="AN10" s="1128"/>
      <c r="AO10" s="274">
        <v>81141</v>
      </c>
      <c r="AP10" s="274">
        <v>21777</v>
      </c>
      <c r="AQ10" s="275">
        <v>33497</v>
      </c>
      <c r="AR10" s="276">
        <v>-35</v>
      </c>
    </row>
    <row r="11" spans="1:46" ht="13.5" customHeight="1">
      <c r="A11" s="256"/>
      <c r="AK11" s="1126" t="s">
        <v>532</v>
      </c>
      <c r="AL11" s="1127"/>
      <c r="AM11" s="1127"/>
      <c r="AN11" s="1128"/>
      <c r="AO11" s="274" t="s">
        <v>533</v>
      </c>
      <c r="AP11" s="274" t="s">
        <v>533</v>
      </c>
      <c r="AQ11" s="275">
        <v>3588</v>
      </c>
      <c r="AR11" s="276" t="s">
        <v>533</v>
      </c>
    </row>
    <row r="12" spans="1:46" ht="13.5" customHeight="1">
      <c r="A12" s="256"/>
      <c r="AK12" s="1126" t="s">
        <v>534</v>
      </c>
      <c r="AL12" s="1127"/>
      <c r="AM12" s="1127"/>
      <c r="AN12" s="1128"/>
      <c r="AO12" s="274" t="s">
        <v>533</v>
      </c>
      <c r="AP12" s="274" t="s">
        <v>533</v>
      </c>
      <c r="AQ12" s="275" t="s">
        <v>533</v>
      </c>
      <c r="AR12" s="276" t="s">
        <v>533</v>
      </c>
    </row>
    <row r="13" spans="1:46" ht="13.5" customHeight="1">
      <c r="A13" s="256"/>
      <c r="AK13" s="1126" t="s">
        <v>535</v>
      </c>
      <c r="AL13" s="1127"/>
      <c r="AM13" s="1127"/>
      <c r="AN13" s="1128"/>
      <c r="AO13" s="274">
        <v>33871</v>
      </c>
      <c r="AP13" s="274">
        <v>9090</v>
      </c>
      <c r="AQ13" s="275">
        <v>10932</v>
      </c>
      <c r="AR13" s="276">
        <v>-16.8</v>
      </c>
    </row>
    <row r="14" spans="1:46" ht="13.5" customHeight="1">
      <c r="A14" s="256"/>
      <c r="AK14" s="1126" t="s">
        <v>536</v>
      </c>
      <c r="AL14" s="1127"/>
      <c r="AM14" s="1127"/>
      <c r="AN14" s="1128"/>
      <c r="AO14" s="274">
        <v>31287</v>
      </c>
      <c r="AP14" s="274">
        <v>8397</v>
      </c>
      <c r="AQ14" s="275">
        <v>4261</v>
      </c>
      <c r="AR14" s="276">
        <v>97.1</v>
      </c>
    </row>
    <row r="15" spans="1:46" ht="13.5" customHeight="1">
      <c r="A15" s="256"/>
      <c r="AK15" s="1129" t="s">
        <v>537</v>
      </c>
      <c r="AL15" s="1130"/>
      <c r="AM15" s="1130"/>
      <c r="AN15" s="1131"/>
      <c r="AO15" s="274">
        <v>-80828</v>
      </c>
      <c r="AP15" s="274">
        <v>-21693</v>
      </c>
      <c r="AQ15" s="275">
        <v>-17972</v>
      </c>
      <c r="AR15" s="276">
        <v>20.7</v>
      </c>
    </row>
    <row r="16" spans="1:46">
      <c r="A16" s="256"/>
      <c r="AK16" s="1129" t="s">
        <v>193</v>
      </c>
      <c r="AL16" s="1130"/>
      <c r="AM16" s="1130"/>
      <c r="AN16" s="1131"/>
      <c r="AO16" s="274">
        <v>880341</v>
      </c>
      <c r="AP16" s="274">
        <v>236270</v>
      </c>
      <c r="AQ16" s="275">
        <v>265695</v>
      </c>
      <c r="AR16" s="276">
        <v>-11.1</v>
      </c>
    </row>
    <row r="17" spans="1:46">
      <c r="A17" s="256"/>
    </row>
    <row r="18" spans="1:46">
      <c r="A18" s="256"/>
      <c r="AQ18" s="277"/>
      <c r="AR18" s="277"/>
    </row>
    <row r="19" spans="1:46">
      <c r="A19" s="256"/>
      <c r="AK19" s="252" t="s">
        <v>538</v>
      </c>
    </row>
    <row r="20" spans="1:46">
      <c r="A20" s="256"/>
      <c r="AK20" s="278"/>
      <c r="AL20" s="279"/>
      <c r="AM20" s="279"/>
      <c r="AN20" s="280"/>
      <c r="AO20" s="281" t="s">
        <v>539</v>
      </c>
      <c r="AP20" s="282" t="s">
        <v>540</v>
      </c>
      <c r="AQ20" s="283" t="s">
        <v>541</v>
      </c>
      <c r="AR20" s="284"/>
    </row>
    <row r="21" spans="1:46" s="257" customFormat="1">
      <c r="A21" s="285"/>
      <c r="AK21" s="1132" t="s">
        <v>542</v>
      </c>
      <c r="AL21" s="1133"/>
      <c r="AM21" s="1133"/>
      <c r="AN21" s="1134"/>
      <c r="AO21" s="286">
        <v>22.28</v>
      </c>
      <c r="AP21" s="287">
        <v>23.14</v>
      </c>
      <c r="AQ21" s="288">
        <v>-0.86</v>
      </c>
      <c r="AS21" s="289"/>
      <c r="AT21" s="285"/>
    </row>
    <row r="22" spans="1:46" s="257" customFormat="1">
      <c r="A22" s="285"/>
      <c r="AK22" s="1132" t="s">
        <v>543</v>
      </c>
      <c r="AL22" s="1133"/>
      <c r="AM22" s="1133"/>
      <c r="AN22" s="1134"/>
      <c r="AO22" s="290">
        <v>95.7</v>
      </c>
      <c r="AP22" s="291">
        <v>95.7</v>
      </c>
      <c r="AQ22" s="292">
        <v>0</v>
      </c>
      <c r="AR22" s="277"/>
      <c r="AS22" s="289"/>
      <c r="AT22" s="285"/>
    </row>
    <row r="23" spans="1:46" s="257" customFormat="1">
      <c r="A23" s="285"/>
      <c r="AP23" s="277"/>
      <c r="AQ23" s="277"/>
      <c r="AR23" s="277"/>
      <c r="AS23" s="289"/>
      <c r="AT23" s="285"/>
    </row>
    <row r="24" spans="1:46" s="257" customFormat="1">
      <c r="A24" s="285"/>
      <c r="AP24" s="277"/>
      <c r="AQ24" s="277"/>
      <c r="AR24" s="277"/>
      <c r="AS24" s="289"/>
      <c r="AT24" s="285"/>
    </row>
    <row r="25" spans="1:46" s="257" customFormat="1">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c r="A26" s="1123" t="s">
        <v>544</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row>
    <row r="27" spans="1:46">
      <c r="A27" s="297"/>
      <c r="AS27" s="252"/>
      <c r="AT27" s="252"/>
    </row>
    <row r="28" spans="1:46" ht="17.25">
      <c r="A28" s="253" t="s">
        <v>545</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c r="A29" s="256"/>
      <c r="AK29" s="257" t="s">
        <v>546</v>
      </c>
      <c r="AL29" s="257"/>
      <c r="AM29" s="257"/>
      <c r="AN29" s="257"/>
      <c r="AS29" s="299"/>
    </row>
    <row r="30" spans="1:46" ht="13.5" customHeight="1">
      <c r="A30" s="256"/>
      <c r="AK30" s="259"/>
      <c r="AL30" s="260"/>
      <c r="AM30" s="260"/>
      <c r="AN30" s="261"/>
      <c r="AO30" s="1124" t="s">
        <v>525</v>
      </c>
      <c r="AP30" s="262"/>
      <c r="AQ30" s="263" t="s">
        <v>526</v>
      </c>
      <c r="AR30" s="264"/>
    </row>
    <row r="31" spans="1:46">
      <c r="A31" s="256"/>
      <c r="AK31" s="265"/>
      <c r="AL31" s="266"/>
      <c r="AM31" s="266"/>
      <c r="AN31" s="267"/>
      <c r="AO31" s="1125"/>
      <c r="AP31" s="268" t="s">
        <v>527</v>
      </c>
      <c r="AQ31" s="269" t="s">
        <v>528</v>
      </c>
      <c r="AR31" s="270" t="s">
        <v>529</v>
      </c>
    </row>
    <row r="32" spans="1:46" ht="27" customHeight="1">
      <c r="A32" s="256"/>
      <c r="AK32" s="1140" t="s">
        <v>547</v>
      </c>
      <c r="AL32" s="1141"/>
      <c r="AM32" s="1141"/>
      <c r="AN32" s="1142"/>
      <c r="AO32" s="300">
        <v>596942</v>
      </c>
      <c r="AP32" s="300">
        <v>160210</v>
      </c>
      <c r="AQ32" s="301">
        <v>153945</v>
      </c>
      <c r="AR32" s="302">
        <v>4.0999999999999996</v>
      </c>
    </row>
    <row r="33" spans="1:46" ht="13.5" customHeight="1">
      <c r="A33" s="256"/>
      <c r="AK33" s="1140" t="s">
        <v>548</v>
      </c>
      <c r="AL33" s="1141"/>
      <c r="AM33" s="1141"/>
      <c r="AN33" s="1142"/>
      <c r="AO33" s="300" t="s">
        <v>533</v>
      </c>
      <c r="AP33" s="300" t="s">
        <v>533</v>
      </c>
      <c r="AQ33" s="301" t="s">
        <v>533</v>
      </c>
      <c r="AR33" s="302" t="s">
        <v>533</v>
      </c>
    </row>
    <row r="34" spans="1:46" ht="27" customHeight="1">
      <c r="A34" s="256"/>
      <c r="AK34" s="1140" t="s">
        <v>549</v>
      </c>
      <c r="AL34" s="1141"/>
      <c r="AM34" s="1141"/>
      <c r="AN34" s="1142"/>
      <c r="AO34" s="300" t="s">
        <v>533</v>
      </c>
      <c r="AP34" s="300" t="s">
        <v>533</v>
      </c>
      <c r="AQ34" s="301">
        <v>4</v>
      </c>
      <c r="AR34" s="302" t="s">
        <v>533</v>
      </c>
    </row>
    <row r="35" spans="1:46" ht="27" customHeight="1">
      <c r="A35" s="256"/>
      <c r="AK35" s="1140" t="s">
        <v>550</v>
      </c>
      <c r="AL35" s="1141"/>
      <c r="AM35" s="1141"/>
      <c r="AN35" s="1142"/>
      <c r="AO35" s="300">
        <v>43924</v>
      </c>
      <c r="AP35" s="300">
        <v>11789</v>
      </c>
      <c r="AQ35" s="301">
        <v>31105</v>
      </c>
      <c r="AR35" s="302">
        <v>-62.1</v>
      </c>
    </row>
    <row r="36" spans="1:46" ht="27" customHeight="1">
      <c r="A36" s="256"/>
      <c r="AK36" s="1140" t="s">
        <v>551</v>
      </c>
      <c r="AL36" s="1141"/>
      <c r="AM36" s="1141"/>
      <c r="AN36" s="1142"/>
      <c r="AO36" s="300">
        <v>17968</v>
      </c>
      <c r="AP36" s="300">
        <v>4822</v>
      </c>
      <c r="AQ36" s="301">
        <v>3257</v>
      </c>
      <c r="AR36" s="302">
        <v>48.1</v>
      </c>
    </row>
    <row r="37" spans="1:46" ht="13.5" customHeight="1">
      <c r="A37" s="256"/>
      <c r="AK37" s="1140" t="s">
        <v>552</v>
      </c>
      <c r="AL37" s="1141"/>
      <c r="AM37" s="1141"/>
      <c r="AN37" s="1142"/>
      <c r="AO37" s="300">
        <v>26</v>
      </c>
      <c r="AP37" s="300">
        <v>7</v>
      </c>
      <c r="AQ37" s="301">
        <v>1590</v>
      </c>
      <c r="AR37" s="302">
        <v>-99.6</v>
      </c>
    </row>
    <row r="38" spans="1:46" ht="27" customHeight="1">
      <c r="A38" s="256"/>
      <c r="AK38" s="1143" t="s">
        <v>553</v>
      </c>
      <c r="AL38" s="1144"/>
      <c r="AM38" s="1144"/>
      <c r="AN38" s="1145"/>
      <c r="AO38" s="303" t="s">
        <v>533</v>
      </c>
      <c r="AP38" s="303" t="s">
        <v>533</v>
      </c>
      <c r="AQ38" s="304">
        <v>20</v>
      </c>
      <c r="AR38" s="292" t="s">
        <v>533</v>
      </c>
      <c r="AS38" s="299"/>
    </row>
    <row r="39" spans="1:46">
      <c r="A39" s="256"/>
      <c r="AK39" s="1143" t="s">
        <v>554</v>
      </c>
      <c r="AL39" s="1144"/>
      <c r="AM39" s="1144"/>
      <c r="AN39" s="1145"/>
      <c r="AO39" s="300" t="s">
        <v>533</v>
      </c>
      <c r="AP39" s="300" t="s">
        <v>533</v>
      </c>
      <c r="AQ39" s="301">
        <v>-7358</v>
      </c>
      <c r="AR39" s="302" t="s">
        <v>533</v>
      </c>
      <c r="AS39" s="299"/>
    </row>
    <row r="40" spans="1:46" ht="27" customHeight="1">
      <c r="A40" s="256"/>
      <c r="AK40" s="1140" t="s">
        <v>555</v>
      </c>
      <c r="AL40" s="1141"/>
      <c r="AM40" s="1141"/>
      <c r="AN40" s="1142"/>
      <c r="AO40" s="300">
        <v>-477713</v>
      </c>
      <c r="AP40" s="300">
        <v>-128211</v>
      </c>
      <c r="AQ40" s="301">
        <v>-130450</v>
      </c>
      <c r="AR40" s="302">
        <v>-1.7</v>
      </c>
      <c r="AS40" s="299"/>
    </row>
    <row r="41" spans="1:46">
      <c r="A41" s="256"/>
      <c r="AK41" s="1146" t="s">
        <v>304</v>
      </c>
      <c r="AL41" s="1147"/>
      <c r="AM41" s="1147"/>
      <c r="AN41" s="1148"/>
      <c r="AO41" s="300">
        <v>181147</v>
      </c>
      <c r="AP41" s="300">
        <v>48617</v>
      </c>
      <c r="AQ41" s="301">
        <v>52112</v>
      </c>
      <c r="AR41" s="302">
        <v>-6.7</v>
      </c>
      <c r="AS41" s="299"/>
    </row>
    <row r="42" spans="1:46">
      <c r="A42" s="256"/>
      <c r="AK42" s="305" t="s">
        <v>556</v>
      </c>
      <c r="AQ42" s="277"/>
      <c r="AR42" s="277"/>
      <c r="AS42" s="299"/>
    </row>
    <row r="43" spans="1:46">
      <c r="A43" s="256"/>
      <c r="AP43" s="306"/>
      <c r="AQ43" s="277"/>
      <c r="AS43" s="299"/>
    </row>
    <row r="44" spans="1:46">
      <c r="A44" s="256"/>
      <c r="AQ44" s="277"/>
    </row>
    <row r="45" spans="1:46">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c r="A47" s="309" t="s">
        <v>557</v>
      </c>
    </row>
    <row r="48" spans="1:46">
      <c r="A48" s="256"/>
      <c r="AK48" s="310" t="s">
        <v>558</v>
      </c>
      <c r="AL48" s="310"/>
      <c r="AM48" s="310"/>
      <c r="AN48" s="310"/>
      <c r="AO48" s="310"/>
      <c r="AP48" s="310"/>
      <c r="AQ48" s="311"/>
      <c r="AR48" s="310"/>
    </row>
    <row r="49" spans="1:44" ht="13.5" customHeight="1">
      <c r="A49" s="256"/>
      <c r="AK49" s="312"/>
      <c r="AL49" s="313"/>
      <c r="AM49" s="1135" t="s">
        <v>525</v>
      </c>
      <c r="AN49" s="1137" t="s">
        <v>559</v>
      </c>
      <c r="AO49" s="1138"/>
      <c r="AP49" s="1138"/>
      <c r="AQ49" s="1138"/>
      <c r="AR49" s="1139"/>
    </row>
    <row r="50" spans="1:44">
      <c r="A50" s="256"/>
      <c r="AK50" s="314"/>
      <c r="AL50" s="315"/>
      <c r="AM50" s="1136"/>
      <c r="AN50" s="316" t="s">
        <v>560</v>
      </c>
      <c r="AO50" s="317" t="s">
        <v>561</v>
      </c>
      <c r="AP50" s="318" t="s">
        <v>562</v>
      </c>
      <c r="AQ50" s="319" t="s">
        <v>563</v>
      </c>
      <c r="AR50" s="320" t="s">
        <v>564</v>
      </c>
    </row>
    <row r="51" spans="1:44">
      <c r="A51" s="256"/>
      <c r="AK51" s="312" t="s">
        <v>565</v>
      </c>
      <c r="AL51" s="313"/>
      <c r="AM51" s="321">
        <v>815856</v>
      </c>
      <c r="AN51" s="322">
        <v>197975</v>
      </c>
      <c r="AO51" s="323">
        <v>-23.9</v>
      </c>
      <c r="AP51" s="324">
        <v>291173</v>
      </c>
      <c r="AQ51" s="325">
        <v>-0.3</v>
      </c>
      <c r="AR51" s="326">
        <v>-23.6</v>
      </c>
    </row>
    <row r="52" spans="1:44">
      <c r="A52" s="256"/>
      <c r="AK52" s="327"/>
      <c r="AL52" s="328" t="s">
        <v>566</v>
      </c>
      <c r="AM52" s="329">
        <v>520467</v>
      </c>
      <c r="AN52" s="330">
        <v>126296</v>
      </c>
      <c r="AO52" s="331">
        <v>-25.6</v>
      </c>
      <c r="AP52" s="332">
        <v>119071</v>
      </c>
      <c r="AQ52" s="333">
        <v>-6.7</v>
      </c>
      <c r="AR52" s="334">
        <v>-18.899999999999999</v>
      </c>
    </row>
    <row r="53" spans="1:44">
      <c r="A53" s="256"/>
      <c r="AK53" s="312" t="s">
        <v>567</v>
      </c>
      <c r="AL53" s="313"/>
      <c r="AM53" s="321">
        <v>1660190</v>
      </c>
      <c r="AN53" s="322">
        <v>410633</v>
      </c>
      <c r="AO53" s="323">
        <v>107.4</v>
      </c>
      <c r="AP53" s="324">
        <v>271581</v>
      </c>
      <c r="AQ53" s="325">
        <v>-6.7</v>
      </c>
      <c r="AR53" s="326">
        <v>114.1</v>
      </c>
    </row>
    <row r="54" spans="1:44">
      <c r="A54" s="256"/>
      <c r="AK54" s="327"/>
      <c r="AL54" s="328" t="s">
        <v>566</v>
      </c>
      <c r="AM54" s="329">
        <v>725842</v>
      </c>
      <c r="AN54" s="330">
        <v>179531</v>
      </c>
      <c r="AO54" s="331">
        <v>42.2</v>
      </c>
      <c r="AP54" s="332">
        <v>117844</v>
      </c>
      <c r="AQ54" s="333">
        <v>-1</v>
      </c>
      <c r="AR54" s="334">
        <v>43.2</v>
      </c>
    </row>
    <row r="55" spans="1:44">
      <c r="A55" s="256"/>
      <c r="AK55" s="312" t="s">
        <v>568</v>
      </c>
      <c r="AL55" s="313"/>
      <c r="AM55" s="321">
        <v>2024340</v>
      </c>
      <c r="AN55" s="322">
        <v>511714</v>
      </c>
      <c r="AO55" s="323">
        <v>24.6</v>
      </c>
      <c r="AP55" s="324">
        <v>268375</v>
      </c>
      <c r="AQ55" s="325">
        <v>-1.2</v>
      </c>
      <c r="AR55" s="326">
        <v>25.8</v>
      </c>
    </row>
    <row r="56" spans="1:44">
      <c r="A56" s="256"/>
      <c r="AK56" s="327"/>
      <c r="AL56" s="328" t="s">
        <v>566</v>
      </c>
      <c r="AM56" s="329">
        <v>1565253</v>
      </c>
      <c r="AN56" s="330">
        <v>395666</v>
      </c>
      <c r="AO56" s="331">
        <v>120.4</v>
      </c>
      <c r="AP56" s="332">
        <v>119602</v>
      </c>
      <c r="AQ56" s="333">
        <v>1.5</v>
      </c>
      <c r="AR56" s="334">
        <v>118.9</v>
      </c>
    </row>
    <row r="57" spans="1:44">
      <c r="A57" s="256"/>
      <c r="AK57" s="312" t="s">
        <v>569</v>
      </c>
      <c r="AL57" s="313"/>
      <c r="AM57" s="321">
        <v>2770081</v>
      </c>
      <c r="AN57" s="322">
        <v>720625</v>
      </c>
      <c r="AO57" s="323">
        <v>40.799999999999997</v>
      </c>
      <c r="AP57" s="324">
        <v>301035</v>
      </c>
      <c r="AQ57" s="325">
        <v>12.2</v>
      </c>
      <c r="AR57" s="326">
        <v>28.6</v>
      </c>
    </row>
    <row r="58" spans="1:44">
      <c r="A58" s="256"/>
      <c r="AK58" s="327"/>
      <c r="AL58" s="328" t="s">
        <v>566</v>
      </c>
      <c r="AM58" s="329">
        <v>2316109</v>
      </c>
      <c r="AN58" s="330">
        <v>602526</v>
      </c>
      <c r="AO58" s="331">
        <v>52.3</v>
      </c>
      <c r="AP58" s="332">
        <v>154376</v>
      </c>
      <c r="AQ58" s="333">
        <v>29.1</v>
      </c>
      <c r="AR58" s="334">
        <v>23.2</v>
      </c>
    </row>
    <row r="59" spans="1:44">
      <c r="A59" s="256"/>
      <c r="AK59" s="312" t="s">
        <v>570</v>
      </c>
      <c r="AL59" s="313"/>
      <c r="AM59" s="321">
        <v>903049</v>
      </c>
      <c r="AN59" s="322">
        <v>242364</v>
      </c>
      <c r="AO59" s="323">
        <v>-66.400000000000006</v>
      </c>
      <c r="AP59" s="324">
        <v>277467</v>
      </c>
      <c r="AQ59" s="325">
        <v>-7.8</v>
      </c>
      <c r="AR59" s="326">
        <v>-58.6</v>
      </c>
    </row>
    <row r="60" spans="1:44">
      <c r="A60" s="256"/>
      <c r="AK60" s="327"/>
      <c r="AL60" s="328" t="s">
        <v>566</v>
      </c>
      <c r="AM60" s="329">
        <v>576431</v>
      </c>
      <c r="AN60" s="330">
        <v>154705</v>
      </c>
      <c r="AO60" s="331">
        <v>-74.3</v>
      </c>
      <c r="AP60" s="332">
        <v>128378</v>
      </c>
      <c r="AQ60" s="333">
        <v>-16.8</v>
      </c>
      <c r="AR60" s="334">
        <v>-57.5</v>
      </c>
    </row>
    <row r="61" spans="1:44">
      <c r="A61" s="256"/>
      <c r="AK61" s="312" t="s">
        <v>571</v>
      </c>
      <c r="AL61" s="335"/>
      <c r="AM61" s="321">
        <v>1634703</v>
      </c>
      <c r="AN61" s="322">
        <v>416662</v>
      </c>
      <c r="AO61" s="323">
        <v>16.5</v>
      </c>
      <c r="AP61" s="324">
        <v>281926</v>
      </c>
      <c r="AQ61" s="336">
        <v>-0.8</v>
      </c>
      <c r="AR61" s="326">
        <v>17.3</v>
      </c>
    </row>
    <row r="62" spans="1:44">
      <c r="A62" s="256"/>
      <c r="AK62" s="327"/>
      <c r="AL62" s="328" t="s">
        <v>566</v>
      </c>
      <c r="AM62" s="329">
        <v>1140820</v>
      </c>
      <c r="AN62" s="330">
        <v>291745</v>
      </c>
      <c r="AO62" s="331">
        <v>23</v>
      </c>
      <c r="AP62" s="332">
        <v>127854</v>
      </c>
      <c r="AQ62" s="333">
        <v>1.2</v>
      </c>
      <c r="AR62" s="334">
        <v>21.8</v>
      </c>
    </row>
    <row r="63" spans="1:44">
      <c r="A63" s="256"/>
    </row>
    <row r="64" spans="1:44">
      <c r="A64" s="256"/>
    </row>
    <row r="65" spans="1:46">
      <c r="A65" s="256"/>
    </row>
    <row r="66" spans="1:46">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c r="AS67" s="252"/>
      <c r="AT67" s="252"/>
    </row>
    <row r="70" spans="1:46" hidden="1"/>
    <row r="71" spans="1:46" hidden="1"/>
    <row r="72" spans="1:46" hidden="1"/>
    <row r="73" spans="1:46" hidden="1"/>
  </sheetData>
  <sheetProtection algorithmName="SHA-512" hashValue="4dG4wbDH+0WJ6JJ6l7JNySP4Ncz45jIeKDOKh3Y8wECf+zxGR3M57gYnkG8OWrlzbLeEltetCXZXM3teZX4R/A==" saltValue="Q/5A1VNpOgKbt+mjRdBu9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51" customWidth="1"/>
    <col min="126" max="16384" width="9" style="250" hidden="1"/>
  </cols>
  <sheetData>
    <row r="1" spans="2:125"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c r="B2" s="250"/>
      <c r="DG2" s="250"/>
    </row>
    <row r="3" spans="2:12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row r="5" spans="2:125"/>
    <row r="6" spans="2:125"/>
    <row r="7" spans="2:125"/>
    <row r="8" spans="2:125"/>
    <row r="9" spans="2:125">
      <c r="DU9" s="250"/>
    </row>
    <row r="10" spans="2:125"/>
    <row r="11" spans="2:125"/>
    <row r="12" spans="2:125"/>
    <row r="13" spans="2:125"/>
    <row r="14" spans="2:125"/>
    <row r="15" spans="2:125"/>
    <row r="16" spans="2:125"/>
    <row r="17" spans="125:125">
      <c r="DU17" s="250"/>
    </row>
    <row r="18" spans="125:125"/>
    <row r="19" spans="125:125"/>
    <row r="20" spans="125:125">
      <c r="DU20" s="250"/>
    </row>
    <row r="21" spans="125:125">
      <c r="DU21" s="250"/>
    </row>
    <row r="22" spans="125:125"/>
    <row r="23" spans="125:125"/>
    <row r="24" spans="125:125"/>
    <row r="25" spans="125:125"/>
    <row r="26" spans="125:125"/>
    <row r="27" spans="125:125"/>
    <row r="28" spans="125:125">
      <c r="DU28" s="250"/>
    </row>
    <row r="29" spans="125:125"/>
    <row r="30" spans="125:125"/>
    <row r="31" spans="125:125"/>
    <row r="32" spans="125:125"/>
    <row r="33" spans="2:125">
      <c r="B33" s="250"/>
      <c r="G33" s="250"/>
      <c r="I33" s="250"/>
    </row>
    <row r="34" spans="2:125">
      <c r="C34" s="250"/>
      <c r="P34" s="250"/>
      <c r="DE34" s="250"/>
      <c r="DH34" s="250"/>
    </row>
    <row r="35" spans="2:125">
      <c r="D35" s="250"/>
      <c r="E35" s="250"/>
      <c r="DG35" s="250"/>
      <c r="DJ35" s="250"/>
      <c r="DP35" s="250"/>
      <c r="DQ35" s="250"/>
      <c r="DR35" s="250"/>
      <c r="DS35" s="250"/>
      <c r="DT35" s="250"/>
      <c r="DU35" s="250"/>
    </row>
    <row r="36" spans="2:12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c r="DU37" s="250"/>
    </row>
    <row r="38" spans="2:125">
      <c r="DT38" s="250"/>
      <c r="DU38" s="250"/>
    </row>
    <row r="39" spans="2:125"/>
    <row r="40" spans="2:125">
      <c r="DH40" s="250"/>
    </row>
    <row r="41" spans="2:125">
      <c r="DE41" s="250"/>
    </row>
    <row r="42" spans="2:125">
      <c r="DG42" s="250"/>
      <c r="DJ42" s="250"/>
    </row>
    <row r="43" spans="2:12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c r="DU44" s="250"/>
    </row>
    <row r="45" spans="2:125"/>
    <row r="46" spans="2:125"/>
    <row r="47" spans="2:125"/>
    <row r="48" spans="2:125">
      <c r="DT48" s="250"/>
      <c r="DU48" s="250"/>
    </row>
    <row r="49" spans="120:125">
      <c r="DU49" s="250"/>
    </row>
    <row r="50" spans="120:125">
      <c r="DU50" s="250"/>
    </row>
    <row r="51" spans="120:125">
      <c r="DP51" s="250"/>
      <c r="DQ51" s="250"/>
      <c r="DR51" s="250"/>
      <c r="DS51" s="250"/>
      <c r="DT51" s="250"/>
      <c r="DU51" s="250"/>
    </row>
    <row r="52" spans="120:125"/>
    <row r="53" spans="120:125"/>
    <row r="54" spans="120:125">
      <c r="DU54" s="250"/>
    </row>
    <row r="55" spans="120:125"/>
    <row r="56" spans="120:125"/>
    <row r="57" spans="120:125"/>
    <row r="58" spans="120:125">
      <c r="DU58" s="250"/>
    </row>
    <row r="59" spans="120:125"/>
    <row r="60" spans="120:125"/>
    <row r="61" spans="120:125"/>
    <row r="62" spans="120:125"/>
    <row r="63" spans="120:125">
      <c r="DU63" s="250"/>
    </row>
    <row r="64" spans="120:125">
      <c r="DT64" s="250"/>
      <c r="DU64" s="250"/>
    </row>
    <row r="65" spans="123:125"/>
    <row r="66" spans="123:125"/>
    <row r="67" spans="123:125"/>
    <row r="68" spans="123:125"/>
    <row r="69" spans="123:125">
      <c r="DS69" s="250"/>
      <c r="DT69" s="250"/>
      <c r="DU69" s="250"/>
    </row>
    <row r="70" spans="123:125"/>
    <row r="71" spans="123:125"/>
    <row r="72" spans="123:125"/>
    <row r="73" spans="123:125"/>
    <row r="74" spans="123:125"/>
    <row r="75" spans="123:125"/>
    <row r="76" spans="123:125"/>
    <row r="77" spans="123:125"/>
    <row r="78" spans="123:125"/>
    <row r="79" spans="123:125"/>
    <row r="80" spans="123:125"/>
    <row r="81" spans="116:125"/>
    <row r="82" spans="116:125">
      <c r="DL82" s="250"/>
    </row>
    <row r="83" spans="116:125">
      <c r="DM83" s="250"/>
      <c r="DN83" s="250"/>
      <c r="DO83" s="250"/>
      <c r="DP83" s="250"/>
      <c r="DQ83" s="250"/>
      <c r="DR83" s="250"/>
      <c r="DS83" s="250"/>
      <c r="DT83" s="250"/>
      <c r="DU83" s="250"/>
    </row>
    <row r="84" spans="116:125"/>
    <row r="85" spans="116:125"/>
    <row r="86" spans="116:125"/>
    <row r="87" spans="116:125"/>
    <row r="88" spans="116:125">
      <c r="DU88" s="250"/>
    </row>
    <row r="89" spans="116:125"/>
    <row r="90" spans="116:125"/>
    <row r="91" spans="116:125"/>
    <row r="92" spans="116:125" ht="13.5" customHeight="1"/>
    <row r="93" spans="116:125" ht="13.5" customHeight="1"/>
    <row r="94" spans="116:125" ht="13.5" customHeight="1">
      <c r="DS94" s="250"/>
      <c r="DT94" s="250"/>
      <c r="DU94" s="250"/>
    </row>
    <row r="95" spans="116:125" ht="13.5" customHeight="1">
      <c r="DU95" s="250"/>
    </row>
    <row r="96" spans="116:125" ht="13.5" customHeight="1"/>
    <row r="97" spans="124:125" ht="13.5" customHeight="1"/>
    <row r="98" spans="124:125" ht="13.5" customHeight="1"/>
    <row r="99" spans="124:125" ht="13.5" customHeight="1"/>
    <row r="100" spans="124:125" ht="13.5" customHeight="1"/>
    <row r="101" spans="124:125" ht="13.5" customHeight="1">
      <c r="DU101" s="250"/>
    </row>
    <row r="102" spans="124:125" ht="13.5" customHeight="1"/>
    <row r="103" spans="124:125" ht="13.5" customHeight="1"/>
    <row r="104" spans="124:125" ht="13.5" customHeight="1">
      <c r="DT104" s="250"/>
      <c r="DU104" s="2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0" t="s">
        <v>573</v>
      </c>
    </row>
    <row r="121" spans="125:125" ht="13.5" hidden="1" customHeight="1">
      <c r="DU121" s="250"/>
    </row>
  </sheetData>
  <sheetProtection algorithmName="SHA-512" hashValue="fbBzRJmvbM3EVlsE/IKSpaoSSbIsq+L2CF+NLhHfNXgKzyqOVuLAR92MQjUhjNmnIJd8CnFQaYrdPh6bGsE8nw==" saltValue="2yc+22hhHwo2eUp5l6gxw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51" customWidth="1"/>
    <col min="126" max="142" width="0" style="250" hidden="1" customWidth="1"/>
    <col min="143" max="16384" width="9" style="250" hidden="1"/>
  </cols>
  <sheetData>
    <row r="1" spans="1:125"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c r="B2" s="250"/>
      <c r="T2" s="250"/>
    </row>
    <row r="3" spans="1:1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0"/>
      <c r="G33" s="250"/>
      <c r="I33" s="250"/>
    </row>
    <row r="34" spans="2:125">
      <c r="C34" s="250"/>
      <c r="P34" s="250"/>
      <c r="R34" s="250"/>
      <c r="U34" s="250"/>
    </row>
    <row r="35" spans="2:12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c r="F36" s="250"/>
      <c r="H36" s="250"/>
      <c r="J36" s="250"/>
      <c r="K36" s="250"/>
      <c r="L36" s="250"/>
      <c r="M36" s="250"/>
      <c r="N36" s="250"/>
      <c r="O36" s="250"/>
      <c r="Q36" s="250"/>
      <c r="S36" s="250"/>
      <c r="V36" s="250"/>
    </row>
    <row r="37" spans="2:125"/>
    <row r="38" spans="2:125"/>
    <row r="39" spans="2:125"/>
    <row r="40" spans="2:125">
      <c r="U40" s="250"/>
    </row>
    <row r="41" spans="2:125">
      <c r="R41" s="250"/>
    </row>
    <row r="42" spans="2:12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c r="Q43" s="250"/>
      <c r="S43" s="250"/>
      <c r="V43" s="2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1" t="s">
        <v>574</v>
      </c>
    </row>
  </sheetData>
  <sheetProtection algorithmName="SHA-512" hashValue="ehgtO9hFqBiCo9gDfUyCb6x+/UUsnn6ZA/r11oWvPjXYkR0OB8Mjn1r0LNRBddy5h+D1GMnvJd4vJezCcSeqjQ==" saltValue="Qq4Kq1UtEgzxGQOAIiiY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575</v>
      </c>
      <c r="G46" s="8" t="s">
        <v>576</v>
      </c>
      <c r="H46" s="8" t="s">
        <v>577</v>
      </c>
      <c r="I46" s="8" t="s">
        <v>578</v>
      </c>
      <c r="J46" s="9" t="s">
        <v>579</v>
      </c>
    </row>
    <row r="47" spans="2:10" ht="57.75" customHeight="1">
      <c r="B47" s="10"/>
      <c r="C47" s="1149" t="s">
        <v>3</v>
      </c>
      <c r="D47" s="1149"/>
      <c r="E47" s="1150"/>
      <c r="F47" s="11">
        <v>55.52</v>
      </c>
      <c r="G47" s="12">
        <v>54.28</v>
      </c>
      <c r="H47" s="12">
        <v>54.98</v>
      </c>
      <c r="I47" s="12">
        <v>53.83</v>
      </c>
      <c r="J47" s="13">
        <v>50.73</v>
      </c>
    </row>
    <row r="48" spans="2:10" ht="57.75" customHeight="1">
      <c r="B48" s="14"/>
      <c r="C48" s="1151" t="s">
        <v>4</v>
      </c>
      <c r="D48" s="1151"/>
      <c r="E48" s="1152"/>
      <c r="F48" s="15">
        <v>1.39</v>
      </c>
      <c r="G48" s="16">
        <v>2.1</v>
      </c>
      <c r="H48" s="16">
        <v>1.78</v>
      </c>
      <c r="I48" s="16">
        <v>1.83</v>
      </c>
      <c r="J48" s="17">
        <v>1.64</v>
      </c>
    </row>
    <row r="49" spans="2:10" ht="57.75" customHeight="1" thickBot="1">
      <c r="B49" s="18"/>
      <c r="C49" s="1153" t="s">
        <v>5</v>
      </c>
      <c r="D49" s="1153"/>
      <c r="E49" s="1154"/>
      <c r="F49" s="19">
        <v>0.13</v>
      </c>
      <c r="G49" s="20" t="s">
        <v>580</v>
      </c>
      <c r="H49" s="20" t="s">
        <v>581</v>
      </c>
      <c r="I49" s="20">
        <v>0.12</v>
      </c>
      <c r="J49" s="21" t="s">
        <v>582</v>
      </c>
    </row>
    <row r="50" spans="2:10"/>
  </sheetData>
  <sheetProtection algorithmName="SHA-512" hashValue="/5bps0LTPJPXeQsJ/zUy2a18u4w5L5v7CxnNWXGtDBv52bsj/it6UgKr0q/vHSoeJ4g6KQhxlDdrW/1fP26C9w==" saltValue="SeKu02Iqdz9+OlN0dX/4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2023-03-22T07:44:34Z</cp:lastPrinted>
  <dcterms:created xsi:type="dcterms:W3CDTF">2023-02-20T07:45:50Z</dcterms:created>
  <dcterms:modified xsi:type="dcterms:W3CDTF">2023-10-02T09:03:55Z</dcterms:modified>
  <cp:category/>
</cp:coreProperties>
</file>