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10.11.17.229\disk1\03-04 【決　算】財政状況資料集(H24～)\財政状況資料集(R04年度決算分)\03提出（市町村→県）\1回目\14高鍋町○\"/>
    </mc:Choice>
  </mc:AlternateContent>
  <xr:revisionPtr revIDLastSave="0" documentId="13_ncr:1_{EE9243AB-4AC1-4B50-9631-E4268BA72267}" xr6:coauthVersionLast="47" xr6:coauthVersionMax="47"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W40" i="10"/>
  <c r="BW41" i="10" s="1"/>
  <c r="BW42" i="10" s="1"/>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36" i="10"/>
  <c r="CO35" i="10"/>
  <c r="BW35" i="10"/>
  <c r="BE35" i="10"/>
  <c r="AM35" i="10"/>
  <c r="C35" i="10"/>
  <c r="CO34" i="10"/>
  <c r="BW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alcChain>
</file>

<file path=xl/sharedStrings.xml><?xml version="1.0" encoding="utf-8"?>
<sst xmlns="http://schemas.openxmlformats.org/spreadsheetml/2006/main" count="1124" uniqueCount="606">
  <si>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</si>
  <si>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</si>
  <si>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</si>
  <si>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</si>
  <si>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</si>
  <si>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</si>
  <si>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</si>
  <si>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</si>
  <si>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</si>
  <si>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</si>
  <si>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</si>
  <si>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</si>
  <si>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</si>
  <si>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</si>
  <si>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</si>
  <si>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</si>
  <si>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</si>
  <si>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</si>
  <si>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</si>
  <si>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</si>
  <si>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</si>
  <si>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</si>
  <si>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</si>
  <si>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</si>
  <si>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</si>
  <si>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</si>
  <si>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</si>
  <si>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</si>
  <si>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</si>
  <si>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</si>
  <si>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</si>
  <si>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</si>
  <si>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</si>
  <si>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</si>
  <si>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</si>
  <si>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</si>
  <si>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</si>
  <si>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</si>
  <si>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</si>
  <si>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</si>
  <si>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</si>
  <si>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</si>
  <si>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</si>
  <si>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</si>
  <si>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</si>
  <si>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</si>
  <si>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</si>
  <si>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</si>
  <si>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</si>
  <si>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</si>
  <si>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</si>
  <si>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</si>
  <si>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</si>
  <si>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</si>
  <si>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</si>
  <si>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</si>
  <si>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</si>
  <si>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</si>
  <si>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</si>
  <si>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</si>
  <si>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</si>
  <si>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</si>
  <si>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</si>
  <si>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</si>
  <si>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</si>
  <si>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</si>
  <si>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</si>
  <si>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</si>
  <si>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</si>
  <si>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</si>
  <si>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</si>
  <si>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</si>
  <si>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</si>
  <si>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</si>
  <si>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</si>
  <si>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</si>
  <si>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</si>
  <si>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</si>
  <si>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</si>
  <si>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</si>
  <si>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</si>
  <si>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</si>
  <si>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</si>
  <si>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</si>
  <si>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</si>
  <si>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</si>
  <si>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</si>
  <si>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</si>
  <si>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</si>
  <si>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</si>
  <si>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</si>
  <si>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</si>
  <si>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</si>
  <si>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</si>
  <si>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</si>
  <si>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</si>
  <si>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</si>
  <si>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</si>
  <si>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</si>
  <si>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高鍋町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</si>
  <si>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</si>
  <si>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</si>
  <si>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</si>
  <si>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</si>
  <si>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</si>
  <si>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</si>
  <si>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</si>
  <si>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</si>
  <si>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</si>
  <si>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</si>
  <si>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</si>
  <si>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</si>
  <si>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</si>
  <si>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</si>
  <si>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</si>
  <si>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</si>
  <si>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</si>
  <si>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</si>
  <si>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</si>
  <si>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</si>
  <si>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</si>
  <si>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</si>
  <si>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</si>
  <si>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</si>
  <si>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</si>
  <si>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</si>
  <si>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</si>
  <si>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</si>
  <si>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</si>
  <si>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</si>
  <si>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</si>
  <si>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</si>
  <si>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</si>
  <si>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</si>
  <si>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</si>
  <si>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</si>
  <si>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</si>
  <si>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</si>
  <si>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</si>
  <si>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</si>
  <si>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</si>
  <si>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</si>
  <si>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</si>
  <si>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</si>
  <si>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</si>
  <si>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</si>
  <si>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</si>
  <si>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</si>
  <si>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</si>
  <si>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</si>
  <si>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</si>
  <si>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</si>
  <si>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</si>
  <si>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</si>
  <si>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</si>
  <si>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</si>
  <si>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</si>
  <si>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</si>
  <si>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</si>
  <si>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</si>
  <si>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</si>
  <si>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</si>
  <si>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</si>
  <si>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</si>
  <si>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</si>
  <si>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</si>
  <si>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</si>
  <si>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</si>
  <si>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</si>
  <si>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</si>
  <si>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</si>
  <si>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</si>
  <si>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</si>
  <si>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</si>
  <si>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</si>
  <si>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</si>
  <si>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</si>
  <si>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</si>
  <si>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</si>
  <si>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</si>
  <si>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</si>
  <si>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</si>
  <si>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</si>
  <si>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</si>
  <si>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</si>
  <si>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</si>
  <si>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</si>
  <si>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</si>
  <si>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</si>
  <si>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</si>
  <si>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</si>
  <si>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</si>
  <si>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</si>
  <si>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</si>
  <si>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</si>
  <si>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</si>
  <si>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</si>
  <si>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</si>
  <si>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</si>
  <si>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</si>
  <si>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</si>
  <si>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</si>
  <si>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</si>
  <si>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</si>
  <si>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</si>
  <si>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</si>
  <si>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</si>
  <si>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</si>
  <si>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</si>
  <si>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</si>
  <si>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</si>
  <si>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</si>
  <si>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</si>
  <si>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</si>
  <si>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</si>
  <si>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</si>
  <si>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宮崎県高鍋町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</si>
  <si>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</si>
  <si>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</si>
  <si>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</si>
  <si>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</si>
  <si>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</si>
  <si>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</si>
  <si>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</si>
  <si>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</si>
  <si>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</si>
  <si>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</si>
  <si>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</si>
  <si>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</si>
  <si>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</si>
  <si>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</si>
  <si>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</si>
  <si>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</si>
  <si>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</si>
  <si>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</si>
  <si>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</si>
  <si>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</si>
  <si>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</si>
  <si>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</si>
  <si>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</si>
  <si>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</si>
  <si>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</si>
  <si>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</si>
  <si>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</si>
  <si>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</si>
  <si>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</si>
  <si>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</si>
  <si>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</si>
  <si>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</si>
  <si>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</si>
  <si>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</si>
  <si>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</si>
  <si>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</si>
  <si>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</si>
  <si>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</si>
  <si>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</si>
  <si>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</si>
  <si>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</si>
  <si>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</si>
  <si>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</si>
  <si>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</si>
  <si>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</si>
  <si>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</si>
  <si>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</si>
  <si>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</si>
  <si>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</si>
  <si>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</si>
  <si>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</si>
  <si>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</si>
  <si>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</si>
  <si>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</si>
  <si>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</si>
  <si>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</si>
  <si>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</si>
  <si>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</si>
  <si>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</si>
  <si>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</si>
  <si>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</si>
  <si>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</si>
  <si>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</si>
  <si>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</si>
  <si>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</si>
  <si>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</si>
  <si>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</si>
  <si>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</si>
  <si>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</si>
  <si>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</si>
  <si>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</si>
  <si>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</si>
  <si>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</si>
  <si>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</si>
  <si>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</si>
  <si>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</si>
  <si>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</si>
  <si>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</si>
  <si>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</si>
  <si>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</si>
  <si>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</si>
  <si>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</si>
  <si>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</si>
  <si>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</si>
  <si>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</si>
  <si>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</si>
  <si>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</si>
  <si>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</si>
  <si>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</si>
  <si>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</si>
  <si>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</si>
  <si>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</si>
  <si>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</si>
  <si>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</si>
  <si>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</si>
  <si>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</si>
  <si>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</si>
  <si>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</si>
  <si>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</si>
  <si>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</si>
  <si>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</si>
  <si>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</si>
  <si>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</si>
  <si>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</si>
  <si>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</si>
  <si>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</si>
  <si>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</si>
  <si>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</si>
  <si>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</si>
  <si>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</si>
  <si>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</si>
  <si>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</si>
  <si>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</si>
  <si>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</si>
  <si>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</si>
  <si>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</si>
  <si>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</si>
  <si>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</si>
  <si>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</si>
  <si>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</si>
  <si>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</si>
  <si>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</si>
  <si>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</si>
  <si>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</si>
  <si>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</si>
  <si>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</si>
  <si>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</si>
  <si>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</si>
  <si>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</si>
  <si>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</si>
  <si>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</si>
  <si>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</si>
  <si>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</si>
  <si>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</si>
  <si>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</si>
  <si>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</si>
  <si>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</si>
  <si>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</si>
  <si>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</si>
  <si>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</si>
  <si>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</si>
  <si>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</si>
  <si>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</si>
  <si>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</si>
  <si>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</si>
  <si>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</si>
  <si>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</si>
  <si>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</si>
  <si>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</si>
  <si>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</si>
  <si>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</si>
  <si>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宮崎県高鍋町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</si>
  <si>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</si>
  <si>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</si>
  <si>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</si>
  <si>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</si>
  <si>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</si>
  <si>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</si>
  <si>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</si>
  <si>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</si>
  <si>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</si>
  <si>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</si>
  <si>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</si>
  <si>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</si>
  <si>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</si>
  <si>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</si>
  <si>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</si>
  <si>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</si>
  <si>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</si>
  <si>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</si>
  <si>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</si>
  <si>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</si>
  <si>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</si>
  <si>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</si>
  <si>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</si>
  <si>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</si>
  <si>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</si>
  <si>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</si>
  <si>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</si>
  <si>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</si>
  <si>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</si>
  <si>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</si>
  <si>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</si>
  <si>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</si>
  <si>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</si>
  <si>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</si>
  <si>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</si>
  <si>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</si>
  <si>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介護認定審査会</t>
    <phoneticPr fontId="5"/>
  </si>
  <si>
    <t>後期高齢者医療事業</t>
    <phoneticPr fontId="5"/>
  </si>
  <si>
    <t>-</t>
    <phoneticPr fontId="5"/>
  </si>
  <si>
    <t>水道事業</t>
    <phoneticPr fontId="5"/>
  </si>
  <si>
    <t>法適用企業</t>
    <phoneticPr fontId="5"/>
  </si>
  <si>
    <t>下水道事業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</si>
  <si>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</si>
  <si>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</si>
  <si>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</si>
  <si>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</si>
  <si>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</si>
  <si>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</si>
  <si>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</si>
  <si>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</si>
  <si>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</si>
  <si>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</si>
  <si>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</si>
  <si>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</si>
  <si>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</si>
  <si>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</si>
  <si>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</si>
  <si>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</si>
  <si>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</si>
  <si>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</si>
  <si>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</si>
  <si>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</si>
  <si>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</si>
  <si>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</si>
  <si>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</si>
  <si>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</si>
  <si>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</si>
  <si>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</si>
  <si>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</si>
  <si>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</si>
  <si>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</si>
  <si>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</si>
  <si>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</si>
  <si>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</si>
  <si>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</si>
  <si>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</si>
  <si>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</si>
  <si>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</si>
  <si>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</si>
  <si>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</si>
  <si>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</si>
  <si>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</si>
  <si>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</si>
  <si>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</si>
  <si>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</si>
  <si>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</si>
  <si>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</si>
  <si>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</si>
  <si>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</si>
  <si>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</si>
  <si>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</si>
  <si>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</si>
  <si>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</si>
  <si>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</si>
  <si>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</si>
  <si>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</si>
  <si>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</si>
  <si>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</si>
  <si>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</si>
  <si>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</si>
  <si>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</si>
  <si>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</si>
  <si>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</si>
  <si>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</si>
  <si>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</si>
  <si>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</si>
  <si>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</si>
  <si>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</si>
  <si>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</si>
  <si>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</si>
  <si>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介護保険事業</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</si>
  <si>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</si>
  <si>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</si>
  <si>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</si>
  <si>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</si>
  <si>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</si>
  <si>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</si>
  <si>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</si>
  <si>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</si>
  <si>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</si>
  <si>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</si>
  <si>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</si>
  <si>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</si>
  <si>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</si>
  <si>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</si>
  <si>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</si>
  <si>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</si>
  <si>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</si>
  <si>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</si>
  <si>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</si>
  <si>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</si>
  <si>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</si>
  <si>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</si>
  <si>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</si>
  <si>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</si>
  <si>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</si>
  <si>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</si>
  <si>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</si>
  <si>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</si>
  <si>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</si>
  <si>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</si>
  <si>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</si>
  <si>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</si>
  <si>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</si>
  <si>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</si>
  <si>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</si>
  <si>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</si>
  <si>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</si>
  <si>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</si>
  <si>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</si>
  <si>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</si>
  <si>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</si>
  <si>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</si>
  <si>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</si>
  <si>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</si>
  <si>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</si>
  <si>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</si>
  <si>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</si>
  <si>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</si>
  <si>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</si>
  <si>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</si>
  <si>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</si>
  <si>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</si>
  <si>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</si>
  <si>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</si>
  <si>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</si>
  <si>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</si>
  <si>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</si>
  <si>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</si>
  <si>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</si>
  <si>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</si>
  <si>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</si>
  <si>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</si>
  <si>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</si>
  <si>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</si>
  <si>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</si>
  <si>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</si>
  <si>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</si>
  <si>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</si>
  <si>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</si>
  <si>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</si>
  <si>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</si>
  <si>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</si>
  <si>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</si>
  <si>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</si>
  <si>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</si>
  <si>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</si>
  <si>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</si>
  <si>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</si>
  <si>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</si>
  <si>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</si>
  <si>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</si>
  <si>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</si>
  <si>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</si>
  <si>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</si>
  <si>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</si>
  <si>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</si>
  <si>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</si>
  <si>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</si>
  <si>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</si>
  <si>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</si>
  <si>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</si>
  <si>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10.41</t>
  </si>
  <si>
    <t>▲ 7.99</t>
  </si>
  <si>
    <t>一般会計</t>
  </si>
  <si>
    <t>水道事業</t>
  </si>
  <si>
    <t>介護保険事業</t>
  </si>
  <si>
    <t>国民健康保険事業</t>
  </si>
  <si>
    <t>下水道事業</t>
  </si>
  <si>
    <t>介護認定審査会</t>
  </si>
  <si>
    <t>後期高齢者医療事業</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</si>
  <si>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</si>
  <si>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</si>
  <si>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</si>
  <si>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</si>
  <si>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</si>
  <si>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</si>
  <si>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</si>
  <si>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</si>
  <si>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</si>
  <si>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宮崎県市町村総合事務組合　一般会計</t>
    <phoneticPr fontId="2"/>
  </si>
  <si>
    <t>宮崎県市町村総合事務組合　市町村交通災害共済事業特別会計</t>
    <phoneticPr fontId="2"/>
  </si>
  <si>
    <t>宮崎県市町村総合事務組合　自治会館管理運営特別会計</t>
    <phoneticPr fontId="2"/>
  </si>
  <si>
    <t>宮崎県後期高齢者医療広域連合　一般会計</t>
    <phoneticPr fontId="2"/>
  </si>
  <si>
    <t>宮崎県後期高齢者医療広域連合　後期高齢者医療特別会計</t>
    <phoneticPr fontId="2"/>
  </si>
  <si>
    <t>宮崎県東児湯消防組合</t>
    <phoneticPr fontId="2"/>
  </si>
  <si>
    <t>西都児湯環境整備事務組合</t>
    <phoneticPr fontId="2"/>
  </si>
  <si>
    <t>高鍋・木城衛生組合</t>
  </si>
  <si>
    <t>一ツ瀬川営農飲雑用水広域水道企業団</t>
  </si>
  <si>
    <t>高鍋衛生公社</t>
    <phoneticPr fontId="2"/>
  </si>
  <si>
    <t>ふるさとづくり基金</t>
    <phoneticPr fontId="5"/>
  </si>
  <si>
    <t>公共施設等整備基金</t>
    <phoneticPr fontId="5"/>
  </si>
  <si>
    <t>地域福祉基金</t>
    <phoneticPr fontId="5"/>
  </si>
  <si>
    <t>国際交流基金</t>
    <phoneticPr fontId="5"/>
  </si>
  <si>
    <t>子育て支援基金</t>
    <rPh sb="0" eb="2">
      <t>コソダ</t>
    </rPh>
    <rPh sb="3" eb="5">
      <t>シエン</t>
    </rPh>
    <rPh sb="5" eb="7">
      <t>キキン</t>
    </rPh>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</si>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</sst>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96248</c:v>
                </c:pt>
                <c:pt idx="3">
                  <c:v>76413</c:v>
                </c:pt>
                <c:pt idx="4">
                  <c:v>66481</c:v>
                </c:pt>
              </c:numCache>
            </c:numRef>
          </c:val>
          <c:smooth val="0"/>
          <c:extLst>
            <c:ext xmlns:c16="http://schemas.microsoft.com/office/drawing/2014/chart" uri="{C3380CC4-5D6E-409C-BE32-E72D297353CC}">
              <c16:uniqueId val="{00000000-71BF-4789-8FC6-4650275A955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86407</c:v>
                </c:pt>
                <c:pt idx="1">
                  <c:v>61917</c:v>
                </c:pt>
                <c:pt idx="2">
                  <c:v>52486</c:v>
                </c:pt>
                <c:pt idx="3">
                  <c:v>60385</c:v>
                </c:pt>
                <c:pt idx="4">
                  <c:v>55132</c:v>
                </c:pt>
              </c:numCache>
            </c:numRef>
          </c:val>
          <c:smooth val="0"/>
          <c:extLst>
            <c:ext xmlns:c16="http://schemas.microsoft.com/office/drawing/2014/chart" uri="{C3380CC4-5D6E-409C-BE32-E72D297353CC}">
              <c16:uniqueId val="{00000001-71BF-4789-8FC6-4650275A955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7.73</c:v>
                </c:pt>
                <c:pt idx="1">
                  <c:v>8.3000000000000007</c:v>
                </c:pt>
                <c:pt idx="2">
                  <c:v>5.23</c:v>
                </c:pt>
                <c:pt idx="3">
                  <c:v>9.58</c:v>
                </c:pt>
                <c:pt idx="4">
                  <c:v>10.48</c:v>
                </c:pt>
              </c:numCache>
            </c:numRef>
          </c:val>
          <c:extLst>
            <c:ext xmlns:c16="http://schemas.microsoft.com/office/drawing/2014/chart" uri="{C3380CC4-5D6E-409C-BE32-E72D297353CC}">
              <c16:uniqueId val="{00000000-F8D8-46FC-8465-AAF08AB5F11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42.98</c:v>
                </c:pt>
                <c:pt idx="1">
                  <c:v>32.39</c:v>
                </c:pt>
                <c:pt idx="2">
                  <c:v>26.35</c:v>
                </c:pt>
                <c:pt idx="3">
                  <c:v>31.58</c:v>
                </c:pt>
                <c:pt idx="4">
                  <c:v>31.53</c:v>
                </c:pt>
              </c:numCache>
            </c:numRef>
          </c:val>
          <c:extLst>
            <c:ext xmlns:c16="http://schemas.microsoft.com/office/drawing/2014/chart" uri="{C3380CC4-5D6E-409C-BE32-E72D297353CC}">
              <c16:uniqueId val="{00000001-F8D8-46FC-8465-AAF08AB5F11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18.899999999999999</c:v>
                </c:pt>
                <c:pt idx="1">
                  <c:v>-10.41</c:v>
                </c:pt>
                <c:pt idx="2">
                  <c:v>-7.99</c:v>
                </c:pt>
                <c:pt idx="3">
                  <c:v>10.99</c:v>
                </c:pt>
                <c:pt idx="4">
                  <c:v>0.47</c:v>
                </c:pt>
              </c:numCache>
            </c:numRef>
          </c:val>
          <c:smooth val="0"/>
          <c:extLst>
            <c:ext xmlns:c16="http://schemas.microsoft.com/office/drawing/2014/chart" uri="{C3380CC4-5D6E-409C-BE32-E72D297353CC}">
              <c16:uniqueId val="{00000002-F8D8-46FC-8465-AAF08AB5F11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0FDB-4E5E-BE8F-1583A3E41B9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FDB-4E5E-BE8F-1583A3E41B9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FDB-4E5E-BE8F-1583A3E41B91}"/>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FDB-4E5E-BE8F-1583A3E41B91}"/>
            </c:ext>
          </c:extLst>
        </c:ser>
        <c:ser>
          <c:idx val="4"/>
          <c:order val="4"/>
          <c:tx>
            <c:strRef>
              <c:f>データシート!$A$31</c:f>
              <c:strCache>
                <c:ptCount val="1"/>
                <c:pt idx="0">
                  <c:v>介護認定審査会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0.02</c:v>
                </c:pt>
                <c:pt idx="4">
                  <c:v>#N/A</c:v>
                </c:pt>
                <c:pt idx="5">
                  <c:v>0.01</c:v>
                </c:pt>
                <c:pt idx="6">
                  <c:v>#N/A</c:v>
                </c:pt>
                <c:pt idx="7">
                  <c:v>0.01</c:v>
                </c:pt>
                <c:pt idx="8">
                  <c:v>#N/A</c:v>
                </c:pt>
                <c:pt idx="9">
                  <c:v>0.02</c:v>
                </c:pt>
              </c:numCache>
            </c:numRef>
          </c:val>
          <c:extLst>
            <c:ext xmlns:c16="http://schemas.microsoft.com/office/drawing/2014/chart" uri="{C3380CC4-5D6E-409C-BE32-E72D297353CC}">
              <c16:uniqueId val="{00000004-0FDB-4E5E-BE8F-1583A3E41B91}"/>
            </c:ext>
          </c:extLst>
        </c:ser>
        <c:ser>
          <c:idx val="5"/>
          <c:order val="5"/>
          <c:tx>
            <c:strRef>
              <c:f>データシート!$A$32</c:f>
              <c:strCache>
                <c:ptCount val="1"/>
                <c:pt idx="0">
                  <c:v>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0.43</c:v>
                </c:pt>
                <c:pt idx="2">
                  <c:v>#N/A</c:v>
                </c:pt>
                <c:pt idx="3">
                  <c:v>0.09</c:v>
                </c:pt>
                <c:pt idx="4">
                  <c:v>#N/A</c:v>
                </c:pt>
                <c:pt idx="5">
                  <c:v>0.14000000000000001</c:v>
                </c:pt>
                <c:pt idx="6">
                  <c:v>#N/A</c:v>
                </c:pt>
                <c:pt idx="7">
                  <c:v>0.14000000000000001</c:v>
                </c:pt>
                <c:pt idx="8">
                  <c:v>#N/A</c:v>
                </c:pt>
                <c:pt idx="9">
                  <c:v>0.49</c:v>
                </c:pt>
              </c:numCache>
            </c:numRef>
          </c:val>
          <c:extLst>
            <c:ext xmlns:c16="http://schemas.microsoft.com/office/drawing/2014/chart" uri="{C3380CC4-5D6E-409C-BE32-E72D297353CC}">
              <c16:uniqueId val="{00000005-0FDB-4E5E-BE8F-1583A3E41B91}"/>
            </c:ext>
          </c:extLst>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0.99</c:v>
                </c:pt>
                <c:pt idx="2">
                  <c:v>#N/A</c:v>
                </c:pt>
                <c:pt idx="3">
                  <c:v>0.23</c:v>
                </c:pt>
                <c:pt idx="4">
                  <c:v>#N/A</c:v>
                </c:pt>
                <c:pt idx="5">
                  <c:v>0.34</c:v>
                </c:pt>
                <c:pt idx="6">
                  <c:v>#N/A</c:v>
                </c:pt>
                <c:pt idx="7">
                  <c:v>0.98</c:v>
                </c:pt>
                <c:pt idx="8">
                  <c:v>#N/A</c:v>
                </c:pt>
                <c:pt idx="9">
                  <c:v>1.39</c:v>
                </c:pt>
              </c:numCache>
            </c:numRef>
          </c:val>
          <c:extLst>
            <c:ext xmlns:c16="http://schemas.microsoft.com/office/drawing/2014/chart" uri="{C3380CC4-5D6E-409C-BE32-E72D297353CC}">
              <c16:uniqueId val="{00000006-0FDB-4E5E-BE8F-1583A3E41B91}"/>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2.0299999999999998</c:v>
                </c:pt>
                <c:pt idx="2">
                  <c:v>#N/A</c:v>
                </c:pt>
                <c:pt idx="3">
                  <c:v>1.64</c:v>
                </c:pt>
                <c:pt idx="4">
                  <c:v>#N/A</c:v>
                </c:pt>
                <c:pt idx="5">
                  <c:v>1.96</c:v>
                </c:pt>
                <c:pt idx="6">
                  <c:v>#N/A</c:v>
                </c:pt>
                <c:pt idx="7">
                  <c:v>1.91</c:v>
                </c:pt>
                <c:pt idx="8">
                  <c:v>#N/A</c:v>
                </c:pt>
                <c:pt idx="9">
                  <c:v>1.59</c:v>
                </c:pt>
              </c:numCache>
            </c:numRef>
          </c:val>
          <c:extLst>
            <c:ext xmlns:c16="http://schemas.microsoft.com/office/drawing/2014/chart" uri="{C3380CC4-5D6E-409C-BE32-E72D297353CC}">
              <c16:uniqueId val="{00000007-0FDB-4E5E-BE8F-1583A3E41B91}"/>
            </c:ext>
          </c:extLst>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6.87</c:v>
                </c:pt>
                <c:pt idx="2">
                  <c:v>#N/A</c:v>
                </c:pt>
                <c:pt idx="3">
                  <c:v>7.42</c:v>
                </c:pt>
                <c:pt idx="4">
                  <c:v>#N/A</c:v>
                </c:pt>
                <c:pt idx="5">
                  <c:v>7.22</c:v>
                </c:pt>
                <c:pt idx="6">
                  <c:v>#N/A</c:v>
                </c:pt>
                <c:pt idx="7">
                  <c:v>7.07</c:v>
                </c:pt>
                <c:pt idx="8">
                  <c:v>#N/A</c:v>
                </c:pt>
                <c:pt idx="9">
                  <c:v>6.53</c:v>
                </c:pt>
              </c:numCache>
            </c:numRef>
          </c:val>
          <c:extLst>
            <c:ext xmlns:c16="http://schemas.microsoft.com/office/drawing/2014/chart" uri="{C3380CC4-5D6E-409C-BE32-E72D297353CC}">
              <c16:uniqueId val="{00000008-0FDB-4E5E-BE8F-1583A3E41B9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7.72</c:v>
                </c:pt>
                <c:pt idx="2">
                  <c:v>#N/A</c:v>
                </c:pt>
                <c:pt idx="3">
                  <c:v>8.2899999999999991</c:v>
                </c:pt>
                <c:pt idx="4">
                  <c:v>#N/A</c:v>
                </c:pt>
                <c:pt idx="5">
                  <c:v>5.22</c:v>
                </c:pt>
                <c:pt idx="6">
                  <c:v>#N/A</c:v>
                </c:pt>
                <c:pt idx="7">
                  <c:v>9.58</c:v>
                </c:pt>
                <c:pt idx="8">
                  <c:v>#N/A</c:v>
                </c:pt>
                <c:pt idx="9">
                  <c:v>10.48</c:v>
                </c:pt>
              </c:numCache>
            </c:numRef>
          </c:val>
          <c:extLst>
            <c:ext xmlns:c16="http://schemas.microsoft.com/office/drawing/2014/chart" uri="{C3380CC4-5D6E-409C-BE32-E72D297353CC}">
              <c16:uniqueId val="{00000009-0FDB-4E5E-BE8F-1583A3E41B9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622</c:v>
                </c:pt>
                <c:pt idx="5">
                  <c:v>590</c:v>
                </c:pt>
                <c:pt idx="8">
                  <c:v>557</c:v>
                </c:pt>
                <c:pt idx="11">
                  <c:v>562</c:v>
                </c:pt>
                <c:pt idx="14">
                  <c:v>550</c:v>
                </c:pt>
              </c:numCache>
            </c:numRef>
          </c:val>
          <c:extLst>
            <c:ext xmlns:c16="http://schemas.microsoft.com/office/drawing/2014/chart" uri="{C3380CC4-5D6E-409C-BE32-E72D297353CC}">
              <c16:uniqueId val="{00000000-0969-41FA-857C-03C7E8A77CA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969-41FA-857C-03C7E8A77CA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c:v>
                </c:pt>
                <c:pt idx="3">
                  <c:v>4</c:v>
                </c:pt>
                <c:pt idx="6">
                  <c:v>2</c:v>
                </c:pt>
                <c:pt idx="9">
                  <c:v>0</c:v>
                </c:pt>
                <c:pt idx="12">
                  <c:v>0</c:v>
                </c:pt>
              </c:numCache>
            </c:numRef>
          </c:val>
          <c:extLst>
            <c:ext xmlns:c16="http://schemas.microsoft.com/office/drawing/2014/chart" uri="{C3380CC4-5D6E-409C-BE32-E72D297353CC}">
              <c16:uniqueId val="{00000002-0969-41FA-857C-03C7E8A77CA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180</c:v>
                </c:pt>
                <c:pt idx="3">
                  <c:v>142</c:v>
                </c:pt>
                <c:pt idx="6">
                  <c:v>67</c:v>
                </c:pt>
                <c:pt idx="9">
                  <c:v>62</c:v>
                </c:pt>
                <c:pt idx="12">
                  <c:v>61</c:v>
                </c:pt>
              </c:numCache>
            </c:numRef>
          </c:val>
          <c:extLst>
            <c:ext xmlns:c16="http://schemas.microsoft.com/office/drawing/2014/chart" uri="{C3380CC4-5D6E-409C-BE32-E72D297353CC}">
              <c16:uniqueId val="{00000003-0969-41FA-857C-03C7E8A77CA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207</c:v>
                </c:pt>
                <c:pt idx="3">
                  <c:v>407</c:v>
                </c:pt>
                <c:pt idx="6">
                  <c:v>434</c:v>
                </c:pt>
                <c:pt idx="9">
                  <c:v>340</c:v>
                </c:pt>
                <c:pt idx="12">
                  <c:v>175</c:v>
                </c:pt>
              </c:numCache>
            </c:numRef>
          </c:val>
          <c:extLst>
            <c:ext xmlns:c16="http://schemas.microsoft.com/office/drawing/2014/chart" uri="{C3380CC4-5D6E-409C-BE32-E72D297353CC}">
              <c16:uniqueId val="{00000004-0969-41FA-857C-03C7E8A77CA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969-41FA-857C-03C7E8A77CA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969-41FA-857C-03C7E8A77CA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684</c:v>
                </c:pt>
                <c:pt idx="3">
                  <c:v>701</c:v>
                </c:pt>
                <c:pt idx="6">
                  <c:v>689</c:v>
                </c:pt>
                <c:pt idx="9">
                  <c:v>732</c:v>
                </c:pt>
                <c:pt idx="12">
                  <c:v>787</c:v>
                </c:pt>
              </c:numCache>
            </c:numRef>
          </c:val>
          <c:extLst>
            <c:ext xmlns:c16="http://schemas.microsoft.com/office/drawing/2014/chart" uri="{C3380CC4-5D6E-409C-BE32-E72D297353CC}">
              <c16:uniqueId val="{00000007-0969-41FA-857C-03C7E8A77CA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453</c:v>
                </c:pt>
                <c:pt idx="2">
                  <c:v>#N/A</c:v>
                </c:pt>
                <c:pt idx="3">
                  <c:v>#N/A</c:v>
                </c:pt>
                <c:pt idx="4">
                  <c:v>664</c:v>
                </c:pt>
                <c:pt idx="5">
                  <c:v>#N/A</c:v>
                </c:pt>
                <c:pt idx="6">
                  <c:v>#N/A</c:v>
                </c:pt>
                <c:pt idx="7">
                  <c:v>635</c:v>
                </c:pt>
                <c:pt idx="8">
                  <c:v>#N/A</c:v>
                </c:pt>
                <c:pt idx="9">
                  <c:v>#N/A</c:v>
                </c:pt>
                <c:pt idx="10">
                  <c:v>572</c:v>
                </c:pt>
                <c:pt idx="11">
                  <c:v>#N/A</c:v>
                </c:pt>
                <c:pt idx="12">
                  <c:v>#N/A</c:v>
                </c:pt>
                <c:pt idx="13">
                  <c:v>473</c:v>
                </c:pt>
                <c:pt idx="14">
                  <c:v>#N/A</c:v>
                </c:pt>
              </c:numCache>
            </c:numRef>
          </c:val>
          <c:smooth val="0"/>
          <c:extLst>
            <c:ext xmlns:c16="http://schemas.microsoft.com/office/drawing/2014/chart" uri="{C3380CC4-5D6E-409C-BE32-E72D297353CC}">
              <c16:uniqueId val="{00000008-0969-41FA-857C-03C7E8A77CA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5914</c:v>
                </c:pt>
                <c:pt idx="5">
                  <c:v>5693</c:v>
                </c:pt>
                <c:pt idx="8">
                  <c:v>5635</c:v>
                </c:pt>
                <c:pt idx="11">
                  <c:v>5517</c:v>
                </c:pt>
                <c:pt idx="14">
                  <c:v>5204</c:v>
                </c:pt>
              </c:numCache>
            </c:numRef>
          </c:val>
          <c:extLst>
            <c:ext xmlns:c16="http://schemas.microsoft.com/office/drawing/2014/chart" uri="{C3380CC4-5D6E-409C-BE32-E72D297353CC}">
              <c16:uniqueId val="{00000000-9455-42B2-AC41-71010648627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757</c:v>
                </c:pt>
                <c:pt idx="5">
                  <c:v>721</c:v>
                </c:pt>
                <c:pt idx="8">
                  <c:v>689</c:v>
                </c:pt>
                <c:pt idx="11">
                  <c:v>649</c:v>
                </c:pt>
                <c:pt idx="14">
                  <c:v>563</c:v>
                </c:pt>
              </c:numCache>
            </c:numRef>
          </c:val>
          <c:extLst>
            <c:ext xmlns:c16="http://schemas.microsoft.com/office/drawing/2014/chart" uri="{C3380CC4-5D6E-409C-BE32-E72D297353CC}">
              <c16:uniqueId val="{00000001-9455-42B2-AC41-71010648627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5211</c:v>
                </c:pt>
                <c:pt idx="5">
                  <c:v>5176</c:v>
                </c:pt>
                <c:pt idx="8">
                  <c:v>4973</c:v>
                </c:pt>
                <c:pt idx="11">
                  <c:v>5335</c:v>
                </c:pt>
                <c:pt idx="14">
                  <c:v>5507</c:v>
                </c:pt>
              </c:numCache>
            </c:numRef>
          </c:val>
          <c:extLst>
            <c:ext xmlns:c16="http://schemas.microsoft.com/office/drawing/2014/chart" uri="{C3380CC4-5D6E-409C-BE32-E72D297353CC}">
              <c16:uniqueId val="{00000002-9455-42B2-AC41-71010648627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455-42B2-AC41-71010648627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455-42B2-AC41-71010648627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14</c:v>
                </c:pt>
                <c:pt idx="3">
                  <c:v>18</c:v>
                </c:pt>
                <c:pt idx="6">
                  <c:v>0</c:v>
                </c:pt>
                <c:pt idx="9">
                  <c:v>0</c:v>
                </c:pt>
                <c:pt idx="12">
                  <c:v>0</c:v>
                </c:pt>
              </c:numCache>
            </c:numRef>
          </c:val>
          <c:extLst>
            <c:ext xmlns:c16="http://schemas.microsoft.com/office/drawing/2014/chart" uri="{C3380CC4-5D6E-409C-BE32-E72D297353CC}">
              <c16:uniqueId val="{00000005-9455-42B2-AC41-71010648627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1243</c:v>
                </c:pt>
                <c:pt idx="3">
                  <c:v>1244</c:v>
                </c:pt>
                <c:pt idx="6">
                  <c:v>1188</c:v>
                </c:pt>
                <c:pt idx="9">
                  <c:v>1208</c:v>
                </c:pt>
                <c:pt idx="12">
                  <c:v>1257</c:v>
                </c:pt>
              </c:numCache>
            </c:numRef>
          </c:val>
          <c:extLst>
            <c:ext xmlns:c16="http://schemas.microsoft.com/office/drawing/2014/chart" uri="{C3380CC4-5D6E-409C-BE32-E72D297353CC}">
              <c16:uniqueId val="{00000006-9455-42B2-AC41-71010648627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632</c:v>
                </c:pt>
                <c:pt idx="3">
                  <c:v>504</c:v>
                </c:pt>
                <c:pt idx="6">
                  <c:v>435</c:v>
                </c:pt>
                <c:pt idx="9">
                  <c:v>372</c:v>
                </c:pt>
                <c:pt idx="12">
                  <c:v>309</c:v>
                </c:pt>
              </c:numCache>
            </c:numRef>
          </c:val>
          <c:extLst>
            <c:ext xmlns:c16="http://schemas.microsoft.com/office/drawing/2014/chart" uri="{C3380CC4-5D6E-409C-BE32-E72D297353CC}">
              <c16:uniqueId val="{00000007-9455-42B2-AC41-71010648627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2751</c:v>
                </c:pt>
                <c:pt idx="3">
                  <c:v>2227</c:v>
                </c:pt>
                <c:pt idx="6">
                  <c:v>1770</c:v>
                </c:pt>
                <c:pt idx="9">
                  <c:v>1391</c:v>
                </c:pt>
                <c:pt idx="12">
                  <c:v>1322</c:v>
                </c:pt>
              </c:numCache>
            </c:numRef>
          </c:val>
          <c:extLst>
            <c:ext xmlns:c16="http://schemas.microsoft.com/office/drawing/2014/chart" uri="{C3380CC4-5D6E-409C-BE32-E72D297353CC}">
              <c16:uniqueId val="{00000008-9455-42B2-AC41-71010648627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c:v>
                </c:pt>
                <c:pt idx="3">
                  <c:v>2</c:v>
                </c:pt>
                <c:pt idx="6">
                  <c:v>0</c:v>
                </c:pt>
                <c:pt idx="9">
                  <c:v>0</c:v>
                </c:pt>
                <c:pt idx="12">
                  <c:v>0</c:v>
                </c:pt>
              </c:numCache>
            </c:numRef>
          </c:val>
          <c:extLst>
            <c:ext xmlns:c16="http://schemas.microsoft.com/office/drawing/2014/chart" uri="{C3380CC4-5D6E-409C-BE32-E72D297353CC}">
              <c16:uniqueId val="{00000009-9455-42B2-AC41-71010648627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7758</c:v>
                </c:pt>
                <c:pt idx="3">
                  <c:v>7892</c:v>
                </c:pt>
                <c:pt idx="6">
                  <c:v>7954</c:v>
                </c:pt>
                <c:pt idx="9">
                  <c:v>7964</c:v>
                </c:pt>
                <c:pt idx="12">
                  <c:v>7717</c:v>
                </c:pt>
              </c:numCache>
            </c:numRef>
          </c:val>
          <c:extLst>
            <c:ext xmlns:c16="http://schemas.microsoft.com/office/drawing/2014/chart" uri="{C3380CC4-5D6E-409C-BE32-E72D297353CC}">
              <c16:uniqueId val="{0000000A-9455-42B2-AC41-71010648627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523</c:v>
                </c:pt>
                <c:pt idx="2">
                  <c:v>#N/A</c:v>
                </c:pt>
                <c:pt idx="3">
                  <c:v>#N/A</c:v>
                </c:pt>
                <c:pt idx="4">
                  <c:v>297</c:v>
                </c:pt>
                <c:pt idx="5">
                  <c:v>#N/A</c:v>
                </c:pt>
                <c:pt idx="6">
                  <c:v>#N/A</c:v>
                </c:pt>
                <c:pt idx="7">
                  <c:v>50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455-42B2-AC41-71010648627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1299</c:v>
                </c:pt>
                <c:pt idx="1">
                  <c:v>1629</c:v>
                </c:pt>
                <c:pt idx="2">
                  <c:v>1611</c:v>
                </c:pt>
              </c:numCache>
            </c:numRef>
          </c:val>
          <c:extLst>
            <c:ext xmlns:c16="http://schemas.microsoft.com/office/drawing/2014/chart" uri="{C3380CC4-5D6E-409C-BE32-E72D297353CC}">
              <c16:uniqueId val="{00000000-E909-48FB-978C-45896B720B0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59</c:v>
                </c:pt>
                <c:pt idx="1">
                  <c:v>143</c:v>
                </c:pt>
                <c:pt idx="2">
                  <c:v>143</c:v>
                </c:pt>
              </c:numCache>
            </c:numRef>
          </c:val>
          <c:extLst>
            <c:ext xmlns:c16="http://schemas.microsoft.com/office/drawing/2014/chart" uri="{C3380CC4-5D6E-409C-BE32-E72D297353CC}">
              <c16:uniqueId val="{00000001-E909-48FB-978C-45896B720B0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2312</c:v>
                </c:pt>
                <c:pt idx="1">
                  <c:v>2312</c:v>
                </c:pt>
                <c:pt idx="2">
                  <c:v>2515</c:v>
                </c:pt>
              </c:numCache>
            </c:numRef>
          </c:val>
          <c:extLst>
            <c:ext xmlns:c16="http://schemas.microsoft.com/office/drawing/2014/chart" uri="{C3380CC4-5D6E-409C-BE32-E72D297353CC}">
              <c16:uniqueId val="{00000002-E909-48FB-978C-45896B720B0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工業用地造成事業関連の道路等整備などに係る元利償還が本格化してきたことに伴って元利償還金は増となったものの、工業用地造成事業特別会計の元利償還金に対する繰入金が減となったことで、実質公債費比率の分子は減となった。</a:t>
          </a:r>
        </a:p>
        <a:p>
          <a:r>
            <a:rPr kumimoji="1" lang="ja-JP" altLang="en-US" sz="1400">
              <a:latin typeface="ＭＳ ゴシック" pitchFamily="49" charset="-128"/>
              <a:ea typeface="ＭＳ ゴシック" pitchFamily="49" charset="-128"/>
            </a:rPr>
            <a:t>　多くの公共施設の老朽化対策が必要になってくることから、今後も元利償還金の増加が見込まれる。引き続き、地方債発行事業の選別と将来負担の平準化に努めていく。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地方債の現在高が減少したことが大きく影響し、将来負担額は減少した。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が増加したものの、充当可能特定歳入及び基準財政需要額算入見込額が減少したことにより、充当可能財源等も減少したが、充当可能財源等の減少額より将来負担額の減少額が大きく、将来負担比率の分子は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の分子は減少傾向にあり、一般会計等に係る地方債の現在高も令和４年度は減少したが、今後、公共施設等の老朽化対策により地方債残高は増加する傾向にあることを踏まえると、将来負担比率の見通しは楽観視できない。</a:t>
          </a:r>
        </a:p>
        <a:p>
          <a:r>
            <a:rPr kumimoji="1" lang="ja-JP" altLang="en-US" sz="1400">
              <a:latin typeface="ＭＳ ゴシック" pitchFamily="49" charset="-128"/>
              <a:ea typeface="ＭＳ ゴシック" pitchFamily="49" charset="-128"/>
            </a:rPr>
            <a:t>　引き続き、地方債発行事業の選別、歳出削減、自主財源確保など将来負担の圧縮に向けた取り組みを強化していく。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宮崎県高鍋町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・財政調整基金は若干</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減となったが、令和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相当額の積立てを行った公共施設等整備基金が増となり、基金全体としては増となった。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・財政調整基金残高の規模を標準財政規模の約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割の概ね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億円を目安とするが、災害による財政出動も考慮しながら、必要な財源を確保していく。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相当額の積立てについては、それぞれの基金の状況を勘案しながら積立てていく。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・将来的な公債費負担を見通し、減債基金への積み立てについて検討していく。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・ふるさとづくり基金：町の活性化、明るく住みよい豊かなふるさとづくりを推進する事業への活用。ふるさと納税寄附募集テーマに沿った活用。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・公共施設等整備基金：公共施設の長寿命化対策やライフサイクルコスト縮減の取組、集約統合など公共施設の最適化への活用。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・地域福祉基金：地域の福祉の向上に資するために、高齢者保健福祉事業等に要する経費に活用。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・国際交流基金：国際的視野を持つ人材の育成を推進するため、中学生の短期留学に要する経費等に活用。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・子育て支援基金：子どもたちが健やかに成長できる環境づくりのため、子ども医療費の助成に活用。</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年度ふるさと納税寄附などにより約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千万円を積み立てした一方で、子ども医療費助成、学校生活支援員配置などふるさと納税寄附のテーマに沿った事業に約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千万円を取り崩し充当した。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・地域福祉基金：町立わかば保育園の大規模改修費の財源として約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百万円を取り崩し充当した。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・子育て支援基金：子ども医療費助成の財源として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百万円を取り崩し充当し、再編関連訓練移転等交付金のうち約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・公共施設等整備基金：中央公民館、スポーツ施設などの改修を検討しており、その財源として活用していく予定。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・地域福祉基金：今後も高齢者、障がい者、児童等の福祉向上に資する施設整備事業に活用していく予定。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・財源調整のため、約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・財政調整基金残高の規模を標準財政規模の約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割の概ね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億円を目安とするが、災害による財政出動も考慮しながら、必要な財源を確保していく。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年度分の臨時財政対策債の利子の支払いのため、約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大する臨時財政対策債の償還だけでなく、工業用地造成事業関連の道路整備、公共施設の大規模改修など老朽化対策及び長寿命化対策に係る償還など公債費の増加が懸念される。年次的負担平準化を図る観点から減債基金への積立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9C4A5B8C-DC3B-4561-B3F2-9448D38AD208}"/>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490E19CC-8A19-4B3B-80EA-4638A7F5942D}"/>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A0A0036D-01FC-42DC-8755-123AB0687632}"/>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E10A60D0-EA74-4BF4-9D8F-6E133433BC38}"/>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EBD74CD3-DEF7-4126-9029-6A28C798E435}"/>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8A4FF856-F139-42D9-B630-7A66771B130E}"/>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372805F7-F112-48E6-95B9-41723709573B}"/>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5061195D-601A-4BA6-AE7D-8B3D3DEAA75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BC2C8A3A-3697-4BAE-840D-915A7DB2CA1C}"/>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B0D7A9C6-100A-4CD8-BB9C-0C0690601973}"/>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19,729
19,660
43.80
11,527,255
10,920,436
535,571
5,109,242
7,717,064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DAC9541E-C96F-419E-8CFA-5912CB9E9B0C}"/>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45D0B555-C572-4FE3-8120-E13F649A661C}"/>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997F9583-F6DF-4F9A-8422-8C61E657F6E9}"/>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85AEFF71-92E8-4D1F-8BC9-9B671486789C}"/>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8012A97F-D1B2-48F0-9DAC-0445B6B8B726}"/>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61C0B290-BB64-4DAF-B3C6-9A80E53B2C5E}"/>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3933462D-D473-4CA9-AA60-EED051CB5076}"/>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9F1C8F33-D2DE-49FD-96F8-A33658061D4F}"/>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549751A7-1305-446D-B660-1B88000E1C54}"/>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BCEF1187-C0B8-43CA-ABB0-60D9405CC907}"/>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39D84627-FF2D-4451-A999-8F55B6106A59}"/>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82E0F9F3-43EC-4E8D-BA6B-1BE148261F87}"/>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9C5EE4FA-F7DE-482C-BEEB-7B98F5320F53}"/>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8BF72B8C-1945-4DF2-8030-28B97A3EDFEF}"/>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1F08E372-E523-4917-B994-C3B04FC04269}"/>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A3468E3A-C74A-4751-A379-1C5D3DA8C08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8525D639-20B0-48E5-8F6D-636B5AB3B4A5}"/>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A48AE02B-B385-4FBC-8256-EA33258B4879}"/>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79EB1E0C-2A94-4973-BB64-88D891731BB7}"/>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DFE8AE37-09A9-4C08-B584-713AD1163451}"/>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D04242C9-915D-4351-868F-3D8C634EB5E7}"/>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D4C1F7AE-6D0C-4A09-9735-A3F05EC5A9F2}"/>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5047BBF2-9D85-4065-B361-0646C70CC8AC}"/>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A76312BD-0528-4462-BFF8-93B77CE70EAF}"/>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274D1E02-E787-4DA9-9B70-8DA0D92ED73E}"/>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A0CB620-E0B6-4BC1-8247-916626E86F7B}"/>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A402C977-CD51-42C0-B82D-D65178DF36C1}"/>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67BE6D0E-8EF8-483F-B64B-605FBC0407D7}"/>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838B44A1-5CAB-4CBC-A626-1EB33DC93EB8}"/>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1B196BED-6B62-4149-BE56-3D37B4AA43BD}"/>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EB70B521-4AF9-4A7D-ADB2-6854F1E3341E}"/>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455E37B7-582E-4F51-A750-9E9C60796127}"/>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FB249AD4-0741-4B07-8E15-B1443AE5F5CB}"/>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EBCD38A8-9E69-4639-B0AF-FAE0E5E03167}"/>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665F7922-5CB8-46A3-9DD6-7DC6358A6771}"/>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524B8031-3CD9-4418-8DD4-E16D1E134501}"/>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675ED338-8B40-42B9-B6C8-1D80BF264AAB}"/>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市町村民税や固定資産税、市町村たばこ税が増になった影響で基準財政収入額は増となったが、臨時財政対策債が大きく減少した影響で基準財政需要額も増となり、財政力指数は前年度と比較して</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ポイント減少した。類似団体との比較では、平均値と同程度の値となった。</a:t>
          </a:r>
        </a:p>
        <a:p>
          <a:r>
            <a:rPr kumimoji="1" lang="ja-JP" altLang="en-US" sz="1300">
              <a:latin typeface="ＭＳ Ｐゴシック" panose="020B0600070205080204" pitchFamily="50" charset="-128"/>
              <a:ea typeface="ＭＳ Ｐゴシック" panose="020B0600070205080204" pitchFamily="50" charset="-128"/>
            </a:rPr>
            <a:t>　今後も自主財源の確保と経費節減に努めていく。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79418095-8E95-4F9D-87B3-20A47FE5DB6C}"/>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23CCD427-1C6B-493E-81F3-51DAE94A4DEF}"/>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75459753-0C77-4DCF-AECA-1C20DCF9E00D}"/>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BC37C3BA-32EF-4A44-97B4-BC8E4D1F6109}"/>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4EC220E3-7F99-43C1-A174-B5AD56C2327B}"/>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E18086FC-A23C-4F5F-9744-78898B6200DB}"/>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53DD667B-2F1C-437F-9A3B-A1A3C7B6010F}"/>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A085D141-C953-4CEB-8DD4-67B41FC99DEF}"/>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81304E2-1FDD-486E-95CC-97D1BC023E68}"/>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5A936BCC-24C4-47E6-AB55-431A385488C6}"/>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42DDAE88-4BE7-49EC-8910-DDDAA2AF5E5C}"/>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E2EE4760-153C-4CD0-A79D-5F1F43E1DE67}"/>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A06DCED9-D2D8-4058-9DED-06A190D3A7F9}"/>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B2B423ED-7224-4A93-A645-DA0DFA1631C2}"/>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4E4CB81B-25BF-4EE5-BE3A-DF1AE10A468E}"/>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92F8F0A3-D4C5-4FB6-90C6-273CD2215862}"/>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F0DE8B02-E9D1-4ED4-B832-430A32401567}"/>
            </a:ext>
          </a:extLst>
        </xdr:cNvPr>
        <xdr:cNvCxnSpPr/>
      </xdr:nvCxnSpPr>
      <xdr:spPr>
        <a:xfrm flipV="1">
          <a:off x="4953000" y="6123214"/>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8C7F2606-5243-4907-BE30-9373CD639594}"/>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66F3E815-9731-42AF-A9EA-06C6F8B530E5}"/>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7482FDB4-73C9-4BAC-8195-04C2066A344F}"/>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19081721-9DEC-4830-AE3A-F2644C808C88}"/>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36891</xdr:rowOff>
    </xdr:from>
    <xdr:to>
      <xdr:col>23</xdr:col>
      <xdr:colOff>133350</xdr:colOff>
      <xdr:row>42</xdr:row>
      <xdr:rowOff>48381</xdr:rowOff>
    </xdr:to>
    <xdr:cxnSp macro="">
      <xdr:nvCxnSpPr>
        <xdr:cNvPr id="70" name="直線コネクタ 69">
          <a:extLst>
            <a:ext uri="{FF2B5EF4-FFF2-40B4-BE49-F238E27FC236}">
              <a16:creationId xmlns:a16="http://schemas.microsoft.com/office/drawing/2014/main" id="{27EC7BEA-5C45-4E57-ADB1-0ECB71236591}"/>
            </a:ext>
          </a:extLst>
        </xdr:cNvPr>
        <xdr:cNvCxnSpPr/>
      </xdr:nvCxnSpPr>
      <xdr:spPr>
        <a:xfrm>
          <a:off x="4114800" y="7237791"/>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141108</xdr:rowOff>
    </xdr:from>
    <xdr:ext cx="762000" cy="259045"/>
    <xdr:sp macro="" textlink="">
      <xdr:nvSpPr>
        <xdr:cNvPr id="71" name="財政力平均値テキスト">
          <a:extLst>
            <a:ext uri="{FF2B5EF4-FFF2-40B4-BE49-F238E27FC236}">
              <a16:creationId xmlns:a16="http://schemas.microsoft.com/office/drawing/2014/main" id="{DE6F9D42-FF4F-48FC-8430-72FA6BE8928D}"/>
            </a:ext>
          </a:extLst>
        </xdr:cNvPr>
        <xdr:cNvSpPr txBox="1"/>
      </xdr:nvSpPr>
      <xdr:spPr>
        <a:xfrm>
          <a:off x="5041900" y="717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72" name="フローチャート: 判断 71">
          <a:extLst>
            <a:ext uri="{FF2B5EF4-FFF2-40B4-BE49-F238E27FC236}">
              <a16:creationId xmlns:a16="http://schemas.microsoft.com/office/drawing/2014/main" id="{4D57BB01-84F2-4E56-976E-25CF151C9714}"/>
            </a:ext>
          </a:extLst>
        </xdr:cNvPr>
        <xdr:cNvSpPr/>
      </xdr:nvSpPr>
      <xdr:spPr>
        <a:xfrm>
          <a:off x="49022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36891</xdr:rowOff>
    </xdr:to>
    <xdr:cxnSp macro="">
      <xdr:nvCxnSpPr>
        <xdr:cNvPr id="73" name="直線コネクタ 72">
          <a:extLst>
            <a:ext uri="{FF2B5EF4-FFF2-40B4-BE49-F238E27FC236}">
              <a16:creationId xmlns:a16="http://schemas.microsoft.com/office/drawing/2014/main" id="{A255A7B6-DA05-4C2E-913F-5EC14A256B74}"/>
            </a:ext>
          </a:extLst>
        </xdr:cNvPr>
        <xdr:cNvCxnSpPr/>
      </xdr:nvCxnSpPr>
      <xdr:spPr>
        <a:xfrm>
          <a:off x="3225800" y="72263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a:extLst>
            <a:ext uri="{FF2B5EF4-FFF2-40B4-BE49-F238E27FC236}">
              <a16:creationId xmlns:a16="http://schemas.microsoft.com/office/drawing/2014/main" id="{083C971C-3A55-46B0-AE0B-D3FF04EFC3B7}"/>
            </a:ext>
          </a:extLst>
        </xdr:cNvPr>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72468</xdr:rowOff>
    </xdr:from>
    <xdr:ext cx="736600" cy="259045"/>
    <xdr:sp macro="" textlink="">
      <xdr:nvSpPr>
        <xdr:cNvPr id="75" name="テキスト ボックス 74">
          <a:extLst>
            <a:ext uri="{FF2B5EF4-FFF2-40B4-BE49-F238E27FC236}">
              <a16:creationId xmlns:a16="http://schemas.microsoft.com/office/drawing/2014/main" id="{000F829D-412F-4820-BA6C-482CE6988045}"/>
            </a:ext>
          </a:extLst>
        </xdr:cNvPr>
        <xdr:cNvSpPr txBox="1"/>
      </xdr:nvSpPr>
      <xdr:spPr>
        <a:xfrm>
          <a:off x="3733800" y="727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48381</xdr:rowOff>
    </xdr:to>
    <xdr:cxnSp macro="">
      <xdr:nvCxnSpPr>
        <xdr:cNvPr id="76" name="直線コネクタ 75">
          <a:extLst>
            <a:ext uri="{FF2B5EF4-FFF2-40B4-BE49-F238E27FC236}">
              <a16:creationId xmlns:a16="http://schemas.microsoft.com/office/drawing/2014/main" id="{010985F8-25F0-415C-A0F2-ADB61999BF5C}"/>
            </a:ext>
          </a:extLst>
        </xdr:cNvPr>
        <xdr:cNvCxnSpPr/>
      </xdr:nvCxnSpPr>
      <xdr:spPr>
        <a:xfrm flipV="1">
          <a:off x="2336800" y="722630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134559</xdr:rowOff>
    </xdr:from>
    <xdr:to>
      <xdr:col>15</xdr:col>
      <xdr:colOff>133350</xdr:colOff>
      <xdr:row>42</xdr:row>
      <xdr:rowOff>64709</xdr:rowOff>
    </xdr:to>
    <xdr:sp macro="" textlink="">
      <xdr:nvSpPr>
        <xdr:cNvPr id="77" name="フローチャート: 判断 76">
          <a:extLst>
            <a:ext uri="{FF2B5EF4-FFF2-40B4-BE49-F238E27FC236}">
              <a16:creationId xmlns:a16="http://schemas.microsoft.com/office/drawing/2014/main" id="{8FCADB6F-98DC-48DA-A15D-807E16704052}"/>
            </a:ext>
          </a:extLst>
        </xdr:cNvPr>
        <xdr:cNvSpPr/>
      </xdr:nvSpPr>
      <xdr:spPr>
        <a:xfrm>
          <a:off x="3175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74886</xdr:rowOff>
    </xdr:from>
    <xdr:ext cx="762000" cy="259045"/>
    <xdr:sp macro="" textlink="">
      <xdr:nvSpPr>
        <xdr:cNvPr id="78" name="テキスト ボックス 77">
          <a:extLst>
            <a:ext uri="{FF2B5EF4-FFF2-40B4-BE49-F238E27FC236}">
              <a16:creationId xmlns:a16="http://schemas.microsoft.com/office/drawing/2014/main" id="{501D379E-6B8F-4078-8A11-485A724D9C85}"/>
            </a:ext>
          </a:extLst>
        </xdr:cNvPr>
        <xdr:cNvSpPr txBox="1"/>
      </xdr:nvSpPr>
      <xdr:spPr>
        <a:xfrm>
          <a:off x="2844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48381</xdr:rowOff>
    </xdr:from>
    <xdr:to>
      <xdr:col>11</xdr:col>
      <xdr:colOff>31750</xdr:colOff>
      <xdr:row>42</xdr:row>
      <xdr:rowOff>48381</xdr:rowOff>
    </xdr:to>
    <xdr:cxnSp macro="">
      <xdr:nvCxnSpPr>
        <xdr:cNvPr id="79" name="直線コネクタ 78">
          <a:extLst>
            <a:ext uri="{FF2B5EF4-FFF2-40B4-BE49-F238E27FC236}">
              <a16:creationId xmlns:a16="http://schemas.microsoft.com/office/drawing/2014/main" id="{2308C517-5227-45F2-B619-064C2E47F037}"/>
            </a:ext>
          </a:extLst>
        </xdr:cNvPr>
        <xdr:cNvCxnSpPr/>
      </xdr:nvCxnSpPr>
      <xdr:spPr>
        <a:xfrm>
          <a:off x="1447800" y="72492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168124</xdr:rowOff>
    </xdr:from>
    <xdr:to>
      <xdr:col>11</xdr:col>
      <xdr:colOff>82550</xdr:colOff>
      <xdr:row>41</xdr:row>
      <xdr:rowOff>98274</xdr:rowOff>
    </xdr:to>
    <xdr:sp macro="" textlink="">
      <xdr:nvSpPr>
        <xdr:cNvPr id="80" name="フローチャート: 判断 79">
          <a:extLst>
            <a:ext uri="{FF2B5EF4-FFF2-40B4-BE49-F238E27FC236}">
              <a16:creationId xmlns:a16="http://schemas.microsoft.com/office/drawing/2014/main" id="{EFBFC396-9D08-468B-9FE4-224380ACC17B}"/>
            </a:ext>
          </a:extLst>
        </xdr:cNvPr>
        <xdr:cNvSpPr/>
      </xdr:nvSpPr>
      <xdr:spPr>
        <a:xfrm>
          <a:off x="2286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108451</xdr:rowOff>
    </xdr:from>
    <xdr:ext cx="762000" cy="259045"/>
    <xdr:sp macro="" textlink="">
      <xdr:nvSpPr>
        <xdr:cNvPr id="81" name="テキスト ボックス 80">
          <a:extLst>
            <a:ext uri="{FF2B5EF4-FFF2-40B4-BE49-F238E27FC236}">
              <a16:creationId xmlns:a16="http://schemas.microsoft.com/office/drawing/2014/main" id="{2AA76B96-7041-4D0B-98B8-AA8129E6E2B5}"/>
            </a:ext>
          </a:extLst>
        </xdr:cNvPr>
        <xdr:cNvSpPr txBox="1"/>
      </xdr:nvSpPr>
      <xdr:spPr>
        <a:xfrm>
          <a:off x="1955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168124</xdr:rowOff>
    </xdr:from>
    <xdr:to>
      <xdr:col>7</xdr:col>
      <xdr:colOff>31750</xdr:colOff>
      <xdr:row>41</xdr:row>
      <xdr:rowOff>98274</xdr:rowOff>
    </xdr:to>
    <xdr:sp macro="" textlink="">
      <xdr:nvSpPr>
        <xdr:cNvPr id="82" name="フローチャート: 判断 81">
          <a:extLst>
            <a:ext uri="{FF2B5EF4-FFF2-40B4-BE49-F238E27FC236}">
              <a16:creationId xmlns:a16="http://schemas.microsoft.com/office/drawing/2014/main" id="{C09A46E3-2232-4AE9-980B-388629E8F078}"/>
            </a:ext>
          </a:extLst>
        </xdr:cNvPr>
        <xdr:cNvSpPr/>
      </xdr:nvSpPr>
      <xdr:spPr>
        <a:xfrm>
          <a:off x="1397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108451</xdr:rowOff>
    </xdr:from>
    <xdr:ext cx="762000" cy="259045"/>
    <xdr:sp macro="" textlink="">
      <xdr:nvSpPr>
        <xdr:cNvPr id="83" name="テキスト ボックス 82">
          <a:extLst>
            <a:ext uri="{FF2B5EF4-FFF2-40B4-BE49-F238E27FC236}">
              <a16:creationId xmlns:a16="http://schemas.microsoft.com/office/drawing/2014/main" id="{048E34BE-5732-4872-8DB5-E3D455F018AA}"/>
            </a:ext>
          </a:extLst>
        </xdr:cNvPr>
        <xdr:cNvSpPr txBox="1"/>
      </xdr:nvSpPr>
      <xdr:spPr>
        <a:xfrm>
          <a:off x="1066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7202ACA8-5E11-4922-9A14-80A1610CAB58}"/>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C780C075-D810-4E93-A7FC-16CD1D4BCE12}"/>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349E2CD5-63A8-47CB-9966-4D125FE3934B}"/>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693AB4C1-8B97-4162-8321-B85A527F3EEA}"/>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C5FADBB1-9742-48C1-AFF8-8FF2D02C9702}"/>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89" name="楕円 88">
          <a:extLst>
            <a:ext uri="{FF2B5EF4-FFF2-40B4-BE49-F238E27FC236}">
              <a16:creationId xmlns:a16="http://schemas.microsoft.com/office/drawing/2014/main" id="{BE1C6F88-A2E4-4A12-B910-F255EDC7B331}"/>
            </a:ext>
          </a:extLst>
        </xdr:cNvPr>
        <xdr:cNvSpPr/>
      </xdr:nvSpPr>
      <xdr:spPr>
        <a:xfrm>
          <a:off x="49022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14108</xdr:rowOff>
    </xdr:from>
    <xdr:ext cx="762000" cy="259045"/>
    <xdr:sp macro="" textlink="">
      <xdr:nvSpPr>
        <xdr:cNvPr id="90" name="財政力該当値テキスト">
          <a:extLst>
            <a:ext uri="{FF2B5EF4-FFF2-40B4-BE49-F238E27FC236}">
              <a16:creationId xmlns:a16="http://schemas.microsoft.com/office/drawing/2014/main" id="{F6370EE0-18B4-43A3-9B03-9B27FEE18974}"/>
            </a:ext>
          </a:extLst>
        </xdr:cNvPr>
        <xdr:cNvSpPr txBox="1"/>
      </xdr:nvSpPr>
      <xdr:spPr>
        <a:xfrm>
          <a:off x="5041900" y="704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157541</xdr:rowOff>
    </xdr:from>
    <xdr:to>
      <xdr:col>19</xdr:col>
      <xdr:colOff>184150</xdr:colOff>
      <xdr:row>42</xdr:row>
      <xdr:rowOff>87691</xdr:rowOff>
    </xdr:to>
    <xdr:sp macro="" textlink="">
      <xdr:nvSpPr>
        <xdr:cNvPr id="91" name="楕円 90">
          <a:extLst>
            <a:ext uri="{FF2B5EF4-FFF2-40B4-BE49-F238E27FC236}">
              <a16:creationId xmlns:a16="http://schemas.microsoft.com/office/drawing/2014/main" id="{025CF385-3041-47D0-81CF-700644255D99}"/>
            </a:ext>
          </a:extLst>
        </xdr:cNvPr>
        <xdr:cNvSpPr/>
      </xdr:nvSpPr>
      <xdr:spPr>
        <a:xfrm>
          <a:off x="4064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92" name="テキスト ボックス 91">
          <a:extLst>
            <a:ext uri="{FF2B5EF4-FFF2-40B4-BE49-F238E27FC236}">
              <a16:creationId xmlns:a16="http://schemas.microsoft.com/office/drawing/2014/main" id="{A126B4A9-65CB-4243-9982-9A5C3E27CF96}"/>
            </a:ext>
          </a:extLst>
        </xdr:cNvPr>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3" name="楕円 92">
          <a:extLst>
            <a:ext uri="{FF2B5EF4-FFF2-40B4-BE49-F238E27FC236}">
              <a16:creationId xmlns:a16="http://schemas.microsoft.com/office/drawing/2014/main" id="{0FF53EAD-2765-4D3D-A6D6-EFC3ED9374F1}"/>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4" name="テキスト ボックス 93">
          <a:extLst>
            <a:ext uri="{FF2B5EF4-FFF2-40B4-BE49-F238E27FC236}">
              <a16:creationId xmlns:a16="http://schemas.microsoft.com/office/drawing/2014/main" id="{FBA0A347-3493-4392-8299-DF7B79EC3C2B}"/>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169031</xdr:rowOff>
    </xdr:from>
    <xdr:to>
      <xdr:col>11</xdr:col>
      <xdr:colOff>82550</xdr:colOff>
      <xdr:row>42</xdr:row>
      <xdr:rowOff>99181</xdr:rowOff>
    </xdr:to>
    <xdr:sp macro="" textlink="">
      <xdr:nvSpPr>
        <xdr:cNvPr id="95" name="楕円 94">
          <a:extLst>
            <a:ext uri="{FF2B5EF4-FFF2-40B4-BE49-F238E27FC236}">
              <a16:creationId xmlns:a16="http://schemas.microsoft.com/office/drawing/2014/main" id="{A872D6B9-41F3-4EAB-98FC-1D08750406E0}"/>
            </a:ext>
          </a:extLst>
        </xdr:cNvPr>
        <xdr:cNvSpPr/>
      </xdr:nvSpPr>
      <xdr:spPr>
        <a:xfrm>
          <a:off x="2286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83958</xdr:rowOff>
    </xdr:from>
    <xdr:ext cx="762000" cy="259045"/>
    <xdr:sp macro="" textlink="">
      <xdr:nvSpPr>
        <xdr:cNvPr id="96" name="テキスト ボックス 95">
          <a:extLst>
            <a:ext uri="{FF2B5EF4-FFF2-40B4-BE49-F238E27FC236}">
              <a16:creationId xmlns:a16="http://schemas.microsoft.com/office/drawing/2014/main" id="{201D9EDB-366D-4E0D-943C-739DA294C228}"/>
            </a:ext>
          </a:extLst>
        </xdr:cNvPr>
        <xdr:cNvSpPr txBox="1"/>
      </xdr:nvSpPr>
      <xdr:spPr>
        <a:xfrm>
          <a:off x="1955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169031</xdr:rowOff>
    </xdr:from>
    <xdr:to>
      <xdr:col>7</xdr:col>
      <xdr:colOff>31750</xdr:colOff>
      <xdr:row>42</xdr:row>
      <xdr:rowOff>99181</xdr:rowOff>
    </xdr:to>
    <xdr:sp macro="" textlink="">
      <xdr:nvSpPr>
        <xdr:cNvPr id="97" name="楕円 96">
          <a:extLst>
            <a:ext uri="{FF2B5EF4-FFF2-40B4-BE49-F238E27FC236}">
              <a16:creationId xmlns:a16="http://schemas.microsoft.com/office/drawing/2014/main" id="{1E40D3D6-0468-4FD7-A037-FD21645149F8}"/>
            </a:ext>
          </a:extLst>
        </xdr:cNvPr>
        <xdr:cNvSpPr/>
      </xdr:nvSpPr>
      <xdr:spPr>
        <a:xfrm>
          <a:off x="1397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83958</xdr:rowOff>
    </xdr:from>
    <xdr:ext cx="762000" cy="259045"/>
    <xdr:sp macro="" textlink="">
      <xdr:nvSpPr>
        <xdr:cNvPr id="98" name="テキスト ボックス 97">
          <a:extLst>
            <a:ext uri="{FF2B5EF4-FFF2-40B4-BE49-F238E27FC236}">
              <a16:creationId xmlns:a16="http://schemas.microsoft.com/office/drawing/2014/main" id="{F0BBF9DE-BAE9-4590-8EF8-1E2DF48F5A35}"/>
            </a:ext>
          </a:extLst>
        </xdr:cNvPr>
        <xdr:cNvSpPr txBox="1"/>
      </xdr:nvSpPr>
      <xdr:spPr>
        <a:xfrm>
          <a:off x="1066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75955748-C5E0-4AF2-9CED-B30A9C09B8DD}"/>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75994F8B-3386-452A-8E0B-6CD7DE6FF992}"/>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5CB39BC5-D726-4761-89CB-6DAAF080063D}"/>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549D5F7B-7B43-4558-A864-9CB069713B79}"/>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4E93DEEF-B0C3-4719-AE70-E3439375C74D}"/>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F7E5CE4B-2284-4586-B68D-CB776C183E38}"/>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8603869B-11BD-45AD-ABF4-262464F5D4DE}"/>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E7880CC6-B429-48B7-B62D-9546DBA2089E}"/>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CDFF78DD-6CA5-4836-89EB-F623DC298C94}"/>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C0AE4F8A-C75C-479C-9ECF-E2A894C325E1}"/>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396E412E-9693-4A74-8324-2CC0A2C35688}"/>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1E1E9B8B-AB38-423C-8CA1-2B57E9702AF2}"/>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DB898BAE-B7D5-4230-86AE-50BC539948E6}"/>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公債費の増と普通交付税・臨時財政対策債の減が大きく影響し、経常収支比率は昨年度と比較して</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ポイントの増となった。類似団体と比較しても、昨年度は平均値よりも低かったが、今年度は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ポイント高い結果となった。</a:t>
          </a:r>
        </a:p>
        <a:p>
          <a:r>
            <a:rPr kumimoji="1" lang="ja-JP" altLang="en-US" sz="1300">
              <a:latin typeface="ＭＳ Ｐゴシック" panose="020B0600070205080204" pitchFamily="50" charset="-128"/>
              <a:ea typeface="ＭＳ Ｐゴシック" panose="020B0600070205080204" pitchFamily="50" charset="-128"/>
            </a:rPr>
            <a:t>　扶助費は今後も増加傾向にあると考えられ、公債費も増加する見込みであることから、その他の経常経費である物件費、補助費及び繰出金等の抑制を図っていく必要がある。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EB4AC8CA-B8BE-4309-A949-00C87678478B}"/>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C7B1A620-07F3-4987-A52C-16627048B096}"/>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671166AC-7B64-4B48-84E4-7E6BDEB7FC3E}"/>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19793138-1EAB-4ADC-BDF1-A1DC4943164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BEC4AB5C-42FE-434F-A58B-8EC6B6B92228}"/>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CB61F028-A9E0-42F6-91FF-30C45703B04F}"/>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64C1085B-8AD0-4D01-B124-6AEBE23F9FB6}"/>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6CCAAFAC-4B6F-4C00-B6B1-AC893404A561}"/>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827FE675-2928-46D2-83A3-9FEA2660619A}"/>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55C23C7E-0814-47B5-9469-3357C83F611C}"/>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29014FC8-4204-485F-BDEC-E8435FDE4F15}"/>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3C2A6731-5CC6-46C3-8452-46D8A5F60568}"/>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91F620DF-2307-45F6-A355-201C670169AB}"/>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6E0CF9EF-0B69-456E-B9D8-A41AC646FE4E}"/>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66</xdr:row>
      <xdr:rowOff>150114</xdr:rowOff>
    </xdr:to>
    <xdr:cxnSp macro="">
      <xdr:nvCxnSpPr>
        <xdr:cNvPr id="126" name="直線コネクタ 125">
          <a:extLst>
            <a:ext uri="{FF2B5EF4-FFF2-40B4-BE49-F238E27FC236}">
              <a16:creationId xmlns:a16="http://schemas.microsoft.com/office/drawing/2014/main" id="{F9C4A937-9C5C-4BA2-A5CB-9A208AC41E75}"/>
            </a:ext>
          </a:extLst>
        </xdr:cNvPr>
        <xdr:cNvCxnSpPr/>
      </xdr:nvCxnSpPr>
      <xdr:spPr>
        <a:xfrm flipV="1">
          <a:off x="4953000" y="10075926"/>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7" name="財政構造の弾力性最小値テキスト">
          <a:extLst>
            <a:ext uri="{FF2B5EF4-FFF2-40B4-BE49-F238E27FC236}">
              <a16:creationId xmlns:a16="http://schemas.microsoft.com/office/drawing/2014/main" id="{2C9D11B9-96C2-4CAD-962D-2DE671CC8618}"/>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8" name="直線コネクタ 127">
          <a:extLst>
            <a:ext uri="{FF2B5EF4-FFF2-40B4-BE49-F238E27FC236}">
              <a16:creationId xmlns:a16="http://schemas.microsoft.com/office/drawing/2014/main" id="{CFE97C0D-F39D-4814-873F-6DBAB16AB502}"/>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911FE3D9-F887-42F3-A91D-E110B6D5ADE9}"/>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6328D072-F363-4044-84C1-BB6A3510622F}"/>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1016</xdr:rowOff>
    </xdr:from>
    <xdr:to>
      <xdr:col>23</xdr:col>
      <xdr:colOff>133350</xdr:colOff>
      <xdr:row>64</xdr:row>
      <xdr:rowOff>44196</xdr:rowOff>
    </xdr:to>
    <xdr:cxnSp macro="">
      <xdr:nvCxnSpPr>
        <xdr:cNvPr id="131" name="直線コネクタ 130">
          <a:extLst>
            <a:ext uri="{FF2B5EF4-FFF2-40B4-BE49-F238E27FC236}">
              <a16:creationId xmlns:a16="http://schemas.microsoft.com/office/drawing/2014/main" id="{545FEDB5-B63A-4442-A022-92466BBEC8D8}"/>
            </a:ext>
          </a:extLst>
        </xdr:cNvPr>
        <xdr:cNvCxnSpPr/>
      </xdr:nvCxnSpPr>
      <xdr:spPr>
        <a:xfrm>
          <a:off x="4114800" y="10630916"/>
          <a:ext cx="8382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113809</xdr:rowOff>
    </xdr:from>
    <xdr:ext cx="762000" cy="259045"/>
    <xdr:sp macro="" textlink="">
      <xdr:nvSpPr>
        <xdr:cNvPr id="132" name="財政構造の弾力性平均値テキスト">
          <a:extLst>
            <a:ext uri="{FF2B5EF4-FFF2-40B4-BE49-F238E27FC236}">
              <a16:creationId xmlns:a16="http://schemas.microsoft.com/office/drawing/2014/main" id="{30DA82EB-187E-475F-A69F-C15151A9BA10}"/>
            </a:ext>
          </a:extLst>
        </xdr:cNvPr>
        <xdr:cNvSpPr txBox="1"/>
      </xdr:nvSpPr>
      <xdr:spPr>
        <a:xfrm>
          <a:off x="5041900" y="10743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3" name="フローチャート: 判断 132">
          <a:extLst>
            <a:ext uri="{FF2B5EF4-FFF2-40B4-BE49-F238E27FC236}">
              <a16:creationId xmlns:a16="http://schemas.microsoft.com/office/drawing/2014/main" id="{54F40C25-2DBB-432A-AC47-17FA897C9719}"/>
            </a:ext>
          </a:extLst>
        </xdr:cNvPr>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1016</xdr:rowOff>
    </xdr:from>
    <xdr:to>
      <xdr:col>19</xdr:col>
      <xdr:colOff>133350</xdr:colOff>
      <xdr:row>66</xdr:row>
      <xdr:rowOff>29464</xdr:rowOff>
    </xdr:to>
    <xdr:cxnSp macro="">
      <xdr:nvCxnSpPr>
        <xdr:cNvPr id="134" name="直線コネクタ 133">
          <a:extLst>
            <a:ext uri="{FF2B5EF4-FFF2-40B4-BE49-F238E27FC236}">
              <a16:creationId xmlns:a16="http://schemas.microsoft.com/office/drawing/2014/main" id="{E4188697-7BB2-432D-95C3-6628B202E1A3}"/>
            </a:ext>
          </a:extLst>
        </xdr:cNvPr>
        <xdr:cNvCxnSpPr/>
      </xdr:nvCxnSpPr>
      <xdr:spPr>
        <a:xfrm flipV="1">
          <a:off x="3225800" y="10630916"/>
          <a:ext cx="889000" cy="71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5" name="フローチャート: 判断 134">
          <a:extLst>
            <a:ext uri="{FF2B5EF4-FFF2-40B4-BE49-F238E27FC236}">
              <a16:creationId xmlns:a16="http://schemas.microsoft.com/office/drawing/2014/main" id="{F1A4DC65-5746-42B3-9A81-4FB8316F9E47}"/>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166895</xdr:rowOff>
    </xdr:from>
    <xdr:ext cx="736600" cy="259045"/>
    <xdr:sp macro="" textlink="">
      <xdr:nvSpPr>
        <xdr:cNvPr id="136" name="テキスト ボックス 135">
          <a:extLst>
            <a:ext uri="{FF2B5EF4-FFF2-40B4-BE49-F238E27FC236}">
              <a16:creationId xmlns:a16="http://schemas.microsoft.com/office/drawing/2014/main" id="{850B5E97-C510-45E8-AB59-1653E0C00AB7}"/>
            </a:ext>
          </a:extLst>
        </xdr:cNvPr>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89916</xdr:rowOff>
    </xdr:from>
    <xdr:to>
      <xdr:col>15</xdr:col>
      <xdr:colOff>82550</xdr:colOff>
      <xdr:row>66</xdr:row>
      <xdr:rowOff>29464</xdr:rowOff>
    </xdr:to>
    <xdr:cxnSp macro="">
      <xdr:nvCxnSpPr>
        <xdr:cNvPr id="137" name="直線コネクタ 136">
          <a:extLst>
            <a:ext uri="{FF2B5EF4-FFF2-40B4-BE49-F238E27FC236}">
              <a16:creationId xmlns:a16="http://schemas.microsoft.com/office/drawing/2014/main" id="{F6810491-84A0-4909-A645-428C7A6AECCC}"/>
            </a:ext>
          </a:extLst>
        </xdr:cNvPr>
        <xdr:cNvCxnSpPr/>
      </xdr:nvCxnSpPr>
      <xdr:spPr>
        <a:xfrm>
          <a:off x="2336800" y="1123416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a16="http://schemas.microsoft.com/office/drawing/2014/main" id="{F8B67015-1161-4E5A-9C1D-994E19F89E72}"/>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129303</xdr:rowOff>
    </xdr:from>
    <xdr:ext cx="762000" cy="259045"/>
    <xdr:sp macro="" textlink="">
      <xdr:nvSpPr>
        <xdr:cNvPr id="139" name="テキスト ボックス 138">
          <a:extLst>
            <a:ext uri="{FF2B5EF4-FFF2-40B4-BE49-F238E27FC236}">
              <a16:creationId xmlns:a16="http://schemas.microsoft.com/office/drawing/2014/main" id="{2131BBE1-238A-483B-8039-42E6751C589C}"/>
            </a:ext>
          </a:extLst>
        </xdr:cNvPr>
        <xdr:cNvSpPr txBox="1"/>
      </xdr:nvSpPr>
      <xdr:spPr>
        <a:xfrm>
          <a:off x="2844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140716</xdr:rowOff>
    </xdr:from>
    <xdr:to>
      <xdr:col>11</xdr:col>
      <xdr:colOff>31750</xdr:colOff>
      <xdr:row>65</xdr:row>
      <xdr:rowOff>89916</xdr:rowOff>
    </xdr:to>
    <xdr:cxnSp macro="">
      <xdr:nvCxnSpPr>
        <xdr:cNvPr id="140" name="直線コネクタ 139">
          <a:extLst>
            <a:ext uri="{FF2B5EF4-FFF2-40B4-BE49-F238E27FC236}">
              <a16:creationId xmlns:a16="http://schemas.microsoft.com/office/drawing/2014/main" id="{585A38E6-27DD-427C-8181-0A89AAA7EE07}"/>
            </a:ext>
          </a:extLst>
        </xdr:cNvPr>
        <xdr:cNvCxnSpPr/>
      </xdr:nvCxnSpPr>
      <xdr:spPr>
        <a:xfrm>
          <a:off x="1447800" y="1111351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1" name="フローチャート: 判断 140">
          <a:extLst>
            <a:ext uri="{FF2B5EF4-FFF2-40B4-BE49-F238E27FC236}">
              <a16:creationId xmlns:a16="http://schemas.microsoft.com/office/drawing/2014/main" id="{299E919A-5178-46F6-B670-3348482B1E3D}"/>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2" name="テキスト ボックス 141">
          <a:extLst>
            <a:ext uri="{FF2B5EF4-FFF2-40B4-BE49-F238E27FC236}">
              <a16:creationId xmlns:a16="http://schemas.microsoft.com/office/drawing/2014/main" id="{1FAF90B7-00D2-48E8-B9E2-91083C451326}"/>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3" name="フローチャート: 判断 142">
          <a:extLst>
            <a:ext uri="{FF2B5EF4-FFF2-40B4-BE49-F238E27FC236}">
              <a16:creationId xmlns:a16="http://schemas.microsoft.com/office/drawing/2014/main" id="{E82C6A3E-1CD4-4F55-A2A2-870C7F414CD0}"/>
            </a:ext>
          </a:extLst>
        </xdr:cNvPr>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6113</xdr:rowOff>
    </xdr:from>
    <xdr:ext cx="762000" cy="259045"/>
    <xdr:sp macro="" textlink="">
      <xdr:nvSpPr>
        <xdr:cNvPr id="144" name="テキスト ボックス 143">
          <a:extLst>
            <a:ext uri="{FF2B5EF4-FFF2-40B4-BE49-F238E27FC236}">
              <a16:creationId xmlns:a16="http://schemas.microsoft.com/office/drawing/2014/main" id="{6DC5B696-A77F-4BCF-A94C-F51908134ED4}"/>
            </a:ext>
          </a:extLst>
        </xdr:cNvPr>
        <xdr:cNvSpPr txBox="1"/>
      </xdr:nvSpPr>
      <xdr:spPr>
        <a:xfrm>
          <a:off x="1066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AA8DBFEB-6EC4-4303-8657-96B243F52478}"/>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5C9E63C8-50A2-4131-A6EA-A03DE0F232CD}"/>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3A9EFE23-E7DE-40FE-A9C7-1D0605DA2AE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7E08511F-FE38-48F2-B966-035E37D0D6D6}"/>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63F070E3-2AAB-4501-AC3D-5BA986B0321C}"/>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50" name="楕円 149">
          <a:extLst>
            <a:ext uri="{FF2B5EF4-FFF2-40B4-BE49-F238E27FC236}">
              <a16:creationId xmlns:a16="http://schemas.microsoft.com/office/drawing/2014/main" id="{83208341-F72E-464A-B059-96E09A1ECAA9}"/>
            </a:ext>
          </a:extLst>
        </xdr:cNvPr>
        <xdr:cNvSpPr/>
      </xdr:nvSpPr>
      <xdr:spPr>
        <a:xfrm>
          <a:off x="49022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136923</xdr:rowOff>
    </xdr:from>
    <xdr:ext cx="762000" cy="259045"/>
    <xdr:sp macro="" textlink="">
      <xdr:nvSpPr>
        <xdr:cNvPr id="151" name="財政構造の弾力性該当値テキスト">
          <a:extLst>
            <a:ext uri="{FF2B5EF4-FFF2-40B4-BE49-F238E27FC236}">
              <a16:creationId xmlns:a16="http://schemas.microsoft.com/office/drawing/2014/main" id="{BDF161B3-569A-4721-AEBF-08A26C053562}"/>
            </a:ext>
          </a:extLst>
        </xdr:cNvPr>
        <xdr:cNvSpPr txBox="1"/>
      </xdr:nvSpPr>
      <xdr:spPr>
        <a:xfrm>
          <a:off x="5041900" y="1093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121666</xdr:rowOff>
    </xdr:from>
    <xdr:to>
      <xdr:col>19</xdr:col>
      <xdr:colOff>184150</xdr:colOff>
      <xdr:row>62</xdr:row>
      <xdr:rowOff>51816</xdr:rowOff>
    </xdr:to>
    <xdr:sp macro="" textlink="">
      <xdr:nvSpPr>
        <xdr:cNvPr id="152" name="楕円 151">
          <a:extLst>
            <a:ext uri="{FF2B5EF4-FFF2-40B4-BE49-F238E27FC236}">
              <a16:creationId xmlns:a16="http://schemas.microsoft.com/office/drawing/2014/main" id="{32F4F26C-2271-4446-8565-A4B5718BDBE3}"/>
            </a:ext>
          </a:extLst>
        </xdr:cNvPr>
        <xdr:cNvSpPr/>
      </xdr:nvSpPr>
      <xdr:spPr>
        <a:xfrm>
          <a:off x="4064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61993</xdr:rowOff>
    </xdr:from>
    <xdr:ext cx="736600" cy="259045"/>
    <xdr:sp macro="" textlink="">
      <xdr:nvSpPr>
        <xdr:cNvPr id="153" name="テキスト ボックス 152">
          <a:extLst>
            <a:ext uri="{FF2B5EF4-FFF2-40B4-BE49-F238E27FC236}">
              <a16:creationId xmlns:a16="http://schemas.microsoft.com/office/drawing/2014/main" id="{A01DEB38-B423-4B50-B776-C37EF8633CA5}"/>
            </a:ext>
          </a:extLst>
        </xdr:cNvPr>
        <xdr:cNvSpPr txBox="1"/>
      </xdr:nvSpPr>
      <xdr:spPr>
        <a:xfrm>
          <a:off x="3733800" y="1034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150114</xdr:rowOff>
    </xdr:from>
    <xdr:to>
      <xdr:col>15</xdr:col>
      <xdr:colOff>133350</xdr:colOff>
      <xdr:row>66</xdr:row>
      <xdr:rowOff>80264</xdr:rowOff>
    </xdr:to>
    <xdr:sp macro="" textlink="">
      <xdr:nvSpPr>
        <xdr:cNvPr id="154" name="楕円 153">
          <a:extLst>
            <a:ext uri="{FF2B5EF4-FFF2-40B4-BE49-F238E27FC236}">
              <a16:creationId xmlns:a16="http://schemas.microsoft.com/office/drawing/2014/main" id="{F79C528A-8245-4A3F-8E9C-CD46A21B35A1}"/>
            </a:ext>
          </a:extLst>
        </xdr:cNvPr>
        <xdr:cNvSpPr/>
      </xdr:nvSpPr>
      <xdr:spPr>
        <a:xfrm>
          <a:off x="3175000" y="112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65041</xdr:rowOff>
    </xdr:from>
    <xdr:ext cx="762000" cy="259045"/>
    <xdr:sp macro="" textlink="">
      <xdr:nvSpPr>
        <xdr:cNvPr id="155" name="テキスト ボックス 154">
          <a:extLst>
            <a:ext uri="{FF2B5EF4-FFF2-40B4-BE49-F238E27FC236}">
              <a16:creationId xmlns:a16="http://schemas.microsoft.com/office/drawing/2014/main" id="{A996C2FB-EFD4-48DD-91B4-541B2E075900}"/>
            </a:ext>
          </a:extLst>
        </xdr:cNvPr>
        <xdr:cNvSpPr txBox="1"/>
      </xdr:nvSpPr>
      <xdr:spPr>
        <a:xfrm>
          <a:off x="2844800" y="1138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39116</xdr:rowOff>
    </xdr:from>
    <xdr:to>
      <xdr:col>11</xdr:col>
      <xdr:colOff>82550</xdr:colOff>
      <xdr:row>65</xdr:row>
      <xdr:rowOff>140716</xdr:rowOff>
    </xdr:to>
    <xdr:sp macro="" textlink="">
      <xdr:nvSpPr>
        <xdr:cNvPr id="156" name="楕円 155">
          <a:extLst>
            <a:ext uri="{FF2B5EF4-FFF2-40B4-BE49-F238E27FC236}">
              <a16:creationId xmlns:a16="http://schemas.microsoft.com/office/drawing/2014/main" id="{D738D37A-B4C0-483D-B421-A0FDA445698A}"/>
            </a:ext>
          </a:extLst>
        </xdr:cNvPr>
        <xdr:cNvSpPr/>
      </xdr:nvSpPr>
      <xdr:spPr>
        <a:xfrm>
          <a:off x="2286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125493</xdr:rowOff>
    </xdr:from>
    <xdr:ext cx="762000" cy="259045"/>
    <xdr:sp macro="" textlink="">
      <xdr:nvSpPr>
        <xdr:cNvPr id="157" name="テキスト ボックス 156">
          <a:extLst>
            <a:ext uri="{FF2B5EF4-FFF2-40B4-BE49-F238E27FC236}">
              <a16:creationId xmlns:a16="http://schemas.microsoft.com/office/drawing/2014/main" id="{B3B838BB-DDFB-437A-A6A4-4CAEBD23EAFC}"/>
            </a:ext>
          </a:extLst>
        </xdr:cNvPr>
        <xdr:cNvSpPr txBox="1"/>
      </xdr:nvSpPr>
      <xdr:spPr>
        <a:xfrm>
          <a:off x="1955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89916</xdr:rowOff>
    </xdr:from>
    <xdr:to>
      <xdr:col>7</xdr:col>
      <xdr:colOff>31750</xdr:colOff>
      <xdr:row>65</xdr:row>
      <xdr:rowOff>20066</xdr:rowOff>
    </xdr:to>
    <xdr:sp macro="" textlink="">
      <xdr:nvSpPr>
        <xdr:cNvPr id="158" name="楕円 157">
          <a:extLst>
            <a:ext uri="{FF2B5EF4-FFF2-40B4-BE49-F238E27FC236}">
              <a16:creationId xmlns:a16="http://schemas.microsoft.com/office/drawing/2014/main" id="{559020E5-4C60-47F4-8320-46B48030CB8B}"/>
            </a:ext>
          </a:extLst>
        </xdr:cNvPr>
        <xdr:cNvSpPr/>
      </xdr:nvSpPr>
      <xdr:spPr>
        <a:xfrm>
          <a:off x="1397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4843</xdr:rowOff>
    </xdr:from>
    <xdr:ext cx="762000" cy="259045"/>
    <xdr:sp macro="" textlink="">
      <xdr:nvSpPr>
        <xdr:cNvPr id="159" name="テキスト ボックス 158">
          <a:extLst>
            <a:ext uri="{FF2B5EF4-FFF2-40B4-BE49-F238E27FC236}">
              <a16:creationId xmlns:a16="http://schemas.microsoft.com/office/drawing/2014/main" id="{06DAC643-BDA9-4FCC-9494-74CB4C5F1262}"/>
            </a:ext>
          </a:extLst>
        </xdr:cNvPr>
        <xdr:cNvSpPr txBox="1"/>
      </xdr:nvSpPr>
      <xdr:spPr>
        <a:xfrm>
          <a:off x="1066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7E85E3E7-F373-49DA-A2C0-A8133229843C}"/>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4EB63E26-743F-4323-868A-0B49531FE0F2}"/>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E173315A-6717-496A-BAFF-A8301F776A61}"/>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5BA54F3D-8D3C-42CF-85DC-1801F67FFE57}"/>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16EBE2DF-FC09-4B81-965B-813370791D1F}"/>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6E65A076-8C55-438D-A573-A7D26F70C98E}"/>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26464A6D-5EE6-4130-BB84-AADB5CC4EE3F}"/>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1ED983C6-801D-4197-A891-2F783858278E}"/>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205FA9E1-DAA4-4C59-9FA4-94D44090B576}"/>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8462842C-3290-469F-81CC-74C2E88D9D85}"/>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2177136B-5F6D-4931-B67A-2ECEACE054DF}"/>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106C9D47-F5B5-4023-8481-0F2337FEAF45}"/>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75B83C77-B7A0-49DD-AFF6-04F05D36D69A}"/>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会計年度任用職員の増による人件費の増、新型コロナウイルス感染症対策として実施した事業に伴う委託費や選挙（参院選、県知事選、県議選、町議選）の実施に伴う物件費等の増があり、人口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人当たりの人件費・物件費等決算額は、前年度と比較して</a:t>
          </a:r>
          <a:r>
            <a:rPr kumimoji="1" lang="en-US" altLang="ja-JP" sz="1300">
              <a:latin typeface="ＭＳ Ｐゴシック" panose="020B0600070205080204" pitchFamily="50" charset="-128"/>
              <a:ea typeface="ＭＳ Ｐゴシック" panose="020B0600070205080204" pitchFamily="50" charset="-128"/>
            </a:rPr>
            <a:t>13,039</a:t>
          </a:r>
          <a:r>
            <a:rPr kumimoji="1" lang="ja-JP" altLang="en-US" sz="1300">
              <a:latin typeface="ＭＳ Ｐゴシック" panose="020B0600070205080204" pitchFamily="50" charset="-128"/>
              <a:ea typeface="ＭＳ Ｐゴシック" panose="020B0600070205080204" pitchFamily="50" charset="-128"/>
            </a:rPr>
            <a:t>円増加した。類似団体平均は大きく下回っている。</a:t>
          </a:r>
        </a:p>
        <a:p>
          <a:r>
            <a:rPr kumimoji="1" lang="ja-JP" altLang="en-US" sz="1300">
              <a:latin typeface="ＭＳ Ｐゴシック" panose="020B0600070205080204" pitchFamily="50" charset="-128"/>
              <a:ea typeface="ＭＳ Ｐゴシック" panose="020B0600070205080204" pitchFamily="50" charset="-128"/>
            </a:rPr>
            <a:t>　物件費の増は一時的なものも含まれるが、今後も経常経費の削減に努めていく。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162C7D93-DD1B-4485-8048-F400951C262A}"/>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5262B600-0C1C-4D7A-B520-EDE1EFE0D829}"/>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E91B1955-31B4-4524-9A41-F5A7E01FE96D}"/>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F667FB10-D2E9-44A4-834B-48E4D812A4C6}"/>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D18D1F0D-CB8A-47C6-95A0-1AB0D1D70F99}"/>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14A036EE-AF2D-42ED-9824-E2A280C4D30F}"/>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644E3940-A88A-4BFA-8D08-FE9D93F136AF}"/>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7130B997-56CA-4864-B6AE-B5C6532A26AE}"/>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C0C4A1C9-ADFC-4DB1-8833-C30571841482}"/>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33AF1169-40C5-4382-85E6-D0124F050115}"/>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CFE2A839-CDE4-47DA-93BE-EF9E5BCCCD61}"/>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88232C69-3F5B-41DA-8A33-E625EA987CA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18903B38-D147-4EE2-ACA6-8C6F89A19B2E}"/>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600407D7-4AD1-442C-BDE8-96F6D66E0F8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D62CF2C4-937E-42AE-BDBD-E6C3C5684A82}"/>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F5FE947-16D8-42C2-97B4-0800EF1E9FA9}"/>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11981</xdr:rowOff>
    </xdr:from>
    <xdr:to>
      <xdr:col>23</xdr:col>
      <xdr:colOff>133350</xdr:colOff>
      <xdr:row>89</xdr:row>
      <xdr:rowOff>100061</xdr:rowOff>
    </xdr:to>
    <xdr:cxnSp macro="">
      <xdr:nvCxnSpPr>
        <xdr:cNvPr id="189" name="直線コネクタ 188">
          <a:extLst>
            <a:ext uri="{FF2B5EF4-FFF2-40B4-BE49-F238E27FC236}">
              <a16:creationId xmlns:a16="http://schemas.microsoft.com/office/drawing/2014/main" id="{91D45446-6A80-4FB6-AAF4-9ACA2BCD2757}"/>
            </a:ext>
          </a:extLst>
        </xdr:cNvPr>
        <xdr:cNvCxnSpPr/>
      </xdr:nvCxnSpPr>
      <xdr:spPr>
        <a:xfrm flipV="1">
          <a:off x="4953000" y="13899431"/>
          <a:ext cx="0" cy="1459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72138</xdr:rowOff>
    </xdr:from>
    <xdr:ext cx="762000" cy="259045"/>
    <xdr:sp macro="" textlink="">
      <xdr:nvSpPr>
        <xdr:cNvPr id="190" name="人件費・物件費等の状況最小値テキスト">
          <a:extLst>
            <a:ext uri="{FF2B5EF4-FFF2-40B4-BE49-F238E27FC236}">
              <a16:creationId xmlns:a16="http://schemas.microsoft.com/office/drawing/2014/main" id="{FD666520-FBB4-42C0-B1AD-0503906AA7E5}"/>
            </a:ext>
          </a:extLst>
        </xdr:cNvPr>
        <xdr:cNvSpPr txBox="1"/>
      </xdr:nvSpPr>
      <xdr:spPr>
        <a:xfrm>
          <a:off x="5041900" y="1533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100061</xdr:rowOff>
    </xdr:from>
    <xdr:to>
      <xdr:col>24</xdr:col>
      <xdr:colOff>12700</xdr:colOff>
      <xdr:row>89</xdr:row>
      <xdr:rowOff>100061</xdr:rowOff>
    </xdr:to>
    <xdr:cxnSp macro="">
      <xdr:nvCxnSpPr>
        <xdr:cNvPr id="191" name="直線コネクタ 190">
          <a:extLst>
            <a:ext uri="{FF2B5EF4-FFF2-40B4-BE49-F238E27FC236}">
              <a16:creationId xmlns:a16="http://schemas.microsoft.com/office/drawing/2014/main" id="{03886FEC-970F-4A57-9BBF-B266BF264F1C}"/>
            </a:ext>
          </a:extLst>
        </xdr:cNvPr>
        <xdr:cNvCxnSpPr/>
      </xdr:nvCxnSpPr>
      <xdr:spPr>
        <a:xfrm>
          <a:off x="4864100" y="1535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98358</xdr:rowOff>
    </xdr:from>
    <xdr:ext cx="762000" cy="259045"/>
    <xdr:sp macro="" textlink="">
      <xdr:nvSpPr>
        <xdr:cNvPr id="192" name="人件費・物件費等の状況最大値テキスト">
          <a:extLst>
            <a:ext uri="{FF2B5EF4-FFF2-40B4-BE49-F238E27FC236}">
              <a16:creationId xmlns:a16="http://schemas.microsoft.com/office/drawing/2014/main" id="{CA7C89A9-6B36-43DA-A5AD-CBEF1E1BCE7A}"/>
            </a:ext>
          </a:extLst>
        </xdr:cNvPr>
        <xdr:cNvSpPr txBox="1"/>
      </xdr:nvSpPr>
      <xdr:spPr>
        <a:xfrm>
          <a:off x="5041900" y="1364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11981</xdr:rowOff>
    </xdr:from>
    <xdr:to>
      <xdr:col>24</xdr:col>
      <xdr:colOff>12700</xdr:colOff>
      <xdr:row>81</xdr:row>
      <xdr:rowOff>11981</xdr:rowOff>
    </xdr:to>
    <xdr:cxnSp macro="">
      <xdr:nvCxnSpPr>
        <xdr:cNvPr id="193" name="直線コネクタ 192">
          <a:extLst>
            <a:ext uri="{FF2B5EF4-FFF2-40B4-BE49-F238E27FC236}">
              <a16:creationId xmlns:a16="http://schemas.microsoft.com/office/drawing/2014/main" id="{8B2E2F2A-DB77-4F4C-89BB-DE5E7854A9A0}"/>
            </a:ext>
          </a:extLst>
        </xdr:cNvPr>
        <xdr:cNvCxnSpPr/>
      </xdr:nvCxnSpPr>
      <xdr:spPr>
        <a:xfrm>
          <a:off x="4864100" y="13899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155313</xdr:rowOff>
    </xdr:from>
    <xdr:to>
      <xdr:col>23</xdr:col>
      <xdr:colOff>133350</xdr:colOff>
      <xdr:row>82</xdr:row>
      <xdr:rowOff>88740</xdr:rowOff>
    </xdr:to>
    <xdr:cxnSp macro="">
      <xdr:nvCxnSpPr>
        <xdr:cNvPr id="194" name="直線コネクタ 193">
          <a:extLst>
            <a:ext uri="{FF2B5EF4-FFF2-40B4-BE49-F238E27FC236}">
              <a16:creationId xmlns:a16="http://schemas.microsoft.com/office/drawing/2014/main" id="{2E9EAB5A-2E52-44D6-9F2C-5BF680697457}"/>
            </a:ext>
          </a:extLst>
        </xdr:cNvPr>
        <xdr:cNvCxnSpPr/>
      </xdr:nvCxnSpPr>
      <xdr:spPr>
        <a:xfrm>
          <a:off x="4114800" y="14042763"/>
          <a:ext cx="838200" cy="10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66798</xdr:rowOff>
    </xdr:from>
    <xdr:ext cx="762000" cy="259045"/>
    <xdr:sp macro="" textlink="">
      <xdr:nvSpPr>
        <xdr:cNvPr id="195" name="人件費・物件費等の状況平均値テキスト">
          <a:extLst>
            <a:ext uri="{FF2B5EF4-FFF2-40B4-BE49-F238E27FC236}">
              <a16:creationId xmlns:a16="http://schemas.microsoft.com/office/drawing/2014/main" id="{55075F22-A4CD-44FB-AC97-BD26D21EC576}"/>
            </a:ext>
          </a:extLst>
        </xdr:cNvPr>
        <xdr:cNvSpPr txBox="1"/>
      </xdr:nvSpPr>
      <xdr:spPr>
        <a:xfrm>
          <a:off x="5041900" y="14468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94721</xdr:rowOff>
    </xdr:from>
    <xdr:to>
      <xdr:col>23</xdr:col>
      <xdr:colOff>184150</xdr:colOff>
      <xdr:row>85</xdr:row>
      <xdr:rowOff>24871</xdr:rowOff>
    </xdr:to>
    <xdr:sp macro="" textlink="">
      <xdr:nvSpPr>
        <xdr:cNvPr id="196" name="フローチャート: 判断 195">
          <a:extLst>
            <a:ext uri="{FF2B5EF4-FFF2-40B4-BE49-F238E27FC236}">
              <a16:creationId xmlns:a16="http://schemas.microsoft.com/office/drawing/2014/main" id="{7B169407-510C-43F9-B32F-BA103CC1E209}"/>
            </a:ext>
          </a:extLst>
        </xdr:cNvPr>
        <xdr:cNvSpPr/>
      </xdr:nvSpPr>
      <xdr:spPr>
        <a:xfrm>
          <a:off x="4902200" y="144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155313</xdr:rowOff>
    </xdr:from>
    <xdr:to>
      <xdr:col>19</xdr:col>
      <xdr:colOff>133350</xdr:colOff>
      <xdr:row>82</xdr:row>
      <xdr:rowOff>15739</xdr:rowOff>
    </xdr:to>
    <xdr:cxnSp macro="">
      <xdr:nvCxnSpPr>
        <xdr:cNvPr id="197" name="直線コネクタ 196">
          <a:extLst>
            <a:ext uri="{FF2B5EF4-FFF2-40B4-BE49-F238E27FC236}">
              <a16:creationId xmlns:a16="http://schemas.microsoft.com/office/drawing/2014/main" id="{0BF6D855-61F9-4817-A5BE-82ED28A4E458}"/>
            </a:ext>
          </a:extLst>
        </xdr:cNvPr>
        <xdr:cNvCxnSpPr/>
      </xdr:nvCxnSpPr>
      <xdr:spPr>
        <a:xfrm flipV="1">
          <a:off x="3225800" y="14042763"/>
          <a:ext cx="889000" cy="3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25822</xdr:rowOff>
    </xdr:from>
    <xdr:to>
      <xdr:col>19</xdr:col>
      <xdr:colOff>184150</xdr:colOff>
      <xdr:row>84</xdr:row>
      <xdr:rowOff>127422</xdr:rowOff>
    </xdr:to>
    <xdr:sp macro="" textlink="">
      <xdr:nvSpPr>
        <xdr:cNvPr id="198" name="フローチャート: 判断 197">
          <a:extLst>
            <a:ext uri="{FF2B5EF4-FFF2-40B4-BE49-F238E27FC236}">
              <a16:creationId xmlns:a16="http://schemas.microsoft.com/office/drawing/2014/main" id="{C4890DFA-B603-447A-BC28-3B44DC981B20}"/>
            </a:ext>
          </a:extLst>
        </xdr:cNvPr>
        <xdr:cNvSpPr/>
      </xdr:nvSpPr>
      <xdr:spPr>
        <a:xfrm>
          <a:off x="40640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112199</xdr:rowOff>
    </xdr:from>
    <xdr:ext cx="736600" cy="259045"/>
    <xdr:sp macro="" textlink="">
      <xdr:nvSpPr>
        <xdr:cNvPr id="199" name="テキスト ボックス 198">
          <a:extLst>
            <a:ext uri="{FF2B5EF4-FFF2-40B4-BE49-F238E27FC236}">
              <a16:creationId xmlns:a16="http://schemas.microsoft.com/office/drawing/2014/main" id="{AE36D0CC-BEF7-4289-A6EE-9832D7EFC631}"/>
            </a:ext>
          </a:extLst>
        </xdr:cNvPr>
        <xdr:cNvSpPr txBox="1"/>
      </xdr:nvSpPr>
      <xdr:spPr>
        <a:xfrm>
          <a:off x="3733800" y="14513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15739</xdr:rowOff>
    </xdr:from>
    <xdr:to>
      <xdr:col>15</xdr:col>
      <xdr:colOff>82550</xdr:colOff>
      <xdr:row>83</xdr:row>
      <xdr:rowOff>34634</xdr:rowOff>
    </xdr:to>
    <xdr:cxnSp macro="">
      <xdr:nvCxnSpPr>
        <xdr:cNvPr id="200" name="直線コネクタ 199">
          <a:extLst>
            <a:ext uri="{FF2B5EF4-FFF2-40B4-BE49-F238E27FC236}">
              <a16:creationId xmlns:a16="http://schemas.microsoft.com/office/drawing/2014/main" id="{BD63E056-1C29-4E54-A933-CC94EF9D9D4D}"/>
            </a:ext>
          </a:extLst>
        </xdr:cNvPr>
        <xdr:cNvCxnSpPr/>
      </xdr:nvCxnSpPr>
      <xdr:spPr>
        <a:xfrm flipV="1">
          <a:off x="2336800" y="14074639"/>
          <a:ext cx="889000" cy="19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137302</xdr:rowOff>
    </xdr:from>
    <xdr:to>
      <xdr:col>15</xdr:col>
      <xdr:colOff>133350</xdr:colOff>
      <xdr:row>84</xdr:row>
      <xdr:rowOff>67452</xdr:rowOff>
    </xdr:to>
    <xdr:sp macro="" textlink="">
      <xdr:nvSpPr>
        <xdr:cNvPr id="201" name="フローチャート: 判断 200">
          <a:extLst>
            <a:ext uri="{FF2B5EF4-FFF2-40B4-BE49-F238E27FC236}">
              <a16:creationId xmlns:a16="http://schemas.microsoft.com/office/drawing/2014/main" id="{87DCCE7F-C642-4940-BA9D-5844F1DD2101}"/>
            </a:ext>
          </a:extLst>
        </xdr:cNvPr>
        <xdr:cNvSpPr/>
      </xdr:nvSpPr>
      <xdr:spPr>
        <a:xfrm>
          <a:off x="3175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52229</xdr:rowOff>
    </xdr:from>
    <xdr:ext cx="762000" cy="259045"/>
    <xdr:sp macro="" textlink="">
      <xdr:nvSpPr>
        <xdr:cNvPr id="202" name="テキスト ボックス 201">
          <a:extLst>
            <a:ext uri="{FF2B5EF4-FFF2-40B4-BE49-F238E27FC236}">
              <a16:creationId xmlns:a16="http://schemas.microsoft.com/office/drawing/2014/main" id="{A038824B-1CDF-4260-998C-57ECE42245AC}"/>
            </a:ext>
          </a:extLst>
        </xdr:cNvPr>
        <xdr:cNvSpPr txBox="1"/>
      </xdr:nvSpPr>
      <xdr:spPr>
        <a:xfrm>
          <a:off x="2844800" y="144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34634</xdr:rowOff>
    </xdr:from>
    <xdr:to>
      <xdr:col>11</xdr:col>
      <xdr:colOff>31750</xdr:colOff>
      <xdr:row>85</xdr:row>
      <xdr:rowOff>27270</xdr:rowOff>
    </xdr:to>
    <xdr:cxnSp macro="">
      <xdr:nvCxnSpPr>
        <xdr:cNvPr id="203" name="直線コネクタ 202">
          <a:extLst>
            <a:ext uri="{FF2B5EF4-FFF2-40B4-BE49-F238E27FC236}">
              <a16:creationId xmlns:a16="http://schemas.microsoft.com/office/drawing/2014/main" id="{B0F76FF1-35D4-452D-BDF7-35D9465F5848}"/>
            </a:ext>
          </a:extLst>
        </xdr:cNvPr>
        <xdr:cNvCxnSpPr/>
      </xdr:nvCxnSpPr>
      <xdr:spPr>
        <a:xfrm flipV="1">
          <a:off x="1447800" y="14264984"/>
          <a:ext cx="889000" cy="33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6472</xdr:rowOff>
    </xdr:from>
    <xdr:to>
      <xdr:col>11</xdr:col>
      <xdr:colOff>82550</xdr:colOff>
      <xdr:row>81</xdr:row>
      <xdr:rowOff>108072</xdr:rowOff>
    </xdr:to>
    <xdr:sp macro="" textlink="">
      <xdr:nvSpPr>
        <xdr:cNvPr id="204" name="フローチャート: 判断 203">
          <a:extLst>
            <a:ext uri="{FF2B5EF4-FFF2-40B4-BE49-F238E27FC236}">
              <a16:creationId xmlns:a16="http://schemas.microsoft.com/office/drawing/2014/main" id="{3F088ED6-AC94-4FEB-8845-3972914110E8}"/>
            </a:ext>
          </a:extLst>
        </xdr:cNvPr>
        <xdr:cNvSpPr/>
      </xdr:nvSpPr>
      <xdr:spPr>
        <a:xfrm>
          <a:off x="2286000" y="1389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118249</xdr:rowOff>
    </xdr:from>
    <xdr:ext cx="762000" cy="259045"/>
    <xdr:sp macro="" textlink="">
      <xdr:nvSpPr>
        <xdr:cNvPr id="205" name="テキスト ボックス 204">
          <a:extLst>
            <a:ext uri="{FF2B5EF4-FFF2-40B4-BE49-F238E27FC236}">
              <a16:creationId xmlns:a16="http://schemas.microsoft.com/office/drawing/2014/main" id="{3FD986BD-2941-4293-86F5-90C674A25AB8}"/>
            </a:ext>
          </a:extLst>
        </xdr:cNvPr>
        <xdr:cNvSpPr txBox="1"/>
      </xdr:nvSpPr>
      <xdr:spPr>
        <a:xfrm>
          <a:off x="1955800" y="13662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6803</xdr:rowOff>
    </xdr:from>
    <xdr:to>
      <xdr:col>7</xdr:col>
      <xdr:colOff>31750</xdr:colOff>
      <xdr:row>81</xdr:row>
      <xdr:rowOff>108403</xdr:rowOff>
    </xdr:to>
    <xdr:sp macro="" textlink="">
      <xdr:nvSpPr>
        <xdr:cNvPr id="206" name="フローチャート: 判断 205">
          <a:extLst>
            <a:ext uri="{FF2B5EF4-FFF2-40B4-BE49-F238E27FC236}">
              <a16:creationId xmlns:a16="http://schemas.microsoft.com/office/drawing/2014/main" id="{A9EEAFBE-ADA2-4C32-AA66-78BC6C6DA28F}"/>
            </a:ext>
          </a:extLst>
        </xdr:cNvPr>
        <xdr:cNvSpPr/>
      </xdr:nvSpPr>
      <xdr:spPr>
        <a:xfrm>
          <a:off x="1397000" y="1389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118580</xdr:rowOff>
    </xdr:from>
    <xdr:ext cx="762000" cy="259045"/>
    <xdr:sp macro="" textlink="">
      <xdr:nvSpPr>
        <xdr:cNvPr id="207" name="テキスト ボックス 206">
          <a:extLst>
            <a:ext uri="{FF2B5EF4-FFF2-40B4-BE49-F238E27FC236}">
              <a16:creationId xmlns:a16="http://schemas.microsoft.com/office/drawing/2014/main" id="{38717BA2-AB3F-4DE8-875B-64FF5842E9E7}"/>
            </a:ext>
          </a:extLst>
        </xdr:cNvPr>
        <xdr:cNvSpPr txBox="1"/>
      </xdr:nvSpPr>
      <xdr:spPr>
        <a:xfrm>
          <a:off x="1066800" y="1366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4D203378-17DD-4651-A759-ACDC1005A907}"/>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31CE00D-07C1-4DD8-A130-DA90703721E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227E0563-0A02-41F2-B1DD-A42E0A21265A}"/>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61C5835C-BB63-4EB5-8503-E2EB016A9EEB}"/>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B65E756E-C3EC-4B62-87AC-1F4C3A48B9B3}"/>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37940</xdr:rowOff>
    </xdr:from>
    <xdr:to>
      <xdr:col>23</xdr:col>
      <xdr:colOff>184150</xdr:colOff>
      <xdr:row>82</xdr:row>
      <xdr:rowOff>139540</xdr:rowOff>
    </xdr:to>
    <xdr:sp macro="" textlink="">
      <xdr:nvSpPr>
        <xdr:cNvPr id="213" name="楕円 212">
          <a:extLst>
            <a:ext uri="{FF2B5EF4-FFF2-40B4-BE49-F238E27FC236}">
              <a16:creationId xmlns:a16="http://schemas.microsoft.com/office/drawing/2014/main" id="{B6F047BB-5D7E-4786-A1E6-CF140FB54A54}"/>
            </a:ext>
          </a:extLst>
        </xdr:cNvPr>
        <xdr:cNvSpPr/>
      </xdr:nvSpPr>
      <xdr:spPr>
        <a:xfrm>
          <a:off x="4902200" y="1409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54467</xdr:rowOff>
    </xdr:from>
    <xdr:ext cx="762000" cy="259045"/>
    <xdr:sp macro="" textlink="">
      <xdr:nvSpPr>
        <xdr:cNvPr id="214" name="人件費・物件費等の状況該当値テキスト">
          <a:extLst>
            <a:ext uri="{FF2B5EF4-FFF2-40B4-BE49-F238E27FC236}">
              <a16:creationId xmlns:a16="http://schemas.microsoft.com/office/drawing/2014/main" id="{0362451B-3EB3-47EC-9FDA-18BCC4068830}"/>
            </a:ext>
          </a:extLst>
        </xdr:cNvPr>
        <xdr:cNvSpPr txBox="1"/>
      </xdr:nvSpPr>
      <xdr:spPr>
        <a:xfrm>
          <a:off x="5041900" y="1394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104513</xdr:rowOff>
    </xdr:from>
    <xdr:to>
      <xdr:col>19</xdr:col>
      <xdr:colOff>184150</xdr:colOff>
      <xdr:row>82</xdr:row>
      <xdr:rowOff>34663</xdr:rowOff>
    </xdr:to>
    <xdr:sp macro="" textlink="">
      <xdr:nvSpPr>
        <xdr:cNvPr id="215" name="楕円 214">
          <a:extLst>
            <a:ext uri="{FF2B5EF4-FFF2-40B4-BE49-F238E27FC236}">
              <a16:creationId xmlns:a16="http://schemas.microsoft.com/office/drawing/2014/main" id="{9732906F-CF85-4D28-809D-B6C08C5E4D56}"/>
            </a:ext>
          </a:extLst>
        </xdr:cNvPr>
        <xdr:cNvSpPr/>
      </xdr:nvSpPr>
      <xdr:spPr>
        <a:xfrm>
          <a:off x="4064000" y="1399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44840</xdr:rowOff>
    </xdr:from>
    <xdr:ext cx="736600" cy="259045"/>
    <xdr:sp macro="" textlink="">
      <xdr:nvSpPr>
        <xdr:cNvPr id="216" name="テキスト ボックス 215">
          <a:extLst>
            <a:ext uri="{FF2B5EF4-FFF2-40B4-BE49-F238E27FC236}">
              <a16:creationId xmlns:a16="http://schemas.microsoft.com/office/drawing/2014/main" id="{19F6D976-ECDA-48B4-B805-D9FDCCEBDC0D}"/>
            </a:ext>
          </a:extLst>
        </xdr:cNvPr>
        <xdr:cNvSpPr txBox="1"/>
      </xdr:nvSpPr>
      <xdr:spPr>
        <a:xfrm>
          <a:off x="3733800" y="1376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136389</xdr:rowOff>
    </xdr:from>
    <xdr:to>
      <xdr:col>15</xdr:col>
      <xdr:colOff>133350</xdr:colOff>
      <xdr:row>82</xdr:row>
      <xdr:rowOff>66539</xdr:rowOff>
    </xdr:to>
    <xdr:sp macro="" textlink="">
      <xdr:nvSpPr>
        <xdr:cNvPr id="217" name="楕円 216">
          <a:extLst>
            <a:ext uri="{FF2B5EF4-FFF2-40B4-BE49-F238E27FC236}">
              <a16:creationId xmlns:a16="http://schemas.microsoft.com/office/drawing/2014/main" id="{A1768738-1B5D-4378-B92F-8434F661F6E7}"/>
            </a:ext>
          </a:extLst>
        </xdr:cNvPr>
        <xdr:cNvSpPr/>
      </xdr:nvSpPr>
      <xdr:spPr>
        <a:xfrm>
          <a:off x="3175000" y="14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76716</xdr:rowOff>
    </xdr:from>
    <xdr:ext cx="762000" cy="259045"/>
    <xdr:sp macro="" textlink="">
      <xdr:nvSpPr>
        <xdr:cNvPr id="218" name="テキスト ボックス 217">
          <a:extLst>
            <a:ext uri="{FF2B5EF4-FFF2-40B4-BE49-F238E27FC236}">
              <a16:creationId xmlns:a16="http://schemas.microsoft.com/office/drawing/2014/main" id="{6DE6031E-C94E-4530-A9C8-FB7B2D071509}"/>
            </a:ext>
          </a:extLst>
        </xdr:cNvPr>
        <xdr:cNvSpPr txBox="1"/>
      </xdr:nvSpPr>
      <xdr:spPr>
        <a:xfrm>
          <a:off x="2844800" y="1379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155284</xdr:rowOff>
    </xdr:from>
    <xdr:to>
      <xdr:col>11</xdr:col>
      <xdr:colOff>82550</xdr:colOff>
      <xdr:row>83</xdr:row>
      <xdr:rowOff>85434</xdr:rowOff>
    </xdr:to>
    <xdr:sp macro="" textlink="">
      <xdr:nvSpPr>
        <xdr:cNvPr id="219" name="楕円 218">
          <a:extLst>
            <a:ext uri="{FF2B5EF4-FFF2-40B4-BE49-F238E27FC236}">
              <a16:creationId xmlns:a16="http://schemas.microsoft.com/office/drawing/2014/main" id="{38789391-30D1-4C1C-AB39-44F82676A26E}"/>
            </a:ext>
          </a:extLst>
        </xdr:cNvPr>
        <xdr:cNvSpPr/>
      </xdr:nvSpPr>
      <xdr:spPr>
        <a:xfrm>
          <a:off x="2286000" y="1421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70211</xdr:rowOff>
    </xdr:from>
    <xdr:ext cx="762000" cy="259045"/>
    <xdr:sp macro="" textlink="">
      <xdr:nvSpPr>
        <xdr:cNvPr id="220" name="テキスト ボックス 219">
          <a:extLst>
            <a:ext uri="{FF2B5EF4-FFF2-40B4-BE49-F238E27FC236}">
              <a16:creationId xmlns:a16="http://schemas.microsoft.com/office/drawing/2014/main" id="{FE5D9DC6-96E1-4D1C-9C44-13DBF9EE795D}"/>
            </a:ext>
          </a:extLst>
        </xdr:cNvPr>
        <xdr:cNvSpPr txBox="1"/>
      </xdr:nvSpPr>
      <xdr:spPr>
        <a:xfrm>
          <a:off x="1955800" y="1430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147920</xdr:rowOff>
    </xdr:from>
    <xdr:to>
      <xdr:col>7</xdr:col>
      <xdr:colOff>31750</xdr:colOff>
      <xdr:row>85</xdr:row>
      <xdr:rowOff>78070</xdr:rowOff>
    </xdr:to>
    <xdr:sp macro="" textlink="">
      <xdr:nvSpPr>
        <xdr:cNvPr id="221" name="楕円 220">
          <a:extLst>
            <a:ext uri="{FF2B5EF4-FFF2-40B4-BE49-F238E27FC236}">
              <a16:creationId xmlns:a16="http://schemas.microsoft.com/office/drawing/2014/main" id="{F889FB4F-5BD3-4DD0-9A59-97D2EEFAAA96}"/>
            </a:ext>
          </a:extLst>
        </xdr:cNvPr>
        <xdr:cNvSpPr/>
      </xdr:nvSpPr>
      <xdr:spPr>
        <a:xfrm>
          <a:off x="1397000" y="145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62847</xdr:rowOff>
    </xdr:from>
    <xdr:ext cx="762000" cy="259045"/>
    <xdr:sp macro="" textlink="">
      <xdr:nvSpPr>
        <xdr:cNvPr id="222" name="テキスト ボックス 221">
          <a:extLst>
            <a:ext uri="{FF2B5EF4-FFF2-40B4-BE49-F238E27FC236}">
              <a16:creationId xmlns:a16="http://schemas.microsoft.com/office/drawing/2014/main" id="{5C14AFE1-CBD5-4457-A1E0-947A9EFC95D4}"/>
            </a:ext>
          </a:extLst>
        </xdr:cNvPr>
        <xdr:cNvSpPr txBox="1"/>
      </xdr:nvSpPr>
      <xdr:spPr>
        <a:xfrm>
          <a:off x="1066800" y="1463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C1E80CF-AD4D-4418-846A-409282524E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57BD3716-4EDD-4FF2-B2F4-8AA0259C6EF2}"/>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109092BA-BCD5-40B9-9627-A30DA03C025A}"/>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7A923F17-633A-4E27-AFCF-A25DEC41C2BE}"/>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424F39C4-10EC-449C-AC65-FED54814639D}"/>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53357FBE-EB2C-43EC-A33F-C8460377A78E}"/>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26636DBD-00FA-4D26-9A27-87F56C2B938B}"/>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6EC6C9B4-DC83-4DC5-AEA0-826F43472277}"/>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9994469-0E9F-4369-A15D-C40C5BAB7098}"/>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FF81002F-D0AC-4AEE-9D0A-1DCB442BE82F}"/>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AAAF1EDF-12F2-45E6-863D-59462D67924F}"/>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FC4A4447-418C-4464-846A-EBB2641A805E}"/>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5F079F1C-8423-4AB5-9483-CC42DAB8EC71}"/>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人事異動の影響で前年度と比較して</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ポイント増となり、類似団体平均を上回る結果となった。</a:t>
          </a:r>
        </a:p>
        <a:p>
          <a:r>
            <a:rPr kumimoji="1" lang="ja-JP" altLang="en-US" sz="1300">
              <a:latin typeface="ＭＳ Ｐゴシック" panose="020B0600070205080204" pitchFamily="50" charset="-128"/>
              <a:ea typeface="ＭＳ Ｐゴシック" panose="020B0600070205080204" pitchFamily="50" charset="-128"/>
            </a:rPr>
            <a:t>　今後も人事評価制度の運用、組織機構の見直し、各種手当の総点検等を進め、国及び他団体との均衡を保つよう給与適正化に努めていく。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5F57DE2D-0163-41EC-B3B5-959DC6BA8651}"/>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3CAF8352-981C-4B12-A6CB-32395EB61412}"/>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4A6E3CF8-2052-47E4-A68B-8825001B37BC}"/>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D13A376-8C10-48C7-A7B5-E4BEC6ECB973}"/>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6AE177B6-05B0-4B02-9990-0B2F1127A9C6}"/>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E30A6E2A-6BD2-4C0C-A8AF-D8B3423AB73E}"/>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5E00520B-637B-406C-89B6-ACD6F42D0D85}"/>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DE5C6424-6789-4558-84D8-5A10E2A57F76}"/>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A1BB569C-8173-480D-A54D-672422FFF0C1}"/>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A23BB0B2-DE45-4B18-AAA8-0A0BA9C2281D}"/>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2E45B2B7-01C0-43D5-B3E7-AE05DA1AE9B5}"/>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7A1DF754-6282-487E-860C-1F9BB7437E38}"/>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5A49D5C0-6F53-4416-B8A1-FC3AF9F898DA}"/>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EA276BB6-6D97-4DDC-A3ED-BC4263718636}"/>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EE1D57A0-D4B7-45AE-9382-2EC02330075C}"/>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100895</xdr:rowOff>
    </xdr:from>
    <xdr:to>
      <xdr:col>81</xdr:col>
      <xdr:colOff>44450</xdr:colOff>
      <xdr:row>90</xdr:row>
      <xdr:rowOff>72672</xdr:rowOff>
    </xdr:to>
    <xdr:cxnSp macro="">
      <xdr:nvCxnSpPr>
        <xdr:cNvPr id="251" name="直線コネクタ 250">
          <a:extLst>
            <a:ext uri="{FF2B5EF4-FFF2-40B4-BE49-F238E27FC236}">
              <a16:creationId xmlns:a16="http://schemas.microsoft.com/office/drawing/2014/main" id="{C26557A7-2E68-4371-A3AD-1CDA1C6AD1FC}"/>
            </a:ext>
          </a:extLst>
        </xdr:cNvPr>
        <xdr:cNvCxnSpPr/>
      </xdr:nvCxnSpPr>
      <xdr:spPr>
        <a:xfrm flipV="1">
          <a:off x="17018000" y="13988345"/>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2" name="給与水準   （国との比較）最小値テキスト">
          <a:extLst>
            <a:ext uri="{FF2B5EF4-FFF2-40B4-BE49-F238E27FC236}">
              <a16:creationId xmlns:a16="http://schemas.microsoft.com/office/drawing/2014/main" id="{AECFB47C-0717-4D93-B73D-EDCC4DA52F8A}"/>
            </a:ext>
          </a:extLst>
        </xdr:cNvPr>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3" name="直線コネクタ 252">
          <a:extLst>
            <a:ext uri="{FF2B5EF4-FFF2-40B4-BE49-F238E27FC236}">
              <a16:creationId xmlns:a16="http://schemas.microsoft.com/office/drawing/2014/main" id="{602AA81A-1865-48B7-9E43-A2B142C1CDB0}"/>
            </a:ext>
          </a:extLst>
        </xdr:cNvPr>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15822</xdr:rowOff>
    </xdr:from>
    <xdr:ext cx="762000" cy="259045"/>
    <xdr:sp macro="" textlink="">
      <xdr:nvSpPr>
        <xdr:cNvPr id="254" name="給与水準   （国との比較）最大値テキスト">
          <a:extLst>
            <a:ext uri="{FF2B5EF4-FFF2-40B4-BE49-F238E27FC236}">
              <a16:creationId xmlns:a16="http://schemas.microsoft.com/office/drawing/2014/main" id="{4D31B705-1BCC-45E1-8765-B19CDFBFDA6C}"/>
            </a:ext>
          </a:extLst>
        </xdr:cNvPr>
        <xdr:cNvSpPr txBox="1"/>
      </xdr:nvSpPr>
      <xdr:spPr>
        <a:xfrm>
          <a:off x="17106900" y="137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100895</xdr:rowOff>
    </xdr:from>
    <xdr:to>
      <xdr:col>81</xdr:col>
      <xdr:colOff>133350</xdr:colOff>
      <xdr:row>81</xdr:row>
      <xdr:rowOff>100895</xdr:rowOff>
    </xdr:to>
    <xdr:cxnSp macro="">
      <xdr:nvCxnSpPr>
        <xdr:cNvPr id="255" name="直線コネクタ 254">
          <a:extLst>
            <a:ext uri="{FF2B5EF4-FFF2-40B4-BE49-F238E27FC236}">
              <a16:creationId xmlns:a16="http://schemas.microsoft.com/office/drawing/2014/main" id="{E8A8E312-A723-42CD-A693-BF4492F1B272}"/>
            </a:ext>
          </a:extLst>
        </xdr:cNvPr>
        <xdr:cNvCxnSpPr/>
      </xdr:nvCxnSpPr>
      <xdr:spPr>
        <a:xfrm>
          <a:off x="16929100" y="1398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86</xdr:row>
      <xdr:rowOff>88195</xdr:rowOff>
    </xdr:to>
    <xdr:cxnSp macro="">
      <xdr:nvCxnSpPr>
        <xdr:cNvPr id="256" name="直線コネクタ 255">
          <a:extLst>
            <a:ext uri="{FF2B5EF4-FFF2-40B4-BE49-F238E27FC236}">
              <a16:creationId xmlns:a16="http://schemas.microsoft.com/office/drawing/2014/main" id="{42EEF9CA-5BE2-47D1-88E4-4409D961E081}"/>
            </a:ext>
          </a:extLst>
        </xdr:cNvPr>
        <xdr:cNvCxnSpPr/>
      </xdr:nvCxnSpPr>
      <xdr:spPr>
        <a:xfrm>
          <a:off x="16179800" y="14605000"/>
          <a:ext cx="838200" cy="22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7" name="給与水準   （国との比較）平均値テキスト">
          <a:extLst>
            <a:ext uri="{FF2B5EF4-FFF2-40B4-BE49-F238E27FC236}">
              <a16:creationId xmlns:a16="http://schemas.microsoft.com/office/drawing/2014/main" id="{EDE83AE8-90EE-4E58-B86E-8AB19E2E91CD}"/>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8" name="フローチャート: 判断 257">
          <a:extLst>
            <a:ext uri="{FF2B5EF4-FFF2-40B4-BE49-F238E27FC236}">
              <a16:creationId xmlns:a16="http://schemas.microsoft.com/office/drawing/2014/main" id="{7F24AC9A-377D-42AB-85CE-A59202BCE4DD}"/>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58561</xdr:rowOff>
    </xdr:to>
    <xdr:cxnSp macro="">
      <xdr:nvCxnSpPr>
        <xdr:cNvPr id="259" name="直線コネクタ 258">
          <a:extLst>
            <a:ext uri="{FF2B5EF4-FFF2-40B4-BE49-F238E27FC236}">
              <a16:creationId xmlns:a16="http://schemas.microsoft.com/office/drawing/2014/main" id="{D7FE7EDD-9A06-430B-BF27-D70E94C991DF}"/>
            </a:ext>
          </a:extLst>
        </xdr:cNvPr>
        <xdr:cNvCxnSpPr/>
      </xdr:nvCxnSpPr>
      <xdr:spPr>
        <a:xfrm flipV="1">
          <a:off x="15290800" y="146050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88195</xdr:rowOff>
    </xdr:from>
    <xdr:to>
      <xdr:col>77</xdr:col>
      <xdr:colOff>95250</xdr:colOff>
      <xdr:row>86</xdr:row>
      <xdr:rowOff>18345</xdr:rowOff>
    </xdr:to>
    <xdr:sp macro="" textlink="">
      <xdr:nvSpPr>
        <xdr:cNvPr id="260" name="フローチャート: 判断 259">
          <a:extLst>
            <a:ext uri="{FF2B5EF4-FFF2-40B4-BE49-F238E27FC236}">
              <a16:creationId xmlns:a16="http://schemas.microsoft.com/office/drawing/2014/main" id="{91065377-4488-4C3F-8543-6BF50FBEFF4E}"/>
            </a:ext>
          </a:extLst>
        </xdr:cNvPr>
        <xdr:cNvSpPr/>
      </xdr:nvSpPr>
      <xdr:spPr>
        <a:xfrm>
          <a:off x="16129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3122</xdr:rowOff>
    </xdr:from>
    <xdr:ext cx="736600" cy="259045"/>
    <xdr:sp macro="" textlink="">
      <xdr:nvSpPr>
        <xdr:cNvPr id="261" name="テキスト ボックス 260">
          <a:extLst>
            <a:ext uri="{FF2B5EF4-FFF2-40B4-BE49-F238E27FC236}">
              <a16:creationId xmlns:a16="http://schemas.microsoft.com/office/drawing/2014/main" id="{861D818B-9958-46A3-BB90-0046FBB79E38}"/>
            </a:ext>
          </a:extLst>
        </xdr:cNvPr>
        <xdr:cNvSpPr txBox="1"/>
      </xdr:nvSpPr>
      <xdr:spPr>
        <a:xfrm>
          <a:off x="15798800" y="1474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58561</xdr:rowOff>
    </xdr:from>
    <xdr:to>
      <xdr:col>72</xdr:col>
      <xdr:colOff>203200</xdr:colOff>
      <xdr:row>85</xdr:row>
      <xdr:rowOff>165805</xdr:rowOff>
    </xdr:to>
    <xdr:cxnSp macro="">
      <xdr:nvCxnSpPr>
        <xdr:cNvPr id="262" name="直線コネクタ 261">
          <a:extLst>
            <a:ext uri="{FF2B5EF4-FFF2-40B4-BE49-F238E27FC236}">
              <a16:creationId xmlns:a16="http://schemas.microsoft.com/office/drawing/2014/main" id="{1AB89E5B-DD60-40FE-99F7-99949AE42BD2}"/>
            </a:ext>
          </a:extLst>
        </xdr:cNvPr>
        <xdr:cNvCxnSpPr/>
      </xdr:nvCxnSpPr>
      <xdr:spPr>
        <a:xfrm flipV="1">
          <a:off x="14401800" y="14631811"/>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168628</xdr:rowOff>
    </xdr:from>
    <xdr:to>
      <xdr:col>73</xdr:col>
      <xdr:colOff>44450</xdr:colOff>
      <xdr:row>86</xdr:row>
      <xdr:rowOff>98778</xdr:rowOff>
    </xdr:to>
    <xdr:sp macro="" textlink="">
      <xdr:nvSpPr>
        <xdr:cNvPr id="263" name="フローチャート: 判断 262">
          <a:extLst>
            <a:ext uri="{FF2B5EF4-FFF2-40B4-BE49-F238E27FC236}">
              <a16:creationId xmlns:a16="http://schemas.microsoft.com/office/drawing/2014/main" id="{281257AB-0DB7-4C38-9ACA-135E7A653F58}"/>
            </a:ext>
          </a:extLst>
        </xdr:cNvPr>
        <xdr:cNvSpPr/>
      </xdr:nvSpPr>
      <xdr:spPr>
        <a:xfrm>
          <a:off x="15240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83555</xdr:rowOff>
    </xdr:from>
    <xdr:ext cx="762000" cy="259045"/>
    <xdr:sp macro="" textlink="">
      <xdr:nvSpPr>
        <xdr:cNvPr id="264" name="テキスト ボックス 263">
          <a:extLst>
            <a:ext uri="{FF2B5EF4-FFF2-40B4-BE49-F238E27FC236}">
              <a16:creationId xmlns:a16="http://schemas.microsoft.com/office/drawing/2014/main" id="{B3BA1D46-F133-4CDE-8D0D-5F9CDC7B5DD4}"/>
            </a:ext>
          </a:extLst>
        </xdr:cNvPr>
        <xdr:cNvSpPr txBox="1"/>
      </xdr:nvSpPr>
      <xdr:spPr>
        <a:xfrm>
          <a:off x="14909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165805</xdr:rowOff>
    </xdr:from>
    <xdr:to>
      <xdr:col>68</xdr:col>
      <xdr:colOff>152400</xdr:colOff>
      <xdr:row>86</xdr:row>
      <xdr:rowOff>34572</xdr:rowOff>
    </xdr:to>
    <xdr:cxnSp macro="">
      <xdr:nvCxnSpPr>
        <xdr:cNvPr id="265" name="直線コネクタ 264">
          <a:extLst>
            <a:ext uri="{FF2B5EF4-FFF2-40B4-BE49-F238E27FC236}">
              <a16:creationId xmlns:a16="http://schemas.microsoft.com/office/drawing/2014/main" id="{888B964A-DBA3-4B48-A642-49BB41E67589}"/>
            </a:ext>
          </a:extLst>
        </xdr:cNvPr>
        <xdr:cNvCxnSpPr/>
      </xdr:nvCxnSpPr>
      <xdr:spPr>
        <a:xfrm flipV="1">
          <a:off x="13512800" y="147390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6" name="フローチャート: 判断 265">
          <a:extLst>
            <a:ext uri="{FF2B5EF4-FFF2-40B4-BE49-F238E27FC236}">
              <a16:creationId xmlns:a16="http://schemas.microsoft.com/office/drawing/2014/main" id="{15983B0F-FAD9-4B84-8402-CC923301036F}"/>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7" name="テキスト ボックス 266">
          <a:extLst>
            <a:ext uri="{FF2B5EF4-FFF2-40B4-BE49-F238E27FC236}">
              <a16:creationId xmlns:a16="http://schemas.microsoft.com/office/drawing/2014/main" id="{D623A6CD-FAAE-4EE3-B209-3CEB27C53DE2}"/>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155222</xdr:rowOff>
    </xdr:from>
    <xdr:to>
      <xdr:col>64</xdr:col>
      <xdr:colOff>152400</xdr:colOff>
      <xdr:row>86</xdr:row>
      <xdr:rowOff>85372</xdr:rowOff>
    </xdr:to>
    <xdr:sp macro="" textlink="">
      <xdr:nvSpPr>
        <xdr:cNvPr id="268" name="フローチャート: 判断 267">
          <a:extLst>
            <a:ext uri="{FF2B5EF4-FFF2-40B4-BE49-F238E27FC236}">
              <a16:creationId xmlns:a16="http://schemas.microsoft.com/office/drawing/2014/main" id="{A5C55AF4-09C8-43EB-94DA-13FD6E9D4BD6}"/>
            </a:ext>
          </a:extLst>
        </xdr:cNvPr>
        <xdr:cNvSpPr/>
      </xdr:nvSpPr>
      <xdr:spPr>
        <a:xfrm>
          <a:off x="13462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95549</xdr:rowOff>
    </xdr:from>
    <xdr:ext cx="762000" cy="259045"/>
    <xdr:sp macro="" textlink="">
      <xdr:nvSpPr>
        <xdr:cNvPr id="269" name="テキスト ボックス 268">
          <a:extLst>
            <a:ext uri="{FF2B5EF4-FFF2-40B4-BE49-F238E27FC236}">
              <a16:creationId xmlns:a16="http://schemas.microsoft.com/office/drawing/2014/main" id="{65C94F07-A982-40CD-888F-28D1909966C2}"/>
            </a:ext>
          </a:extLst>
        </xdr:cNvPr>
        <xdr:cNvSpPr txBox="1"/>
      </xdr:nvSpPr>
      <xdr:spPr>
        <a:xfrm>
          <a:off x="13131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4AB629F9-AC15-4EEC-A5E9-8AA664D79519}"/>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636509CA-709F-4B99-876F-0F86D22EF2B4}"/>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3C34ED72-FF28-481A-9959-02EE1F5D9D86}"/>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48352573-9E79-4387-9664-5A2DFE2E1308}"/>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6E0C3013-5D3C-4F2E-9D92-A83D9671E781}"/>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75" name="楕円 274">
          <a:extLst>
            <a:ext uri="{FF2B5EF4-FFF2-40B4-BE49-F238E27FC236}">
              <a16:creationId xmlns:a16="http://schemas.microsoft.com/office/drawing/2014/main" id="{82D5E5B1-5701-4B48-8032-78BE771F244A}"/>
            </a:ext>
          </a:extLst>
        </xdr:cNvPr>
        <xdr:cNvSpPr/>
      </xdr:nvSpPr>
      <xdr:spPr>
        <a:xfrm>
          <a:off x="169672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9472</xdr:rowOff>
    </xdr:from>
    <xdr:ext cx="762000" cy="259045"/>
    <xdr:sp macro="" textlink="">
      <xdr:nvSpPr>
        <xdr:cNvPr id="276" name="給与水準   （国との比較）該当値テキスト">
          <a:extLst>
            <a:ext uri="{FF2B5EF4-FFF2-40B4-BE49-F238E27FC236}">
              <a16:creationId xmlns:a16="http://schemas.microsoft.com/office/drawing/2014/main" id="{48B04609-3522-4F80-B3B2-CAB7F2FE2427}"/>
            </a:ext>
          </a:extLst>
        </xdr:cNvPr>
        <xdr:cNvSpPr txBox="1"/>
      </xdr:nvSpPr>
      <xdr:spPr>
        <a:xfrm>
          <a:off x="17106900" y="1475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7" name="楕円 276">
          <a:extLst>
            <a:ext uri="{FF2B5EF4-FFF2-40B4-BE49-F238E27FC236}">
              <a16:creationId xmlns:a16="http://schemas.microsoft.com/office/drawing/2014/main" id="{66AD69EB-A387-4E20-BCE8-F01CBC0A7B12}"/>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8" name="テキスト ボックス 277">
          <a:extLst>
            <a:ext uri="{FF2B5EF4-FFF2-40B4-BE49-F238E27FC236}">
              <a16:creationId xmlns:a16="http://schemas.microsoft.com/office/drawing/2014/main" id="{60653460-6251-49E9-90C7-23553676DAC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7761</xdr:rowOff>
    </xdr:from>
    <xdr:to>
      <xdr:col>73</xdr:col>
      <xdr:colOff>44450</xdr:colOff>
      <xdr:row>85</xdr:row>
      <xdr:rowOff>109361</xdr:rowOff>
    </xdr:to>
    <xdr:sp macro="" textlink="">
      <xdr:nvSpPr>
        <xdr:cNvPr id="279" name="楕円 278">
          <a:extLst>
            <a:ext uri="{FF2B5EF4-FFF2-40B4-BE49-F238E27FC236}">
              <a16:creationId xmlns:a16="http://schemas.microsoft.com/office/drawing/2014/main" id="{1F3F4DA0-BDF4-4395-8DBD-5411B0525C5E}"/>
            </a:ext>
          </a:extLst>
        </xdr:cNvPr>
        <xdr:cNvSpPr/>
      </xdr:nvSpPr>
      <xdr:spPr>
        <a:xfrm>
          <a:off x="15240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119538</xdr:rowOff>
    </xdr:from>
    <xdr:ext cx="762000" cy="259045"/>
    <xdr:sp macro="" textlink="">
      <xdr:nvSpPr>
        <xdr:cNvPr id="280" name="テキスト ボックス 279">
          <a:extLst>
            <a:ext uri="{FF2B5EF4-FFF2-40B4-BE49-F238E27FC236}">
              <a16:creationId xmlns:a16="http://schemas.microsoft.com/office/drawing/2014/main" id="{515F22ED-90B5-4B01-9FD4-18F39AA3A0DF}"/>
            </a:ext>
          </a:extLst>
        </xdr:cNvPr>
        <xdr:cNvSpPr txBox="1"/>
      </xdr:nvSpPr>
      <xdr:spPr>
        <a:xfrm>
          <a:off x="14909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115005</xdr:rowOff>
    </xdr:from>
    <xdr:to>
      <xdr:col>68</xdr:col>
      <xdr:colOff>203200</xdr:colOff>
      <xdr:row>86</xdr:row>
      <xdr:rowOff>45155</xdr:rowOff>
    </xdr:to>
    <xdr:sp macro="" textlink="">
      <xdr:nvSpPr>
        <xdr:cNvPr id="281" name="楕円 280">
          <a:extLst>
            <a:ext uri="{FF2B5EF4-FFF2-40B4-BE49-F238E27FC236}">
              <a16:creationId xmlns:a16="http://schemas.microsoft.com/office/drawing/2014/main" id="{21C858C8-D68B-41FA-94AB-4D26A9351144}"/>
            </a:ext>
          </a:extLst>
        </xdr:cNvPr>
        <xdr:cNvSpPr/>
      </xdr:nvSpPr>
      <xdr:spPr>
        <a:xfrm>
          <a:off x="14351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55332</xdr:rowOff>
    </xdr:from>
    <xdr:ext cx="762000" cy="259045"/>
    <xdr:sp macro="" textlink="">
      <xdr:nvSpPr>
        <xdr:cNvPr id="282" name="テキスト ボックス 281">
          <a:extLst>
            <a:ext uri="{FF2B5EF4-FFF2-40B4-BE49-F238E27FC236}">
              <a16:creationId xmlns:a16="http://schemas.microsoft.com/office/drawing/2014/main" id="{15DFFD50-DAD2-449D-9CB2-314660EE47FB}"/>
            </a:ext>
          </a:extLst>
        </xdr:cNvPr>
        <xdr:cNvSpPr txBox="1"/>
      </xdr:nvSpPr>
      <xdr:spPr>
        <a:xfrm>
          <a:off x="14020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155222</xdr:rowOff>
    </xdr:from>
    <xdr:to>
      <xdr:col>64</xdr:col>
      <xdr:colOff>152400</xdr:colOff>
      <xdr:row>86</xdr:row>
      <xdr:rowOff>85372</xdr:rowOff>
    </xdr:to>
    <xdr:sp macro="" textlink="">
      <xdr:nvSpPr>
        <xdr:cNvPr id="283" name="楕円 282">
          <a:extLst>
            <a:ext uri="{FF2B5EF4-FFF2-40B4-BE49-F238E27FC236}">
              <a16:creationId xmlns:a16="http://schemas.microsoft.com/office/drawing/2014/main" id="{F79616FC-71B0-40CA-9B6A-40894A8874B2}"/>
            </a:ext>
          </a:extLst>
        </xdr:cNvPr>
        <xdr:cNvSpPr/>
      </xdr:nvSpPr>
      <xdr:spPr>
        <a:xfrm>
          <a:off x="13462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70149</xdr:rowOff>
    </xdr:from>
    <xdr:ext cx="762000" cy="259045"/>
    <xdr:sp macro="" textlink="">
      <xdr:nvSpPr>
        <xdr:cNvPr id="284" name="テキスト ボックス 283">
          <a:extLst>
            <a:ext uri="{FF2B5EF4-FFF2-40B4-BE49-F238E27FC236}">
              <a16:creationId xmlns:a16="http://schemas.microsoft.com/office/drawing/2014/main" id="{8CBBA822-1E2A-48AE-B051-8802E4DB387F}"/>
            </a:ext>
          </a:extLst>
        </xdr:cNvPr>
        <xdr:cNvSpPr txBox="1"/>
      </xdr:nvSpPr>
      <xdr:spPr>
        <a:xfrm>
          <a:off x="13131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BE2E4014-E50B-49D4-8967-FF816134E469}"/>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31AFC79A-49C5-4F80-A8BE-685159C94AAA}"/>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DE1A1D1E-BE92-4E82-994C-FF3A2FEBF3CF}"/>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6507719C-B8F9-4C87-89ED-B7AF34DA2681}"/>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CF0F818-E171-473C-858B-65A19D19151B}"/>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16809E64-858D-4F61-8858-151503CFC6C4}"/>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D077D740-CA2F-4D18-A69B-98615F1FDE15}"/>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B43C3A42-575D-42A7-8E0D-CF3C64ADD11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44DFACB3-2BC9-47DA-9F9C-4D81543DDCA2}"/>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230B6C3A-230E-4BA5-94A2-C19EA6CE3499}"/>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BE8B7485-647F-4C16-ACD7-9BCC0E1B173A}"/>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1517E6F8-B9A9-4D1F-B85A-3EE4A9885393}"/>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1B5EDEC9-C650-4EEB-8991-528F53B70549}"/>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数値は若干上昇しているものの、第５次行財政改革による職員数の削減効果の影響により、全国平均及び県平均より低い水準で推移しており、類似団体の平均よりも低い水準となった。</a:t>
          </a:r>
        </a:p>
        <a:p>
          <a:r>
            <a:rPr kumimoji="1" lang="ja-JP" altLang="en-US" sz="1300">
              <a:latin typeface="ＭＳ Ｐゴシック" panose="020B0600070205080204" pitchFamily="50" charset="-128"/>
              <a:ea typeface="ＭＳ Ｐゴシック" panose="020B0600070205080204" pitchFamily="50" charset="-128"/>
            </a:rPr>
            <a:t>　今後も業務効率化、職員研修による資質向上に取り組み、適切な定員管理に努めていく。</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82BCFB1F-A11F-4D80-9310-37BE3EEA512B}"/>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4E8CDDD3-7DEA-41AF-8EFD-F31D2ADA471F}"/>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3868119F-0884-4CE4-8B5C-B9F52CFFE1F5}"/>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a:extLst>
            <a:ext uri="{FF2B5EF4-FFF2-40B4-BE49-F238E27FC236}">
              <a16:creationId xmlns:a16="http://schemas.microsoft.com/office/drawing/2014/main" id="{3679488D-9B91-40B8-8C42-2AB37787202A}"/>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a:extLst>
            <a:ext uri="{FF2B5EF4-FFF2-40B4-BE49-F238E27FC236}">
              <a16:creationId xmlns:a16="http://schemas.microsoft.com/office/drawing/2014/main" id="{1D7BC90C-5401-4D9F-B8AD-EA8B3177C3B6}"/>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a:extLst>
            <a:ext uri="{FF2B5EF4-FFF2-40B4-BE49-F238E27FC236}">
              <a16:creationId xmlns:a16="http://schemas.microsoft.com/office/drawing/2014/main" id="{3993735A-3DEA-45C3-B254-B30625B92E12}"/>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a:extLst>
            <a:ext uri="{FF2B5EF4-FFF2-40B4-BE49-F238E27FC236}">
              <a16:creationId xmlns:a16="http://schemas.microsoft.com/office/drawing/2014/main" id="{7BF19D13-6B6E-45C2-BC0B-C0922937E233}"/>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AA1AEAA-4757-4473-932A-1FF99C52049B}"/>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A570C581-9862-49ED-8895-2E92DDE4D71B}"/>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a:extLst>
            <a:ext uri="{FF2B5EF4-FFF2-40B4-BE49-F238E27FC236}">
              <a16:creationId xmlns:a16="http://schemas.microsoft.com/office/drawing/2014/main" id="{1FC284B0-7F13-444F-AAEE-63B18EF17611}"/>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a:extLst>
            <a:ext uri="{FF2B5EF4-FFF2-40B4-BE49-F238E27FC236}">
              <a16:creationId xmlns:a16="http://schemas.microsoft.com/office/drawing/2014/main" id="{B9C6A5D4-8DC8-48A6-8197-E6D596EC0F5D}"/>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a:extLst>
            <a:ext uri="{FF2B5EF4-FFF2-40B4-BE49-F238E27FC236}">
              <a16:creationId xmlns:a16="http://schemas.microsoft.com/office/drawing/2014/main" id="{A4BC0681-CC5F-4FF3-B5AE-CDC78311EF59}"/>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a:extLst>
            <a:ext uri="{FF2B5EF4-FFF2-40B4-BE49-F238E27FC236}">
              <a16:creationId xmlns:a16="http://schemas.microsoft.com/office/drawing/2014/main" id="{5901268F-EFC0-462E-901E-DF11A1F52D79}"/>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D6251EC4-236E-4B71-870D-86494F4EBA8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E50FFAA3-11CC-4A4D-9772-49CA1CCAE0DC}"/>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685E60E5-E57F-4D7A-8A80-F498F45E7207}"/>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116135</xdr:rowOff>
    </xdr:from>
    <xdr:to>
      <xdr:col>81</xdr:col>
      <xdr:colOff>44450</xdr:colOff>
      <xdr:row>66</xdr:row>
      <xdr:rowOff>153599</xdr:rowOff>
    </xdr:to>
    <xdr:cxnSp macro="">
      <xdr:nvCxnSpPr>
        <xdr:cNvPr id="314" name="直線コネクタ 313">
          <a:extLst>
            <a:ext uri="{FF2B5EF4-FFF2-40B4-BE49-F238E27FC236}">
              <a16:creationId xmlns:a16="http://schemas.microsoft.com/office/drawing/2014/main" id="{2C6BA6CA-DB43-4621-BE73-B0E0037EBAC9}"/>
            </a:ext>
          </a:extLst>
        </xdr:cNvPr>
        <xdr:cNvCxnSpPr/>
      </xdr:nvCxnSpPr>
      <xdr:spPr>
        <a:xfrm flipV="1">
          <a:off x="17018000" y="9888785"/>
          <a:ext cx="0" cy="1580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125676</xdr:rowOff>
    </xdr:from>
    <xdr:ext cx="762000" cy="259045"/>
    <xdr:sp macro="" textlink="">
      <xdr:nvSpPr>
        <xdr:cNvPr id="315" name="定員管理の状況最小値テキスト">
          <a:extLst>
            <a:ext uri="{FF2B5EF4-FFF2-40B4-BE49-F238E27FC236}">
              <a16:creationId xmlns:a16="http://schemas.microsoft.com/office/drawing/2014/main" id="{F002F6AB-F1A4-408C-9E54-814C0B94638C}"/>
            </a:ext>
          </a:extLst>
        </xdr:cNvPr>
        <xdr:cNvSpPr txBox="1"/>
      </xdr:nvSpPr>
      <xdr:spPr>
        <a:xfrm>
          <a:off x="17106900" y="1144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153599</xdr:rowOff>
    </xdr:from>
    <xdr:to>
      <xdr:col>81</xdr:col>
      <xdr:colOff>133350</xdr:colOff>
      <xdr:row>66</xdr:row>
      <xdr:rowOff>153599</xdr:rowOff>
    </xdr:to>
    <xdr:cxnSp macro="">
      <xdr:nvCxnSpPr>
        <xdr:cNvPr id="316" name="直線コネクタ 315">
          <a:extLst>
            <a:ext uri="{FF2B5EF4-FFF2-40B4-BE49-F238E27FC236}">
              <a16:creationId xmlns:a16="http://schemas.microsoft.com/office/drawing/2014/main" id="{828B0206-7E01-4826-8684-B0B85C66211A}"/>
            </a:ext>
          </a:extLst>
        </xdr:cNvPr>
        <xdr:cNvCxnSpPr/>
      </xdr:nvCxnSpPr>
      <xdr:spPr>
        <a:xfrm>
          <a:off x="16929100" y="11469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31062</xdr:rowOff>
    </xdr:from>
    <xdr:ext cx="762000" cy="259045"/>
    <xdr:sp macro="" textlink="">
      <xdr:nvSpPr>
        <xdr:cNvPr id="317" name="定員管理の状況最大値テキスト">
          <a:extLst>
            <a:ext uri="{FF2B5EF4-FFF2-40B4-BE49-F238E27FC236}">
              <a16:creationId xmlns:a16="http://schemas.microsoft.com/office/drawing/2014/main" id="{A61A6519-ED34-47EC-BDF0-90A78FFC1BBA}"/>
            </a:ext>
          </a:extLst>
        </xdr:cNvPr>
        <xdr:cNvSpPr txBox="1"/>
      </xdr:nvSpPr>
      <xdr:spPr>
        <a:xfrm>
          <a:off x="17106900" y="963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116135</xdr:rowOff>
    </xdr:from>
    <xdr:to>
      <xdr:col>81</xdr:col>
      <xdr:colOff>133350</xdr:colOff>
      <xdr:row>57</xdr:row>
      <xdr:rowOff>116135</xdr:rowOff>
    </xdr:to>
    <xdr:cxnSp macro="">
      <xdr:nvCxnSpPr>
        <xdr:cNvPr id="318" name="直線コネクタ 317">
          <a:extLst>
            <a:ext uri="{FF2B5EF4-FFF2-40B4-BE49-F238E27FC236}">
              <a16:creationId xmlns:a16="http://schemas.microsoft.com/office/drawing/2014/main" id="{5F9E93E0-F834-49BC-A7FD-04B6BA2F74A8}"/>
            </a:ext>
          </a:extLst>
        </xdr:cNvPr>
        <xdr:cNvCxnSpPr/>
      </xdr:nvCxnSpPr>
      <xdr:spPr>
        <a:xfrm>
          <a:off x="16929100" y="988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70838</xdr:rowOff>
    </xdr:from>
    <xdr:to>
      <xdr:col>81</xdr:col>
      <xdr:colOff>44450</xdr:colOff>
      <xdr:row>59</xdr:row>
      <xdr:rowOff>89605</xdr:rowOff>
    </xdr:to>
    <xdr:cxnSp macro="">
      <xdr:nvCxnSpPr>
        <xdr:cNvPr id="319" name="直線コネクタ 318">
          <a:extLst>
            <a:ext uri="{FF2B5EF4-FFF2-40B4-BE49-F238E27FC236}">
              <a16:creationId xmlns:a16="http://schemas.microsoft.com/office/drawing/2014/main" id="{66DAC8D1-EA55-4A77-835F-79CB624BBAA3}"/>
            </a:ext>
          </a:extLst>
        </xdr:cNvPr>
        <xdr:cNvCxnSpPr/>
      </xdr:nvCxnSpPr>
      <xdr:spPr>
        <a:xfrm>
          <a:off x="16179800" y="10186388"/>
          <a:ext cx="838200" cy="1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65987</xdr:rowOff>
    </xdr:from>
    <xdr:ext cx="762000" cy="259045"/>
    <xdr:sp macro="" textlink="">
      <xdr:nvSpPr>
        <xdr:cNvPr id="320" name="定員管理の状況平均値テキスト">
          <a:extLst>
            <a:ext uri="{FF2B5EF4-FFF2-40B4-BE49-F238E27FC236}">
              <a16:creationId xmlns:a16="http://schemas.microsoft.com/office/drawing/2014/main" id="{D79B5942-41B1-45DF-BCD1-6C3CF8CAF6FE}"/>
            </a:ext>
          </a:extLst>
        </xdr:cNvPr>
        <xdr:cNvSpPr txBox="1"/>
      </xdr:nvSpPr>
      <xdr:spPr>
        <a:xfrm>
          <a:off x="17106900" y="10352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93910</xdr:rowOff>
    </xdr:from>
    <xdr:to>
      <xdr:col>81</xdr:col>
      <xdr:colOff>95250</xdr:colOff>
      <xdr:row>61</xdr:row>
      <xdr:rowOff>24060</xdr:rowOff>
    </xdr:to>
    <xdr:sp macro="" textlink="">
      <xdr:nvSpPr>
        <xdr:cNvPr id="321" name="フローチャート: 判断 320">
          <a:extLst>
            <a:ext uri="{FF2B5EF4-FFF2-40B4-BE49-F238E27FC236}">
              <a16:creationId xmlns:a16="http://schemas.microsoft.com/office/drawing/2014/main" id="{99E2DEA3-3F61-45B7-8CBB-2BEBF788224E}"/>
            </a:ext>
          </a:extLst>
        </xdr:cNvPr>
        <xdr:cNvSpPr/>
      </xdr:nvSpPr>
      <xdr:spPr>
        <a:xfrm>
          <a:off x="16967200" y="103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62795</xdr:rowOff>
    </xdr:from>
    <xdr:to>
      <xdr:col>77</xdr:col>
      <xdr:colOff>44450</xdr:colOff>
      <xdr:row>59</xdr:row>
      <xdr:rowOff>70838</xdr:rowOff>
    </xdr:to>
    <xdr:cxnSp macro="">
      <xdr:nvCxnSpPr>
        <xdr:cNvPr id="322" name="直線コネクタ 321">
          <a:extLst>
            <a:ext uri="{FF2B5EF4-FFF2-40B4-BE49-F238E27FC236}">
              <a16:creationId xmlns:a16="http://schemas.microsoft.com/office/drawing/2014/main" id="{9EFE4D8C-DC31-4559-9E1E-A3C0861FFA8A}"/>
            </a:ext>
          </a:extLst>
        </xdr:cNvPr>
        <xdr:cNvCxnSpPr/>
      </xdr:nvCxnSpPr>
      <xdr:spPr>
        <a:xfrm>
          <a:off x="15290800" y="1017834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85866</xdr:rowOff>
    </xdr:from>
    <xdr:to>
      <xdr:col>77</xdr:col>
      <xdr:colOff>95250</xdr:colOff>
      <xdr:row>61</xdr:row>
      <xdr:rowOff>16016</xdr:rowOff>
    </xdr:to>
    <xdr:sp macro="" textlink="">
      <xdr:nvSpPr>
        <xdr:cNvPr id="323" name="フローチャート: 判断 322">
          <a:extLst>
            <a:ext uri="{FF2B5EF4-FFF2-40B4-BE49-F238E27FC236}">
              <a16:creationId xmlns:a16="http://schemas.microsoft.com/office/drawing/2014/main" id="{9A605CA9-8733-43C8-A50C-7BDBCBE83A0C}"/>
            </a:ext>
          </a:extLst>
        </xdr:cNvPr>
        <xdr:cNvSpPr/>
      </xdr:nvSpPr>
      <xdr:spPr>
        <a:xfrm>
          <a:off x="161290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793</xdr:rowOff>
    </xdr:from>
    <xdr:ext cx="736600" cy="259045"/>
    <xdr:sp macro="" textlink="">
      <xdr:nvSpPr>
        <xdr:cNvPr id="324" name="テキスト ボックス 323">
          <a:extLst>
            <a:ext uri="{FF2B5EF4-FFF2-40B4-BE49-F238E27FC236}">
              <a16:creationId xmlns:a16="http://schemas.microsoft.com/office/drawing/2014/main" id="{CABD4693-D81E-4CF1-8EDE-92BBA4D4C487}"/>
            </a:ext>
          </a:extLst>
        </xdr:cNvPr>
        <xdr:cNvSpPr txBox="1"/>
      </xdr:nvSpPr>
      <xdr:spPr>
        <a:xfrm>
          <a:off x="15798800" y="10459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56092</xdr:rowOff>
    </xdr:from>
    <xdr:to>
      <xdr:col>72</xdr:col>
      <xdr:colOff>203200</xdr:colOff>
      <xdr:row>59</xdr:row>
      <xdr:rowOff>62795</xdr:rowOff>
    </xdr:to>
    <xdr:cxnSp macro="">
      <xdr:nvCxnSpPr>
        <xdr:cNvPr id="325" name="直線コネクタ 324">
          <a:extLst>
            <a:ext uri="{FF2B5EF4-FFF2-40B4-BE49-F238E27FC236}">
              <a16:creationId xmlns:a16="http://schemas.microsoft.com/office/drawing/2014/main" id="{24EE4924-5233-4208-ACDC-4379F142B6F9}"/>
            </a:ext>
          </a:extLst>
        </xdr:cNvPr>
        <xdr:cNvCxnSpPr/>
      </xdr:nvCxnSpPr>
      <xdr:spPr>
        <a:xfrm>
          <a:off x="14401800" y="10171642"/>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81845</xdr:rowOff>
    </xdr:from>
    <xdr:to>
      <xdr:col>73</xdr:col>
      <xdr:colOff>44450</xdr:colOff>
      <xdr:row>61</xdr:row>
      <xdr:rowOff>11995</xdr:rowOff>
    </xdr:to>
    <xdr:sp macro="" textlink="">
      <xdr:nvSpPr>
        <xdr:cNvPr id="326" name="フローチャート: 判断 325">
          <a:extLst>
            <a:ext uri="{FF2B5EF4-FFF2-40B4-BE49-F238E27FC236}">
              <a16:creationId xmlns:a16="http://schemas.microsoft.com/office/drawing/2014/main" id="{01B9379C-76E8-43BD-B153-E1BE82B40543}"/>
            </a:ext>
          </a:extLst>
        </xdr:cNvPr>
        <xdr:cNvSpPr/>
      </xdr:nvSpPr>
      <xdr:spPr>
        <a:xfrm>
          <a:off x="15240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168222</xdr:rowOff>
    </xdr:from>
    <xdr:ext cx="762000" cy="259045"/>
    <xdr:sp macro="" textlink="">
      <xdr:nvSpPr>
        <xdr:cNvPr id="327" name="テキスト ボックス 326">
          <a:extLst>
            <a:ext uri="{FF2B5EF4-FFF2-40B4-BE49-F238E27FC236}">
              <a16:creationId xmlns:a16="http://schemas.microsoft.com/office/drawing/2014/main" id="{257CBC9F-A0A6-4125-BDF9-DCD8E5693D47}"/>
            </a:ext>
          </a:extLst>
        </xdr:cNvPr>
        <xdr:cNvSpPr txBox="1"/>
      </xdr:nvSpPr>
      <xdr:spPr>
        <a:xfrm>
          <a:off x="14909800" y="1045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54751</xdr:rowOff>
    </xdr:from>
    <xdr:to>
      <xdr:col>68</xdr:col>
      <xdr:colOff>152400</xdr:colOff>
      <xdr:row>59</xdr:row>
      <xdr:rowOff>56092</xdr:rowOff>
    </xdr:to>
    <xdr:cxnSp macro="">
      <xdr:nvCxnSpPr>
        <xdr:cNvPr id="328" name="直線コネクタ 327">
          <a:extLst>
            <a:ext uri="{FF2B5EF4-FFF2-40B4-BE49-F238E27FC236}">
              <a16:creationId xmlns:a16="http://schemas.microsoft.com/office/drawing/2014/main" id="{B590B2B3-2EC8-407E-94E8-1BB859836DD6}"/>
            </a:ext>
          </a:extLst>
        </xdr:cNvPr>
        <xdr:cNvCxnSpPr/>
      </xdr:nvCxnSpPr>
      <xdr:spPr>
        <a:xfrm>
          <a:off x="13512800" y="10170301"/>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68156</xdr:rowOff>
    </xdr:from>
    <xdr:to>
      <xdr:col>68</xdr:col>
      <xdr:colOff>203200</xdr:colOff>
      <xdr:row>58</xdr:row>
      <xdr:rowOff>169756</xdr:rowOff>
    </xdr:to>
    <xdr:sp macro="" textlink="">
      <xdr:nvSpPr>
        <xdr:cNvPr id="329" name="フローチャート: 判断 328">
          <a:extLst>
            <a:ext uri="{FF2B5EF4-FFF2-40B4-BE49-F238E27FC236}">
              <a16:creationId xmlns:a16="http://schemas.microsoft.com/office/drawing/2014/main" id="{4E916B7B-6F5C-4374-B8E8-F22B0A401C28}"/>
            </a:ext>
          </a:extLst>
        </xdr:cNvPr>
        <xdr:cNvSpPr/>
      </xdr:nvSpPr>
      <xdr:spPr>
        <a:xfrm>
          <a:off x="14351000" y="100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8483</xdr:rowOff>
    </xdr:from>
    <xdr:ext cx="762000" cy="259045"/>
    <xdr:sp macro="" textlink="">
      <xdr:nvSpPr>
        <xdr:cNvPr id="330" name="テキスト ボックス 329">
          <a:extLst>
            <a:ext uri="{FF2B5EF4-FFF2-40B4-BE49-F238E27FC236}">
              <a16:creationId xmlns:a16="http://schemas.microsoft.com/office/drawing/2014/main" id="{703689F1-EB26-46D8-BD63-AA3E0F5440C5}"/>
            </a:ext>
          </a:extLst>
        </xdr:cNvPr>
        <xdr:cNvSpPr txBox="1"/>
      </xdr:nvSpPr>
      <xdr:spPr>
        <a:xfrm>
          <a:off x="14020800" y="9781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64135</xdr:rowOff>
    </xdr:from>
    <xdr:to>
      <xdr:col>64</xdr:col>
      <xdr:colOff>152400</xdr:colOff>
      <xdr:row>58</xdr:row>
      <xdr:rowOff>165735</xdr:rowOff>
    </xdr:to>
    <xdr:sp macro="" textlink="">
      <xdr:nvSpPr>
        <xdr:cNvPr id="331" name="フローチャート: 判断 330">
          <a:extLst>
            <a:ext uri="{FF2B5EF4-FFF2-40B4-BE49-F238E27FC236}">
              <a16:creationId xmlns:a16="http://schemas.microsoft.com/office/drawing/2014/main" id="{AD9B5393-B1D3-4871-BB16-E8C6D8D67998}"/>
            </a:ext>
          </a:extLst>
        </xdr:cNvPr>
        <xdr:cNvSpPr/>
      </xdr:nvSpPr>
      <xdr:spPr>
        <a:xfrm>
          <a:off x="13462000" y="1000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4462</xdr:rowOff>
    </xdr:from>
    <xdr:ext cx="762000" cy="259045"/>
    <xdr:sp macro="" textlink="">
      <xdr:nvSpPr>
        <xdr:cNvPr id="332" name="テキスト ボックス 331">
          <a:extLst>
            <a:ext uri="{FF2B5EF4-FFF2-40B4-BE49-F238E27FC236}">
              <a16:creationId xmlns:a16="http://schemas.microsoft.com/office/drawing/2014/main" id="{02096BE4-E1AB-4E4F-BDE0-8BD4B729C72F}"/>
            </a:ext>
          </a:extLst>
        </xdr:cNvPr>
        <xdr:cNvSpPr txBox="1"/>
      </xdr:nvSpPr>
      <xdr:spPr>
        <a:xfrm>
          <a:off x="13131800" y="977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AB9D57AB-9737-4777-B3AD-3F5E1DCF784A}"/>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BB2E7402-86A5-4F2B-9FC2-E1A65574B58B}"/>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5739EA32-6FF8-4C68-9E23-9DEABE5083A3}"/>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4883D0C2-6BB2-4060-9A08-4CA32CFF59C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3BCEC8B7-886B-4391-B94A-2E1E18306199}"/>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38805</xdr:rowOff>
    </xdr:from>
    <xdr:to>
      <xdr:col>81</xdr:col>
      <xdr:colOff>95250</xdr:colOff>
      <xdr:row>59</xdr:row>
      <xdr:rowOff>140405</xdr:rowOff>
    </xdr:to>
    <xdr:sp macro="" textlink="">
      <xdr:nvSpPr>
        <xdr:cNvPr id="338" name="楕円 337">
          <a:extLst>
            <a:ext uri="{FF2B5EF4-FFF2-40B4-BE49-F238E27FC236}">
              <a16:creationId xmlns:a16="http://schemas.microsoft.com/office/drawing/2014/main" id="{7EBE9AE1-925A-41B9-9BE8-24D68BE15E79}"/>
            </a:ext>
          </a:extLst>
        </xdr:cNvPr>
        <xdr:cNvSpPr/>
      </xdr:nvSpPr>
      <xdr:spPr>
        <a:xfrm>
          <a:off x="16967200" y="1015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55332</xdr:rowOff>
    </xdr:from>
    <xdr:ext cx="762000" cy="259045"/>
    <xdr:sp macro="" textlink="">
      <xdr:nvSpPr>
        <xdr:cNvPr id="339" name="定員管理の状況該当値テキスト">
          <a:extLst>
            <a:ext uri="{FF2B5EF4-FFF2-40B4-BE49-F238E27FC236}">
              <a16:creationId xmlns:a16="http://schemas.microsoft.com/office/drawing/2014/main" id="{301183D7-6A66-414B-A96F-16E8A2F90E94}"/>
            </a:ext>
          </a:extLst>
        </xdr:cNvPr>
        <xdr:cNvSpPr txBox="1"/>
      </xdr:nvSpPr>
      <xdr:spPr>
        <a:xfrm>
          <a:off x="17106900" y="9999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20038</xdr:rowOff>
    </xdr:from>
    <xdr:to>
      <xdr:col>77</xdr:col>
      <xdr:colOff>95250</xdr:colOff>
      <xdr:row>59</xdr:row>
      <xdr:rowOff>121638</xdr:rowOff>
    </xdr:to>
    <xdr:sp macro="" textlink="">
      <xdr:nvSpPr>
        <xdr:cNvPr id="340" name="楕円 339">
          <a:extLst>
            <a:ext uri="{FF2B5EF4-FFF2-40B4-BE49-F238E27FC236}">
              <a16:creationId xmlns:a16="http://schemas.microsoft.com/office/drawing/2014/main" id="{A39BFB8A-FCCE-4DEF-AC45-3C5A0D62907F}"/>
            </a:ext>
          </a:extLst>
        </xdr:cNvPr>
        <xdr:cNvSpPr/>
      </xdr:nvSpPr>
      <xdr:spPr>
        <a:xfrm>
          <a:off x="16129000" y="1013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131815</xdr:rowOff>
    </xdr:from>
    <xdr:ext cx="736600" cy="259045"/>
    <xdr:sp macro="" textlink="">
      <xdr:nvSpPr>
        <xdr:cNvPr id="341" name="テキスト ボックス 340">
          <a:extLst>
            <a:ext uri="{FF2B5EF4-FFF2-40B4-BE49-F238E27FC236}">
              <a16:creationId xmlns:a16="http://schemas.microsoft.com/office/drawing/2014/main" id="{DDF72B88-1003-4E88-A3EA-384F96C411FD}"/>
            </a:ext>
          </a:extLst>
        </xdr:cNvPr>
        <xdr:cNvSpPr txBox="1"/>
      </xdr:nvSpPr>
      <xdr:spPr>
        <a:xfrm>
          <a:off x="15798800" y="9904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11995</xdr:rowOff>
    </xdr:from>
    <xdr:to>
      <xdr:col>73</xdr:col>
      <xdr:colOff>44450</xdr:colOff>
      <xdr:row>59</xdr:row>
      <xdr:rowOff>113595</xdr:rowOff>
    </xdr:to>
    <xdr:sp macro="" textlink="">
      <xdr:nvSpPr>
        <xdr:cNvPr id="342" name="楕円 341">
          <a:extLst>
            <a:ext uri="{FF2B5EF4-FFF2-40B4-BE49-F238E27FC236}">
              <a16:creationId xmlns:a16="http://schemas.microsoft.com/office/drawing/2014/main" id="{6872266E-E095-4E56-9231-D101539BCA23}"/>
            </a:ext>
          </a:extLst>
        </xdr:cNvPr>
        <xdr:cNvSpPr/>
      </xdr:nvSpPr>
      <xdr:spPr>
        <a:xfrm>
          <a:off x="15240000" y="1012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123772</xdr:rowOff>
    </xdr:from>
    <xdr:ext cx="762000" cy="259045"/>
    <xdr:sp macro="" textlink="">
      <xdr:nvSpPr>
        <xdr:cNvPr id="343" name="テキスト ボックス 342">
          <a:extLst>
            <a:ext uri="{FF2B5EF4-FFF2-40B4-BE49-F238E27FC236}">
              <a16:creationId xmlns:a16="http://schemas.microsoft.com/office/drawing/2014/main" id="{B5155A95-1703-4974-A495-3FED71BA55A6}"/>
            </a:ext>
          </a:extLst>
        </xdr:cNvPr>
        <xdr:cNvSpPr txBox="1"/>
      </xdr:nvSpPr>
      <xdr:spPr>
        <a:xfrm>
          <a:off x="14909800" y="9896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5292</xdr:rowOff>
    </xdr:from>
    <xdr:to>
      <xdr:col>68</xdr:col>
      <xdr:colOff>203200</xdr:colOff>
      <xdr:row>59</xdr:row>
      <xdr:rowOff>106892</xdr:rowOff>
    </xdr:to>
    <xdr:sp macro="" textlink="">
      <xdr:nvSpPr>
        <xdr:cNvPr id="344" name="楕円 343">
          <a:extLst>
            <a:ext uri="{FF2B5EF4-FFF2-40B4-BE49-F238E27FC236}">
              <a16:creationId xmlns:a16="http://schemas.microsoft.com/office/drawing/2014/main" id="{EF2AD502-A37D-405E-8E10-70B3AC519E41}"/>
            </a:ext>
          </a:extLst>
        </xdr:cNvPr>
        <xdr:cNvSpPr/>
      </xdr:nvSpPr>
      <xdr:spPr>
        <a:xfrm>
          <a:off x="14351000" y="101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91669</xdr:rowOff>
    </xdr:from>
    <xdr:ext cx="762000" cy="259045"/>
    <xdr:sp macro="" textlink="">
      <xdr:nvSpPr>
        <xdr:cNvPr id="345" name="テキスト ボックス 344">
          <a:extLst>
            <a:ext uri="{FF2B5EF4-FFF2-40B4-BE49-F238E27FC236}">
              <a16:creationId xmlns:a16="http://schemas.microsoft.com/office/drawing/2014/main" id="{D5BA0584-B0BD-4AC5-B1E1-70BC7925AE14}"/>
            </a:ext>
          </a:extLst>
        </xdr:cNvPr>
        <xdr:cNvSpPr txBox="1"/>
      </xdr:nvSpPr>
      <xdr:spPr>
        <a:xfrm>
          <a:off x="14020800" y="1020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3951</xdr:rowOff>
    </xdr:from>
    <xdr:to>
      <xdr:col>64</xdr:col>
      <xdr:colOff>152400</xdr:colOff>
      <xdr:row>59</xdr:row>
      <xdr:rowOff>105551</xdr:rowOff>
    </xdr:to>
    <xdr:sp macro="" textlink="">
      <xdr:nvSpPr>
        <xdr:cNvPr id="346" name="楕円 345">
          <a:extLst>
            <a:ext uri="{FF2B5EF4-FFF2-40B4-BE49-F238E27FC236}">
              <a16:creationId xmlns:a16="http://schemas.microsoft.com/office/drawing/2014/main" id="{A21DDB6A-AF94-4AF0-9A57-3AB7F42FCDC6}"/>
            </a:ext>
          </a:extLst>
        </xdr:cNvPr>
        <xdr:cNvSpPr/>
      </xdr:nvSpPr>
      <xdr:spPr>
        <a:xfrm>
          <a:off x="13462000" y="1011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90328</xdr:rowOff>
    </xdr:from>
    <xdr:ext cx="762000" cy="259045"/>
    <xdr:sp macro="" textlink="">
      <xdr:nvSpPr>
        <xdr:cNvPr id="347" name="テキスト ボックス 346">
          <a:extLst>
            <a:ext uri="{FF2B5EF4-FFF2-40B4-BE49-F238E27FC236}">
              <a16:creationId xmlns:a16="http://schemas.microsoft.com/office/drawing/2014/main" id="{C9A95A4D-80B6-4A5B-9A6D-73E361A9338B}"/>
            </a:ext>
          </a:extLst>
        </xdr:cNvPr>
        <xdr:cNvSpPr txBox="1"/>
      </xdr:nvSpPr>
      <xdr:spPr>
        <a:xfrm>
          <a:off x="13131800" y="1020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1E3AFE1E-0C04-427D-A7ED-004F9790547B}"/>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B366B0EC-89AA-4998-9D4A-BA7E8556F20C}"/>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9051A698-6664-4EB2-BF57-9E5D56BF1F6D}"/>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B689992E-2F4F-4467-AC09-83C824596D5C}"/>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FC21B677-C74F-452B-9A36-FD8A6709E1FA}"/>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C9C6E05D-F859-4B9B-8257-9624DA73AF87}"/>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DFE4CE05-23FF-49F1-B468-37C65DD18F44}"/>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41EB28E1-A692-4EAA-BBE2-21B257A246FB}"/>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36F6DA42-5DD5-4A22-8F05-FF5501163DFA}"/>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6DD68A2A-0E42-489D-B512-E56F09808B52}"/>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B72D353D-06D2-4FD1-ABBF-7881419EF11F}"/>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3A9C67AF-7E6A-4116-A2C0-56AD969395EC}"/>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7A2A32D6-A15A-414D-8927-417FF6F27D94}"/>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元利償還金の額は増加したものの、公営企業の企業債の償還の財源に充てられたと認められる繰出金が大きく減少し、実質公債費比率は前年度と比較して</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ポイント改善した。ただ、類似団体と比較すると高い状況が続いている。</a:t>
          </a:r>
        </a:p>
        <a:p>
          <a:r>
            <a:rPr kumimoji="1" lang="ja-JP" altLang="en-US" sz="1300">
              <a:latin typeface="ＭＳ Ｐゴシック" panose="020B0600070205080204" pitchFamily="50" charset="-128"/>
              <a:ea typeface="ＭＳ Ｐゴシック" panose="020B0600070205080204" pitchFamily="50" charset="-128"/>
            </a:rPr>
            <a:t>　今後も企業誘致関連の道路等整備事業が計画されているほか、公共施設の老朽化対策も急務となっていることから、自主財源の確保、選択と集中による実施事業の選別など財政規律を堅持した財政運営の取組を強化しなければならない。</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D605B09E-0E8F-4BE0-9A0D-CE42B76D5F8D}"/>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E518E400-4CF2-4AB6-B910-A3643D7617C2}"/>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4D8A7152-BDB7-42D1-814F-B9A3BB4D4C3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40618140-462F-4015-9EE4-56F1F45A5D27}"/>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48CAD6EF-8365-49BE-9DE0-82DE8D267B76}"/>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906E58E0-9D7D-4987-A17B-DE7426E6B34B}"/>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D0132B62-07D9-4670-8AB9-9C634E93B2BA}"/>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B48301F3-2F37-4517-A518-C687DE964DD9}"/>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68F42D3D-8F88-4909-8D12-1C71DB80DE93}"/>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40C9A210-D018-462A-BED7-DBC089C0F609}"/>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D423C99C-4FC8-4451-B83A-1997F8BDCB88}"/>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391466E9-0EBD-4170-BD2A-554027BE3D61}"/>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B11FC1BA-DAC6-45A7-AAC6-17E38EE5B59C}"/>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9F0272A-17A0-4F4E-AB8A-3CD2744812A3}"/>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25823</xdr:rowOff>
    </xdr:to>
    <xdr:cxnSp macro="">
      <xdr:nvCxnSpPr>
        <xdr:cNvPr id="375" name="直線コネクタ 374">
          <a:extLst>
            <a:ext uri="{FF2B5EF4-FFF2-40B4-BE49-F238E27FC236}">
              <a16:creationId xmlns:a16="http://schemas.microsoft.com/office/drawing/2014/main" id="{49001FE1-9D7A-4131-B593-43FF3405CD7E}"/>
            </a:ext>
          </a:extLst>
        </xdr:cNvPr>
        <xdr:cNvCxnSpPr/>
      </xdr:nvCxnSpPr>
      <xdr:spPr>
        <a:xfrm flipV="1">
          <a:off x="17018000" y="64139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169350</xdr:rowOff>
    </xdr:from>
    <xdr:ext cx="762000" cy="259045"/>
    <xdr:sp macro="" textlink="">
      <xdr:nvSpPr>
        <xdr:cNvPr id="376" name="公債費負担の状況最小値テキスト">
          <a:extLst>
            <a:ext uri="{FF2B5EF4-FFF2-40B4-BE49-F238E27FC236}">
              <a16:creationId xmlns:a16="http://schemas.microsoft.com/office/drawing/2014/main" id="{282E78ED-A55D-4665-8BEA-EE2560434D58}"/>
            </a:ext>
          </a:extLst>
        </xdr:cNvPr>
        <xdr:cNvSpPr txBox="1"/>
      </xdr:nvSpPr>
      <xdr:spPr>
        <a:xfrm>
          <a:off x="17106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25823</xdr:rowOff>
    </xdr:from>
    <xdr:to>
      <xdr:col>81</xdr:col>
      <xdr:colOff>133350</xdr:colOff>
      <xdr:row>45</xdr:row>
      <xdr:rowOff>25823</xdr:rowOff>
    </xdr:to>
    <xdr:cxnSp macro="">
      <xdr:nvCxnSpPr>
        <xdr:cNvPr id="377" name="直線コネクタ 376">
          <a:extLst>
            <a:ext uri="{FF2B5EF4-FFF2-40B4-BE49-F238E27FC236}">
              <a16:creationId xmlns:a16="http://schemas.microsoft.com/office/drawing/2014/main" id="{9CBAE975-3F2F-4EF0-92E6-EC3D3CCA57B7}"/>
            </a:ext>
          </a:extLst>
        </xdr:cNvPr>
        <xdr:cNvCxnSpPr/>
      </xdr:nvCxnSpPr>
      <xdr:spPr>
        <a:xfrm>
          <a:off x="16929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8" name="公債費負担の状況最大値テキスト">
          <a:extLst>
            <a:ext uri="{FF2B5EF4-FFF2-40B4-BE49-F238E27FC236}">
              <a16:creationId xmlns:a16="http://schemas.microsoft.com/office/drawing/2014/main" id="{114A8E0D-A780-40C1-9596-3423039A8144}"/>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79" name="直線コネクタ 378">
          <a:extLst>
            <a:ext uri="{FF2B5EF4-FFF2-40B4-BE49-F238E27FC236}">
              <a16:creationId xmlns:a16="http://schemas.microsoft.com/office/drawing/2014/main" id="{6CEAF097-55BD-4506-AB7E-872F3207C437}"/>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20320</xdr:rowOff>
    </xdr:from>
    <xdr:to>
      <xdr:col>81</xdr:col>
      <xdr:colOff>44450</xdr:colOff>
      <xdr:row>44</xdr:row>
      <xdr:rowOff>165100</xdr:rowOff>
    </xdr:to>
    <xdr:cxnSp macro="">
      <xdr:nvCxnSpPr>
        <xdr:cNvPr id="380" name="直線コネクタ 379">
          <a:extLst>
            <a:ext uri="{FF2B5EF4-FFF2-40B4-BE49-F238E27FC236}">
              <a16:creationId xmlns:a16="http://schemas.microsoft.com/office/drawing/2014/main" id="{3114A8CE-C3F2-4AB9-8DF4-7B6A2B065083}"/>
            </a:ext>
          </a:extLst>
        </xdr:cNvPr>
        <xdr:cNvCxnSpPr/>
      </xdr:nvCxnSpPr>
      <xdr:spPr>
        <a:xfrm flipV="1">
          <a:off x="16179800" y="75641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98231</xdr:rowOff>
    </xdr:from>
    <xdr:ext cx="762000" cy="259045"/>
    <xdr:sp macro="" textlink="">
      <xdr:nvSpPr>
        <xdr:cNvPr id="381" name="公債費負担の状況平均値テキスト">
          <a:extLst>
            <a:ext uri="{FF2B5EF4-FFF2-40B4-BE49-F238E27FC236}">
              <a16:creationId xmlns:a16="http://schemas.microsoft.com/office/drawing/2014/main" id="{AFC700D1-F724-4C8B-8C87-3484364A6A04}"/>
            </a:ext>
          </a:extLst>
        </xdr:cNvPr>
        <xdr:cNvSpPr txBox="1"/>
      </xdr:nvSpPr>
      <xdr:spPr>
        <a:xfrm>
          <a:off x="17106900" y="69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2" name="フローチャート: 判断 381">
          <a:extLst>
            <a:ext uri="{FF2B5EF4-FFF2-40B4-BE49-F238E27FC236}">
              <a16:creationId xmlns:a16="http://schemas.microsoft.com/office/drawing/2014/main" id="{B2F6E18D-83BE-4395-BF3B-45252C88C018}"/>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116840</xdr:rowOff>
    </xdr:from>
    <xdr:to>
      <xdr:col>77</xdr:col>
      <xdr:colOff>44450</xdr:colOff>
      <xdr:row>44</xdr:row>
      <xdr:rowOff>165100</xdr:rowOff>
    </xdr:to>
    <xdr:cxnSp macro="">
      <xdr:nvCxnSpPr>
        <xdr:cNvPr id="383" name="直線コネクタ 382">
          <a:extLst>
            <a:ext uri="{FF2B5EF4-FFF2-40B4-BE49-F238E27FC236}">
              <a16:creationId xmlns:a16="http://schemas.microsoft.com/office/drawing/2014/main" id="{0205D93F-F8B2-48AC-B114-75267263E10D}"/>
            </a:ext>
          </a:extLst>
        </xdr:cNvPr>
        <xdr:cNvCxnSpPr/>
      </xdr:nvCxnSpPr>
      <xdr:spPr>
        <a:xfrm>
          <a:off x="15290800" y="76606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81704</xdr:rowOff>
    </xdr:from>
    <xdr:to>
      <xdr:col>77</xdr:col>
      <xdr:colOff>95250</xdr:colOff>
      <xdr:row>42</xdr:row>
      <xdr:rowOff>11854</xdr:rowOff>
    </xdr:to>
    <xdr:sp macro="" textlink="">
      <xdr:nvSpPr>
        <xdr:cNvPr id="384" name="フローチャート: 判断 383">
          <a:extLst>
            <a:ext uri="{FF2B5EF4-FFF2-40B4-BE49-F238E27FC236}">
              <a16:creationId xmlns:a16="http://schemas.microsoft.com/office/drawing/2014/main" id="{89B45EBC-952D-411D-AD71-38C9D150AFB4}"/>
            </a:ext>
          </a:extLst>
        </xdr:cNvPr>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22031</xdr:rowOff>
    </xdr:from>
    <xdr:ext cx="736600" cy="259045"/>
    <xdr:sp macro="" textlink="">
      <xdr:nvSpPr>
        <xdr:cNvPr id="385" name="テキスト ボックス 384">
          <a:extLst>
            <a:ext uri="{FF2B5EF4-FFF2-40B4-BE49-F238E27FC236}">
              <a16:creationId xmlns:a16="http://schemas.microsoft.com/office/drawing/2014/main" id="{D3816FA3-81AC-4C08-AA31-53C4EC688FCF}"/>
            </a:ext>
          </a:extLst>
        </xdr:cNvPr>
        <xdr:cNvSpPr txBox="1"/>
      </xdr:nvSpPr>
      <xdr:spPr>
        <a:xfrm>
          <a:off x="15798800" y="688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4233</xdr:rowOff>
    </xdr:from>
    <xdr:to>
      <xdr:col>72</xdr:col>
      <xdr:colOff>203200</xdr:colOff>
      <xdr:row>44</xdr:row>
      <xdr:rowOff>116840</xdr:rowOff>
    </xdr:to>
    <xdr:cxnSp macro="">
      <xdr:nvCxnSpPr>
        <xdr:cNvPr id="386" name="直線コネクタ 385">
          <a:extLst>
            <a:ext uri="{FF2B5EF4-FFF2-40B4-BE49-F238E27FC236}">
              <a16:creationId xmlns:a16="http://schemas.microsoft.com/office/drawing/2014/main" id="{77076E2B-D94C-4A4A-BE37-1170C0E0F50A}"/>
            </a:ext>
          </a:extLst>
        </xdr:cNvPr>
        <xdr:cNvCxnSpPr/>
      </xdr:nvCxnSpPr>
      <xdr:spPr>
        <a:xfrm>
          <a:off x="14401800" y="754803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7" name="フローチャート: 判断 386">
          <a:extLst>
            <a:ext uri="{FF2B5EF4-FFF2-40B4-BE49-F238E27FC236}">
              <a16:creationId xmlns:a16="http://schemas.microsoft.com/office/drawing/2014/main" id="{569109DC-B845-4DD5-98A4-A385D522F002}"/>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88" name="テキスト ボックス 387">
          <a:extLst>
            <a:ext uri="{FF2B5EF4-FFF2-40B4-BE49-F238E27FC236}">
              <a16:creationId xmlns:a16="http://schemas.microsoft.com/office/drawing/2014/main" id="{D5FD8D92-7BDD-4098-8368-3EC1340AA475}"/>
            </a:ext>
          </a:extLst>
        </xdr:cNvPr>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30904</xdr:rowOff>
    </xdr:from>
    <xdr:to>
      <xdr:col>68</xdr:col>
      <xdr:colOff>152400</xdr:colOff>
      <xdr:row>44</xdr:row>
      <xdr:rowOff>4233</xdr:rowOff>
    </xdr:to>
    <xdr:cxnSp macro="">
      <xdr:nvCxnSpPr>
        <xdr:cNvPr id="389" name="直線コネクタ 388">
          <a:extLst>
            <a:ext uri="{FF2B5EF4-FFF2-40B4-BE49-F238E27FC236}">
              <a16:creationId xmlns:a16="http://schemas.microsoft.com/office/drawing/2014/main" id="{270E4B98-D866-4297-8CB0-AD537D204D8F}"/>
            </a:ext>
          </a:extLst>
        </xdr:cNvPr>
        <xdr:cNvCxnSpPr/>
      </xdr:nvCxnSpPr>
      <xdr:spPr>
        <a:xfrm>
          <a:off x="13512800" y="7403254"/>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0" name="フローチャート: 判断 389">
          <a:extLst>
            <a:ext uri="{FF2B5EF4-FFF2-40B4-BE49-F238E27FC236}">
              <a16:creationId xmlns:a16="http://schemas.microsoft.com/office/drawing/2014/main" id="{EEA85577-C4DB-4CB6-BC1A-89CCB66DBBC7}"/>
            </a:ext>
          </a:extLst>
        </xdr:cNvPr>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391" name="テキスト ボックス 390">
          <a:extLst>
            <a:ext uri="{FF2B5EF4-FFF2-40B4-BE49-F238E27FC236}">
              <a16:creationId xmlns:a16="http://schemas.microsoft.com/office/drawing/2014/main" id="{2BAEBA44-2EA9-46C0-A3F8-BB06223E6FEC}"/>
            </a:ext>
          </a:extLst>
        </xdr:cNvPr>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2" name="フローチャート: 判断 391">
          <a:extLst>
            <a:ext uri="{FF2B5EF4-FFF2-40B4-BE49-F238E27FC236}">
              <a16:creationId xmlns:a16="http://schemas.microsoft.com/office/drawing/2014/main" id="{59A29DA6-80D3-4BFE-AF02-0562BF31F853}"/>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3" name="テキスト ボックス 392">
          <a:extLst>
            <a:ext uri="{FF2B5EF4-FFF2-40B4-BE49-F238E27FC236}">
              <a16:creationId xmlns:a16="http://schemas.microsoft.com/office/drawing/2014/main" id="{99CBF634-7A37-4FFB-9956-8CFD1346ABB3}"/>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5D831D2B-E1EE-4476-B9D1-D5D7BAF208AA}"/>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E66890E6-130B-4CCF-A18E-E04D3248394E}"/>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A5C7A2E4-3C58-4AAC-935A-B4D0765DD2BA}"/>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E9EB2484-7124-4976-9EB4-0B124411B0C6}"/>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85BC64B8-96A1-41AF-B2D7-F5A39E38854B}"/>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140970</xdr:rowOff>
    </xdr:from>
    <xdr:to>
      <xdr:col>81</xdr:col>
      <xdr:colOff>95250</xdr:colOff>
      <xdr:row>44</xdr:row>
      <xdr:rowOff>71120</xdr:rowOff>
    </xdr:to>
    <xdr:sp macro="" textlink="">
      <xdr:nvSpPr>
        <xdr:cNvPr id="399" name="楕円 398">
          <a:extLst>
            <a:ext uri="{FF2B5EF4-FFF2-40B4-BE49-F238E27FC236}">
              <a16:creationId xmlns:a16="http://schemas.microsoft.com/office/drawing/2014/main" id="{84BA01DA-9BFB-4618-B1A0-49DC57CD52E1}"/>
            </a:ext>
          </a:extLst>
        </xdr:cNvPr>
        <xdr:cNvSpPr/>
      </xdr:nvSpPr>
      <xdr:spPr>
        <a:xfrm>
          <a:off x="16967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113047</xdr:rowOff>
    </xdr:from>
    <xdr:ext cx="762000" cy="259045"/>
    <xdr:sp macro="" textlink="">
      <xdr:nvSpPr>
        <xdr:cNvPr id="400" name="公債費負担の状況該当値テキスト">
          <a:extLst>
            <a:ext uri="{FF2B5EF4-FFF2-40B4-BE49-F238E27FC236}">
              <a16:creationId xmlns:a16="http://schemas.microsoft.com/office/drawing/2014/main" id="{026CC619-BE26-4293-8CD4-A4628B457406}"/>
            </a:ext>
          </a:extLst>
        </xdr:cNvPr>
        <xdr:cNvSpPr txBox="1"/>
      </xdr:nvSpPr>
      <xdr:spPr>
        <a:xfrm>
          <a:off x="17106900" y="748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114300</xdr:rowOff>
    </xdr:from>
    <xdr:to>
      <xdr:col>77</xdr:col>
      <xdr:colOff>95250</xdr:colOff>
      <xdr:row>45</xdr:row>
      <xdr:rowOff>44450</xdr:rowOff>
    </xdr:to>
    <xdr:sp macro="" textlink="">
      <xdr:nvSpPr>
        <xdr:cNvPr id="401" name="楕円 400">
          <a:extLst>
            <a:ext uri="{FF2B5EF4-FFF2-40B4-BE49-F238E27FC236}">
              <a16:creationId xmlns:a16="http://schemas.microsoft.com/office/drawing/2014/main" id="{61F1FE91-2F0C-44AD-9C94-446F5B2DC04B}"/>
            </a:ext>
          </a:extLst>
        </xdr:cNvPr>
        <xdr:cNvSpPr/>
      </xdr:nvSpPr>
      <xdr:spPr>
        <a:xfrm>
          <a:off x="16129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29227</xdr:rowOff>
    </xdr:from>
    <xdr:ext cx="736600" cy="259045"/>
    <xdr:sp macro="" textlink="">
      <xdr:nvSpPr>
        <xdr:cNvPr id="402" name="テキスト ボックス 401">
          <a:extLst>
            <a:ext uri="{FF2B5EF4-FFF2-40B4-BE49-F238E27FC236}">
              <a16:creationId xmlns:a16="http://schemas.microsoft.com/office/drawing/2014/main" id="{994D3C13-8430-472B-B63C-48D1AEE8ED65}"/>
            </a:ext>
          </a:extLst>
        </xdr:cNvPr>
        <xdr:cNvSpPr txBox="1"/>
      </xdr:nvSpPr>
      <xdr:spPr>
        <a:xfrm>
          <a:off x="15798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66040</xdr:rowOff>
    </xdr:from>
    <xdr:to>
      <xdr:col>73</xdr:col>
      <xdr:colOff>44450</xdr:colOff>
      <xdr:row>44</xdr:row>
      <xdr:rowOff>167640</xdr:rowOff>
    </xdr:to>
    <xdr:sp macro="" textlink="">
      <xdr:nvSpPr>
        <xdr:cNvPr id="403" name="楕円 402">
          <a:extLst>
            <a:ext uri="{FF2B5EF4-FFF2-40B4-BE49-F238E27FC236}">
              <a16:creationId xmlns:a16="http://schemas.microsoft.com/office/drawing/2014/main" id="{78D1A216-6A3A-4052-826E-FA0E3186302F}"/>
            </a:ext>
          </a:extLst>
        </xdr:cNvPr>
        <xdr:cNvSpPr/>
      </xdr:nvSpPr>
      <xdr:spPr>
        <a:xfrm>
          <a:off x="15240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152417</xdr:rowOff>
    </xdr:from>
    <xdr:ext cx="762000" cy="259045"/>
    <xdr:sp macro="" textlink="">
      <xdr:nvSpPr>
        <xdr:cNvPr id="404" name="テキスト ボックス 403">
          <a:extLst>
            <a:ext uri="{FF2B5EF4-FFF2-40B4-BE49-F238E27FC236}">
              <a16:creationId xmlns:a16="http://schemas.microsoft.com/office/drawing/2014/main" id="{D8F49806-F36B-4E5F-9EAA-B3A913FFEC80}"/>
            </a:ext>
          </a:extLst>
        </xdr:cNvPr>
        <xdr:cNvSpPr txBox="1"/>
      </xdr:nvSpPr>
      <xdr:spPr>
        <a:xfrm>
          <a:off x="14909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124883</xdr:rowOff>
    </xdr:from>
    <xdr:to>
      <xdr:col>68</xdr:col>
      <xdr:colOff>203200</xdr:colOff>
      <xdr:row>44</xdr:row>
      <xdr:rowOff>55033</xdr:rowOff>
    </xdr:to>
    <xdr:sp macro="" textlink="">
      <xdr:nvSpPr>
        <xdr:cNvPr id="405" name="楕円 404">
          <a:extLst>
            <a:ext uri="{FF2B5EF4-FFF2-40B4-BE49-F238E27FC236}">
              <a16:creationId xmlns:a16="http://schemas.microsoft.com/office/drawing/2014/main" id="{8DC1DA65-A7BB-42D6-BC81-E6668355FA7C}"/>
            </a:ext>
          </a:extLst>
        </xdr:cNvPr>
        <xdr:cNvSpPr/>
      </xdr:nvSpPr>
      <xdr:spPr>
        <a:xfrm>
          <a:off x="14351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39810</xdr:rowOff>
    </xdr:from>
    <xdr:ext cx="762000" cy="259045"/>
    <xdr:sp macro="" textlink="">
      <xdr:nvSpPr>
        <xdr:cNvPr id="406" name="テキスト ボックス 405">
          <a:extLst>
            <a:ext uri="{FF2B5EF4-FFF2-40B4-BE49-F238E27FC236}">
              <a16:creationId xmlns:a16="http://schemas.microsoft.com/office/drawing/2014/main" id="{337AB03B-F544-4A76-898C-7F3001E27B7B}"/>
            </a:ext>
          </a:extLst>
        </xdr:cNvPr>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151554</xdr:rowOff>
    </xdr:from>
    <xdr:to>
      <xdr:col>64</xdr:col>
      <xdr:colOff>152400</xdr:colOff>
      <xdr:row>43</xdr:row>
      <xdr:rowOff>81704</xdr:rowOff>
    </xdr:to>
    <xdr:sp macro="" textlink="">
      <xdr:nvSpPr>
        <xdr:cNvPr id="407" name="楕円 406">
          <a:extLst>
            <a:ext uri="{FF2B5EF4-FFF2-40B4-BE49-F238E27FC236}">
              <a16:creationId xmlns:a16="http://schemas.microsoft.com/office/drawing/2014/main" id="{2B8272B3-043D-48A9-A416-550D20909F9D}"/>
            </a:ext>
          </a:extLst>
        </xdr:cNvPr>
        <xdr:cNvSpPr/>
      </xdr:nvSpPr>
      <xdr:spPr>
        <a:xfrm>
          <a:off x="13462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66481</xdr:rowOff>
    </xdr:from>
    <xdr:ext cx="762000" cy="259045"/>
    <xdr:sp macro="" textlink="">
      <xdr:nvSpPr>
        <xdr:cNvPr id="408" name="テキスト ボックス 407">
          <a:extLst>
            <a:ext uri="{FF2B5EF4-FFF2-40B4-BE49-F238E27FC236}">
              <a16:creationId xmlns:a16="http://schemas.microsoft.com/office/drawing/2014/main" id="{CE59CB05-1460-42FE-92E3-451C26BA07F7}"/>
            </a:ext>
          </a:extLst>
        </xdr:cNvPr>
        <xdr:cNvSpPr txBox="1"/>
      </xdr:nvSpPr>
      <xdr:spPr>
        <a:xfrm>
          <a:off x="13131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14D3F460-7194-40A4-93BF-05DBCEDC66B2}"/>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BBAFCE5C-29B8-473C-91D4-A838558F3E1A}"/>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80441807-6788-4D7A-8230-4AA638E326B5}"/>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D057195E-ACC3-40EC-9CDF-58D48D5C47BC}"/>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B1159663-8973-4B4C-85BD-0AA65CF08594}"/>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EC18B629-131B-47F7-8ECF-1E5D6E630949}"/>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46D2C6C0-FC0C-466D-A004-0D2F4264F4EF}"/>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AA7E14C-0F73-4A8C-89D2-87B0862DBC49}"/>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21B01118-83D0-4189-B611-A5433E4F333A}"/>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2367E709-47F1-489E-A2B1-986EE2EF5D76}"/>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38126F8-A442-4F80-A73A-EE708AA693CC}"/>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FA8A2DDF-FE61-4DF8-A3EA-BF7E5FDDDCA8}"/>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86AA7426-E0C8-45B0-A4D9-6FAAA4884BDD}"/>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地方債現在高が減少したことや、標準財政規模が増加したこと等が影響し、将来負担比率は前年度に引き続き数値なしとなった。</a:t>
          </a:r>
        </a:p>
        <a:p>
          <a:r>
            <a:rPr kumimoji="1" lang="ja-JP" altLang="en-US" sz="1300">
              <a:latin typeface="ＭＳ Ｐゴシック" panose="020B0600070205080204" pitchFamily="50" charset="-128"/>
              <a:ea typeface="ＭＳ Ｐゴシック" panose="020B0600070205080204" pitchFamily="50" charset="-128"/>
            </a:rPr>
            <a:t>　今後も計画的な地方債の発行による地方債残高の抑制、充当可能な基金の確保により、健全な財政運営に努めていく。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987B498D-2A5D-41A2-8F1F-BF48C42635C2}"/>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1CA49DF8-35AF-4CCD-AE7E-1DCC4E607E49}"/>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72AB34B7-A856-494E-A413-72FB1A106EB7}"/>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43373714-EE7D-4844-8A58-66A530C109FF}"/>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E69ABA46-E84D-4299-900E-F2C416160BA3}"/>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285630E1-AAD9-4F6E-957A-3799D1238CBE}"/>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A8C8BFAF-04C4-4424-950C-37B7F3746986}"/>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84458D6D-6032-479D-8ADB-14233AA89A12}"/>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71C3F789-0148-440E-BAD0-8D3926EF513F}"/>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79432EB8-5DD3-442F-8F81-A0DC814A0EC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ED3551F3-BEA5-497E-B90C-194FACE1855D}"/>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696540B2-516E-48A1-91E6-4D3561FB750B}"/>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AD3F480E-9C3E-4CFF-BA1E-06FBA4FF9D53}"/>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69443</xdr:rowOff>
    </xdr:to>
    <xdr:cxnSp macro="">
      <xdr:nvCxnSpPr>
        <xdr:cNvPr id="435" name="直線コネクタ 434">
          <a:extLst>
            <a:ext uri="{FF2B5EF4-FFF2-40B4-BE49-F238E27FC236}">
              <a16:creationId xmlns:a16="http://schemas.microsoft.com/office/drawing/2014/main" id="{4C3983D5-F0CF-488B-B881-9458E48793A2}"/>
            </a:ext>
          </a:extLst>
        </xdr:cNvPr>
        <xdr:cNvCxnSpPr/>
      </xdr:nvCxnSpPr>
      <xdr:spPr>
        <a:xfrm flipV="1">
          <a:off x="17018000" y="2451100"/>
          <a:ext cx="0" cy="1561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41520</xdr:rowOff>
    </xdr:from>
    <xdr:ext cx="762000" cy="259045"/>
    <xdr:sp macro="" textlink="">
      <xdr:nvSpPr>
        <xdr:cNvPr id="436" name="将来負担の状況最小値テキスト">
          <a:extLst>
            <a:ext uri="{FF2B5EF4-FFF2-40B4-BE49-F238E27FC236}">
              <a16:creationId xmlns:a16="http://schemas.microsoft.com/office/drawing/2014/main" id="{FECEE381-4AF9-4066-B730-9F0081B55E7A}"/>
            </a:ext>
          </a:extLst>
        </xdr:cNvPr>
        <xdr:cNvSpPr txBox="1"/>
      </xdr:nvSpPr>
      <xdr:spPr>
        <a:xfrm>
          <a:off x="17106900" y="39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69443</xdr:rowOff>
    </xdr:from>
    <xdr:to>
      <xdr:col>81</xdr:col>
      <xdr:colOff>133350</xdr:colOff>
      <xdr:row>23</xdr:row>
      <xdr:rowOff>69443</xdr:rowOff>
    </xdr:to>
    <xdr:cxnSp macro="">
      <xdr:nvCxnSpPr>
        <xdr:cNvPr id="437" name="直線コネクタ 436">
          <a:extLst>
            <a:ext uri="{FF2B5EF4-FFF2-40B4-BE49-F238E27FC236}">
              <a16:creationId xmlns:a16="http://schemas.microsoft.com/office/drawing/2014/main" id="{E266689C-E73F-49BD-8E36-C581D2158CD9}"/>
            </a:ext>
          </a:extLst>
        </xdr:cNvPr>
        <xdr:cNvCxnSpPr/>
      </xdr:nvCxnSpPr>
      <xdr:spPr>
        <a:xfrm>
          <a:off x="16929100" y="4012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a:extLst>
            <a:ext uri="{FF2B5EF4-FFF2-40B4-BE49-F238E27FC236}">
              <a16:creationId xmlns:a16="http://schemas.microsoft.com/office/drawing/2014/main" id="{50A6D78E-BA24-4390-BCCA-A9C90AB4FFA8}"/>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6A0A3167-1EB4-422C-8724-FE7932A29B6F}"/>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61417</xdr:rowOff>
    </xdr:from>
    <xdr:to>
      <xdr:col>72</xdr:col>
      <xdr:colOff>203200</xdr:colOff>
      <xdr:row>14</xdr:row>
      <xdr:rowOff>117399</xdr:rowOff>
    </xdr:to>
    <xdr:cxnSp macro="">
      <xdr:nvCxnSpPr>
        <xdr:cNvPr id="440" name="直線コネクタ 439">
          <a:extLst>
            <a:ext uri="{FF2B5EF4-FFF2-40B4-BE49-F238E27FC236}">
              <a16:creationId xmlns:a16="http://schemas.microsoft.com/office/drawing/2014/main" id="{35D64091-E24B-4F29-893F-7760DD67FF5B}"/>
            </a:ext>
          </a:extLst>
        </xdr:cNvPr>
        <xdr:cNvCxnSpPr/>
      </xdr:nvCxnSpPr>
      <xdr:spPr>
        <a:xfrm flipV="1">
          <a:off x="14401800" y="2461717"/>
          <a:ext cx="889000" cy="5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1" name="将来負担の状況平均値テキスト">
          <a:extLst>
            <a:ext uri="{FF2B5EF4-FFF2-40B4-BE49-F238E27FC236}">
              <a16:creationId xmlns:a16="http://schemas.microsoft.com/office/drawing/2014/main" id="{BF45081D-4DD4-40D8-B13F-6331740E3428}"/>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a:extLst>
            <a:ext uri="{FF2B5EF4-FFF2-40B4-BE49-F238E27FC236}">
              <a16:creationId xmlns:a16="http://schemas.microsoft.com/office/drawing/2014/main" id="{DAADD9D4-C227-4253-B347-9296D334C1FB}"/>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117399</xdr:rowOff>
    </xdr:from>
    <xdr:to>
      <xdr:col>68</xdr:col>
      <xdr:colOff>152400</xdr:colOff>
      <xdr:row>14</xdr:row>
      <xdr:rowOff>168554</xdr:rowOff>
    </xdr:to>
    <xdr:cxnSp macro="">
      <xdr:nvCxnSpPr>
        <xdr:cNvPr id="443" name="直線コネクタ 442">
          <a:extLst>
            <a:ext uri="{FF2B5EF4-FFF2-40B4-BE49-F238E27FC236}">
              <a16:creationId xmlns:a16="http://schemas.microsoft.com/office/drawing/2014/main" id="{1FD299EA-7DE1-401A-AC77-3D96261B65A9}"/>
            </a:ext>
          </a:extLst>
        </xdr:cNvPr>
        <xdr:cNvCxnSpPr/>
      </xdr:nvCxnSpPr>
      <xdr:spPr>
        <a:xfrm flipV="1">
          <a:off x="13512800" y="2517699"/>
          <a:ext cx="889000" cy="5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a:extLst>
            <a:ext uri="{FF2B5EF4-FFF2-40B4-BE49-F238E27FC236}">
              <a16:creationId xmlns:a16="http://schemas.microsoft.com/office/drawing/2014/main" id="{DCA2C730-FB3A-4861-AA16-45A82FEB9425}"/>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a:extLst>
            <a:ext uri="{FF2B5EF4-FFF2-40B4-BE49-F238E27FC236}">
              <a16:creationId xmlns:a16="http://schemas.microsoft.com/office/drawing/2014/main" id="{FE36766C-88FC-4A3C-9650-5E0365372B2C}"/>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123546</xdr:rowOff>
    </xdr:from>
    <xdr:to>
      <xdr:col>73</xdr:col>
      <xdr:colOff>44450</xdr:colOff>
      <xdr:row>15</xdr:row>
      <xdr:rowOff>53696</xdr:rowOff>
    </xdr:to>
    <xdr:sp macro="" textlink="">
      <xdr:nvSpPr>
        <xdr:cNvPr id="446" name="フローチャート: 判断 445">
          <a:extLst>
            <a:ext uri="{FF2B5EF4-FFF2-40B4-BE49-F238E27FC236}">
              <a16:creationId xmlns:a16="http://schemas.microsoft.com/office/drawing/2014/main" id="{459E902D-B71C-4F29-BB3E-4F144771DDFB}"/>
            </a:ext>
          </a:extLst>
        </xdr:cNvPr>
        <xdr:cNvSpPr/>
      </xdr:nvSpPr>
      <xdr:spPr>
        <a:xfrm>
          <a:off x="15240000" y="25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38473</xdr:rowOff>
    </xdr:from>
    <xdr:ext cx="762000" cy="259045"/>
    <xdr:sp macro="" textlink="">
      <xdr:nvSpPr>
        <xdr:cNvPr id="447" name="テキスト ボックス 446">
          <a:extLst>
            <a:ext uri="{FF2B5EF4-FFF2-40B4-BE49-F238E27FC236}">
              <a16:creationId xmlns:a16="http://schemas.microsoft.com/office/drawing/2014/main" id="{10950051-927E-4FE2-890F-2B2DD9553BFF}"/>
            </a:ext>
          </a:extLst>
        </xdr:cNvPr>
        <xdr:cNvSpPr txBox="1"/>
      </xdr:nvSpPr>
      <xdr:spPr>
        <a:xfrm>
          <a:off x="14909800" y="2610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24486</xdr:rowOff>
    </xdr:from>
    <xdr:to>
      <xdr:col>68</xdr:col>
      <xdr:colOff>203200</xdr:colOff>
      <xdr:row>15</xdr:row>
      <xdr:rowOff>126086</xdr:rowOff>
    </xdr:to>
    <xdr:sp macro="" textlink="">
      <xdr:nvSpPr>
        <xdr:cNvPr id="448" name="フローチャート: 判断 447">
          <a:extLst>
            <a:ext uri="{FF2B5EF4-FFF2-40B4-BE49-F238E27FC236}">
              <a16:creationId xmlns:a16="http://schemas.microsoft.com/office/drawing/2014/main" id="{8792CFE2-47C5-46B9-96EA-B6F7EEA74AF9}"/>
            </a:ext>
          </a:extLst>
        </xdr:cNvPr>
        <xdr:cNvSpPr/>
      </xdr:nvSpPr>
      <xdr:spPr>
        <a:xfrm>
          <a:off x="14351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110863</xdr:rowOff>
    </xdr:from>
    <xdr:ext cx="762000" cy="259045"/>
    <xdr:sp macro="" textlink="">
      <xdr:nvSpPr>
        <xdr:cNvPr id="449" name="テキスト ボックス 448">
          <a:extLst>
            <a:ext uri="{FF2B5EF4-FFF2-40B4-BE49-F238E27FC236}">
              <a16:creationId xmlns:a16="http://schemas.microsoft.com/office/drawing/2014/main" id="{A2F2F9FF-489E-450D-A860-F6425467A9CA}"/>
            </a:ext>
          </a:extLst>
        </xdr:cNvPr>
        <xdr:cNvSpPr txBox="1"/>
      </xdr:nvSpPr>
      <xdr:spPr>
        <a:xfrm>
          <a:off x="14020800" y="2682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4216</xdr:rowOff>
    </xdr:from>
    <xdr:to>
      <xdr:col>64</xdr:col>
      <xdr:colOff>152400</xdr:colOff>
      <xdr:row>15</xdr:row>
      <xdr:rowOff>105816</xdr:rowOff>
    </xdr:to>
    <xdr:sp macro="" textlink="">
      <xdr:nvSpPr>
        <xdr:cNvPr id="450" name="フローチャート: 判断 449">
          <a:extLst>
            <a:ext uri="{FF2B5EF4-FFF2-40B4-BE49-F238E27FC236}">
              <a16:creationId xmlns:a16="http://schemas.microsoft.com/office/drawing/2014/main" id="{A5F7FED5-81AC-48ED-90C7-37BF723CE906}"/>
            </a:ext>
          </a:extLst>
        </xdr:cNvPr>
        <xdr:cNvSpPr/>
      </xdr:nvSpPr>
      <xdr:spPr>
        <a:xfrm>
          <a:off x="13462000" y="257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90593</xdr:rowOff>
    </xdr:from>
    <xdr:ext cx="762000" cy="259045"/>
    <xdr:sp macro="" textlink="">
      <xdr:nvSpPr>
        <xdr:cNvPr id="451" name="テキスト ボックス 450">
          <a:extLst>
            <a:ext uri="{FF2B5EF4-FFF2-40B4-BE49-F238E27FC236}">
              <a16:creationId xmlns:a16="http://schemas.microsoft.com/office/drawing/2014/main" id="{9CB856C7-1320-448F-A58B-38F2A75E4D1B}"/>
            </a:ext>
          </a:extLst>
        </xdr:cNvPr>
        <xdr:cNvSpPr txBox="1"/>
      </xdr:nvSpPr>
      <xdr:spPr>
        <a:xfrm>
          <a:off x="13131800" y="266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D427B3F0-3221-428D-A378-3258A1CE9F46}"/>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7AA8139F-4769-40FF-B3BC-D8B101A37139}"/>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D4010B5B-515E-4205-9497-8ED4214710F8}"/>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18ABE66A-AF6A-4D11-B782-011BA6A2DC69}"/>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D43FBE48-A4C8-4B22-8F14-8CB417AB74D5}"/>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10617</xdr:rowOff>
    </xdr:from>
    <xdr:to>
      <xdr:col>73</xdr:col>
      <xdr:colOff>44450</xdr:colOff>
      <xdr:row>14</xdr:row>
      <xdr:rowOff>112217</xdr:rowOff>
    </xdr:to>
    <xdr:sp macro="" textlink="">
      <xdr:nvSpPr>
        <xdr:cNvPr id="457" name="楕円 456">
          <a:extLst>
            <a:ext uri="{FF2B5EF4-FFF2-40B4-BE49-F238E27FC236}">
              <a16:creationId xmlns:a16="http://schemas.microsoft.com/office/drawing/2014/main" id="{CA209438-3D26-4DA7-900A-0147B329E926}"/>
            </a:ext>
          </a:extLst>
        </xdr:cNvPr>
        <xdr:cNvSpPr/>
      </xdr:nvSpPr>
      <xdr:spPr>
        <a:xfrm>
          <a:off x="15240000" y="241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122394</xdr:rowOff>
    </xdr:from>
    <xdr:ext cx="762000" cy="259045"/>
    <xdr:sp macro="" textlink="">
      <xdr:nvSpPr>
        <xdr:cNvPr id="458" name="テキスト ボックス 457">
          <a:extLst>
            <a:ext uri="{FF2B5EF4-FFF2-40B4-BE49-F238E27FC236}">
              <a16:creationId xmlns:a16="http://schemas.microsoft.com/office/drawing/2014/main" id="{55B47EBA-4044-42DB-A9B8-35D49120E154}"/>
            </a:ext>
          </a:extLst>
        </xdr:cNvPr>
        <xdr:cNvSpPr txBox="1"/>
      </xdr:nvSpPr>
      <xdr:spPr>
        <a:xfrm>
          <a:off x="14909800" y="217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66599</xdr:rowOff>
    </xdr:from>
    <xdr:to>
      <xdr:col>68</xdr:col>
      <xdr:colOff>203200</xdr:colOff>
      <xdr:row>14</xdr:row>
      <xdr:rowOff>168199</xdr:rowOff>
    </xdr:to>
    <xdr:sp macro="" textlink="">
      <xdr:nvSpPr>
        <xdr:cNvPr id="459" name="楕円 458">
          <a:extLst>
            <a:ext uri="{FF2B5EF4-FFF2-40B4-BE49-F238E27FC236}">
              <a16:creationId xmlns:a16="http://schemas.microsoft.com/office/drawing/2014/main" id="{8A0254D2-9258-4615-BED0-AECCAFA97526}"/>
            </a:ext>
          </a:extLst>
        </xdr:cNvPr>
        <xdr:cNvSpPr/>
      </xdr:nvSpPr>
      <xdr:spPr>
        <a:xfrm>
          <a:off x="14351000" y="246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6926</xdr:rowOff>
    </xdr:from>
    <xdr:ext cx="762000" cy="259045"/>
    <xdr:sp macro="" textlink="">
      <xdr:nvSpPr>
        <xdr:cNvPr id="460" name="テキスト ボックス 459">
          <a:extLst>
            <a:ext uri="{FF2B5EF4-FFF2-40B4-BE49-F238E27FC236}">
              <a16:creationId xmlns:a16="http://schemas.microsoft.com/office/drawing/2014/main" id="{EC769D07-4BE1-4F5B-AC1C-4C73916535AD}"/>
            </a:ext>
          </a:extLst>
        </xdr:cNvPr>
        <xdr:cNvSpPr txBox="1"/>
      </xdr:nvSpPr>
      <xdr:spPr>
        <a:xfrm>
          <a:off x="14020800" y="223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117754</xdr:rowOff>
    </xdr:from>
    <xdr:to>
      <xdr:col>64</xdr:col>
      <xdr:colOff>152400</xdr:colOff>
      <xdr:row>15</xdr:row>
      <xdr:rowOff>47904</xdr:rowOff>
    </xdr:to>
    <xdr:sp macro="" textlink="">
      <xdr:nvSpPr>
        <xdr:cNvPr id="461" name="楕円 460">
          <a:extLst>
            <a:ext uri="{FF2B5EF4-FFF2-40B4-BE49-F238E27FC236}">
              <a16:creationId xmlns:a16="http://schemas.microsoft.com/office/drawing/2014/main" id="{A72D79F0-4F40-46AE-BF37-B6C9D2BF35F8}"/>
            </a:ext>
          </a:extLst>
        </xdr:cNvPr>
        <xdr:cNvSpPr/>
      </xdr:nvSpPr>
      <xdr:spPr>
        <a:xfrm>
          <a:off x="13462000" y="251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58081</xdr:rowOff>
    </xdr:from>
    <xdr:ext cx="762000" cy="259045"/>
    <xdr:sp macro="" textlink="">
      <xdr:nvSpPr>
        <xdr:cNvPr id="462" name="テキスト ボックス 461">
          <a:extLst>
            <a:ext uri="{FF2B5EF4-FFF2-40B4-BE49-F238E27FC236}">
              <a16:creationId xmlns:a16="http://schemas.microsoft.com/office/drawing/2014/main" id="{57BCEEE3-1770-4C8D-B25F-B28CAF5622FD}"/>
            </a:ext>
          </a:extLst>
        </xdr:cNvPr>
        <xdr:cNvSpPr txBox="1"/>
      </xdr:nvSpPr>
      <xdr:spPr>
        <a:xfrm>
          <a:off x="13131800" y="228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19,729
19,660
43.80
11,527,255
10,920,436
535,571
5,109,242
7,717,064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会計年度任用職員の報酬の増や普通交付税の減が影響し、前年度と比較して</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ポイント増加した。全国平均と同程度、県平均・類似団体平均よりも高くなっている。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会計年度任用職員制度の影響もあり、人件費は増加傾向が続くが、適切な人員配置により人件費の抑制に努めることが必要である。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154214</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406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69141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154214</xdr:rowOff>
    </xdr:from>
    <xdr:to>
      <xdr:col>24</xdr:col>
      <xdr:colOff>114300</xdr:colOff>
      <xdr:row>32</xdr:row>
      <xdr:rowOff>154214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67128</xdr:rowOff>
    </xdr:from>
    <xdr:to>
      <xdr:col>24</xdr:col>
      <xdr:colOff>25400</xdr:colOff>
      <xdr:row>37</xdr:row>
      <xdr:rowOff>124278</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239328"/>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21970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22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5443</xdr:rowOff>
    </xdr:from>
    <xdr:to>
      <xdr:col>24</xdr:col>
      <xdr:colOff>76200</xdr:colOff>
      <xdr:row>36</xdr:row>
      <xdr:rowOff>107043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67128</xdr:rowOff>
    </xdr:from>
    <xdr:to>
      <xdr:col>19</xdr:col>
      <xdr:colOff>187325</xdr:colOff>
      <xdr:row>39</xdr:row>
      <xdr:rowOff>64407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239328"/>
          <a:ext cx="889000" cy="51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122464</xdr:rowOff>
    </xdr:from>
    <xdr:to>
      <xdr:col>20</xdr:col>
      <xdr:colOff>38100</xdr:colOff>
      <xdr:row>36</xdr:row>
      <xdr:rowOff>52614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62791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92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48078</xdr:rowOff>
    </xdr:from>
    <xdr:to>
      <xdr:col>15</xdr:col>
      <xdr:colOff>98425</xdr:colOff>
      <xdr:row>39</xdr:row>
      <xdr:rowOff>64407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391728"/>
          <a:ext cx="8890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8164</xdr:rowOff>
    </xdr:from>
    <xdr:to>
      <xdr:col>15</xdr:col>
      <xdr:colOff>149225</xdr:colOff>
      <xdr:row>37</xdr:row>
      <xdr:rowOff>109764</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119941</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99786</xdr:rowOff>
    </xdr:from>
    <xdr:to>
      <xdr:col>11</xdr:col>
      <xdr:colOff>9525</xdr:colOff>
      <xdr:row>37</xdr:row>
      <xdr:rowOff>48078</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271986"/>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57150</xdr:rowOff>
    </xdr:from>
    <xdr:to>
      <xdr:col>11</xdr:col>
      <xdr:colOff>60325</xdr:colOff>
      <xdr:row>35</xdr:row>
      <xdr:rowOff>158750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168927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68036</xdr:rowOff>
    </xdr:from>
    <xdr:to>
      <xdr:col>6</xdr:col>
      <xdr:colOff>171450</xdr:colOff>
      <xdr:row>35</xdr:row>
      <xdr:rowOff>169636</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8363</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73478</xdr:rowOff>
    </xdr:from>
    <xdr:to>
      <xdr:col>24</xdr:col>
      <xdr:colOff>76200</xdr:colOff>
      <xdr:row>38</xdr:row>
      <xdr:rowOff>3628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45555</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38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16328</xdr:rowOff>
    </xdr:from>
    <xdr:to>
      <xdr:col>20</xdr:col>
      <xdr:colOff>38100</xdr:colOff>
      <xdr:row>36</xdr:row>
      <xdr:rowOff>117928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102705</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274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13607</xdr:rowOff>
    </xdr:from>
    <xdr:to>
      <xdr:col>15</xdr:col>
      <xdr:colOff>149225</xdr:colOff>
      <xdr:row>39</xdr:row>
      <xdr:rowOff>115207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99984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78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168728</xdr:rowOff>
    </xdr:from>
    <xdr:to>
      <xdr:col>11</xdr:col>
      <xdr:colOff>60325</xdr:colOff>
      <xdr:row>37</xdr:row>
      <xdr:rowOff>98878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83655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48986</xdr:rowOff>
    </xdr:from>
    <xdr:to>
      <xdr:col>6</xdr:col>
      <xdr:colOff>171450</xdr:colOff>
      <xdr:row>36</xdr:row>
      <xdr:rowOff>150586</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135363</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若干の増となり、普通交付税も</a:t>
          </a:r>
          <a:r>
            <a:rPr kumimoji="1" lang="ja-JP" altLang="en-US" sz="1300">
              <a:latin typeface="ＭＳ Ｐゴシック" panose="020B0600070205080204" pitchFamily="50" charset="-128"/>
              <a:ea typeface="ＭＳ Ｐゴシック" panose="020B0600070205080204" pitchFamily="50" charset="-128"/>
            </a:rPr>
            <a:t>減となったため、前年度と比較して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経常的な物件費については、予算編成時に前年度以下とすることを原則とし、歳出抑制に努めてきたことから、類似団体平均と比較すると低い水準で推移している。</a:t>
          </a:r>
        </a:p>
        <a:p>
          <a:r>
            <a:rPr kumimoji="1" lang="ja-JP" altLang="en-US" sz="1300">
              <a:latin typeface="ＭＳ Ｐゴシック" panose="020B0600070205080204" pitchFamily="50" charset="-128"/>
              <a:ea typeface="ＭＳ Ｐゴシック" panose="020B0600070205080204" pitchFamily="50" charset="-128"/>
            </a:rPr>
            <a:t>　 引き続き、経費節減に努め経常経費の抑制を図っていく。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123190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434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95267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123190</xdr:rowOff>
    </xdr:from>
    <xdr:to>
      <xdr:col>82</xdr:col>
      <xdr:colOff>196850</xdr:colOff>
      <xdr:row>21</xdr:row>
      <xdr:rowOff>123190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149860</xdr:rowOff>
    </xdr:from>
    <xdr:to>
      <xdr:col>82</xdr:col>
      <xdr:colOff>107950</xdr:colOff>
      <xdr:row>15</xdr:row>
      <xdr:rowOff>62230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5501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132097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149860</xdr:rowOff>
    </xdr:from>
    <xdr:to>
      <xdr:col>78</xdr:col>
      <xdr:colOff>69850</xdr:colOff>
      <xdr:row>15</xdr:row>
      <xdr:rowOff>69850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5501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68580</xdr:rowOff>
    </xdr:from>
    <xdr:to>
      <xdr:col>78</xdr:col>
      <xdr:colOff>120650</xdr:colOff>
      <xdr:row>16</xdr:row>
      <xdr:rowOff>170180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154957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69850</xdr:rowOff>
    </xdr:from>
    <xdr:to>
      <xdr:col>73</xdr:col>
      <xdr:colOff>180975</xdr:colOff>
      <xdr:row>15</xdr:row>
      <xdr:rowOff>138430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641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129540</xdr:rowOff>
    </xdr:from>
    <xdr:to>
      <xdr:col>74</xdr:col>
      <xdr:colOff>31750</xdr:colOff>
      <xdr:row>17</xdr:row>
      <xdr:rowOff>59690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44467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85090</xdr:rowOff>
    </xdr:from>
    <xdr:to>
      <xdr:col>69</xdr:col>
      <xdr:colOff>92075</xdr:colOff>
      <xdr:row>15</xdr:row>
      <xdr:rowOff>138430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568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53340</xdr:rowOff>
    </xdr:from>
    <xdr:to>
      <xdr:col>69</xdr:col>
      <xdr:colOff>142875</xdr:colOff>
      <xdr:row>18</xdr:row>
      <xdr:rowOff>154940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139717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xdr:rowOff>
    </xdr:from>
    <xdr:to>
      <xdr:col>65</xdr:col>
      <xdr:colOff>53975</xdr:colOff>
      <xdr:row>18</xdr:row>
      <xdr:rowOff>116840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101617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11430</xdr:rowOff>
    </xdr:from>
    <xdr:to>
      <xdr:col>82</xdr:col>
      <xdr:colOff>158750</xdr:colOff>
      <xdr:row>15</xdr:row>
      <xdr:rowOff>113030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27957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99060</xdr:rowOff>
    </xdr:from>
    <xdr:to>
      <xdr:col>78</xdr:col>
      <xdr:colOff>120650</xdr:colOff>
      <xdr:row>15</xdr:row>
      <xdr:rowOff>29210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39387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6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19050</xdr:rowOff>
    </xdr:from>
    <xdr:to>
      <xdr:col>74</xdr:col>
      <xdr:colOff>31750</xdr:colOff>
      <xdr:row>15</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130827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87630</xdr:rowOff>
    </xdr:from>
    <xdr:to>
      <xdr:col>69</xdr:col>
      <xdr:colOff>142875</xdr:colOff>
      <xdr:row>16</xdr:row>
      <xdr:rowOff>17780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27957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146067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扶助費の額は、前年度より若干の増であり、普通交付税の減も影響し、前年度と比較して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ポイント増加した。類似団体内では高い数値となっているが、全国平均及び県平均よりは低い数値となった。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扶助費は年々増加傾向にあり、今後も増加が見込まれるため、事業の精査等により適正化に努めていく。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135165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730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94343</xdr:rowOff>
    </xdr:from>
    <xdr:to>
      <xdr:col>24</xdr:col>
      <xdr:colOff>25400</xdr:colOff>
      <xdr:row>61</xdr:row>
      <xdr:rowOff>53522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103813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125384</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55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94343</xdr:rowOff>
    </xdr:from>
    <xdr:to>
      <xdr:col>19</xdr:col>
      <xdr:colOff>187325</xdr:colOff>
      <xdr:row>62</xdr:row>
      <xdr:rowOff>45357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10381343"/>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62</xdr:row>
      <xdr:rowOff>45357</xdr:rowOff>
    </xdr:from>
    <xdr:to>
      <xdr:col>15</xdr:col>
      <xdr:colOff>98425</xdr:colOff>
      <xdr:row>62</xdr:row>
      <xdr:rowOff>78015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10675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167822</xdr:rowOff>
    </xdr:from>
    <xdr:to>
      <xdr:col>11</xdr:col>
      <xdr:colOff>9525</xdr:colOff>
      <xdr:row>62</xdr:row>
      <xdr:rowOff>78015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106262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117022</xdr:rowOff>
    </xdr:from>
    <xdr:to>
      <xdr:col>11</xdr:col>
      <xdr:colOff>60325</xdr:colOff>
      <xdr:row>60</xdr:row>
      <xdr:rowOff>47172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57349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1000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51707</xdr:rowOff>
    </xdr:from>
    <xdr:to>
      <xdr:col>6</xdr:col>
      <xdr:colOff>171450</xdr:colOff>
      <xdr:row>59</xdr:row>
      <xdr:rowOff>153307</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163484</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93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2722</xdr:rowOff>
    </xdr:from>
    <xdr:to>
      <xdr:col>24</xdr:col>
      <xdr:colOff>76200</xdr:colOff>
      <xdr:row>61</xdr:row>
      <xdr:rowOff>104322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46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82749</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36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43543</xdr:rowOff>
    </xdr:from>
    <xdr:to>
      <xdr:col>20</xdr:col>
      <xdr:colOff>38100</xdr:colOff>
      <xdr:row>60</xdr:row>
      <xdr:rowOff>145143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129920</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166007</xdr:rowOff>
    </xdr:from>
    <xdr:to>
      <xdr:col>15</xdr:col>
      <xdr:colOff>149225</xdr:colOff>
      <xdr:row>62</xdr:row>
      <xdr:rowOff>96157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62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62</xdr:row>
      <xdr:rowOff>80934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71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62</xdr:row>
      <xdr:rowOff>27215</xdr:rowOff>
    </xdr:from>
    <xdr:to>
      <xdr:col>11</xdr:col>
      <xdr:colOff>60325</xdr:colOff>
      <xdr:row>62</xdr:row>
      <xdr:rowOff>128815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65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62</xdr:row>
      <xdr:rowOff>113592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74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117022</xdr:rowOff>
    </xdr:from>
    <xdr:to>
      <xdr:col>6</xdr:col>
      <xdr:colOff>171450</xdr:colOff>
      <xdr:row>62</xdr:row>
      <xdr:rowOff>47172</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57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62</xdr:row>
      <xdr:rowOff>31949</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66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後期高齢者医療特別会計への繰出金の減もあり、繰出金は減となったが、普通交付税の減が大きく、昨年度と比較して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その他の主なものは特別会計への繰出金であるが、特別会計への繰出金の増加は、一般会計の財政を圧迫するため、経費節減、経営分析を行い、収支改善を図っていく必要がある。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123190</xdr:rowOff>
    </xdr:from>
    <xdr:to>
      <xdr:col>82</xdr:col>
      <xdr:colOff>107950</xdr:colOff>
      <xdr:row>61</xdr:row>
      <xdr:rowOff>16510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100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38117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123190</xdr:rowOff>
    </xdr:from>
    <xdr:to>
      <xdr:col>82</xdr:col>
      <xdr:colOff>196850</xdr:colOff>
      <xdr:row>53</xdr:row>
      <xdr:rowOff>123190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39370</xdr:rowOff>
    </xdr:from>
    <xdr:to>
      <xdr:col>82</xdr:col>
      <xdr:colOff>107950</xdr:colOff>
      <xdr:row>57</xdr:row>
      <xdr:rowOff>123190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8120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39370</xdr:rowOff>
    </xdr:from>
    <xdr:to>
      <xdr:col>78</xdr:col>
      <xdr:colOff>69850</xdr:colOff>
      <xdr:row>58</xdr:row>
      <xdr:rowOff>66040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81202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20320</xdr:rowOff>
    </xdr:from>
    <xdr:to>
      <xdr:col>73</xdr:col>
      <xdr:colOff>180975</xdr:colOff>
      <xdr:row>58</xdr:row>
      <xdr:rowOff>66040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964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20320</xdr:rowOff>
    </xdr:from>
    <xdr:to>
      <xdr:col>69</xdr:col>
      <xdr:colOff>92075</xdr:colOff>
      <xdr:row>58</xdr:row>
      <xdr:rowOff>81280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964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44467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160020</xdr:rowOff>
    </xdr:from>
    <xdr:to>
      <xdr:col>78</xdr:col>
      <xdr:colOff>120650</xdr:colOff>
      <xdr:row>57</xdr:row>
      <xdr:rowOff>90170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xdr:rowOff>
    </xdr:from>
    <xdr:to>
      <xdr:col>74</xdr:col>
      <xdr:colOff>31750</xdr:colOff>
      <xdr:row>58</xdr:row>
      <xdr:rowOff>116840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101617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140970</xdr:rowOff>
    </xdr:from>
    <xdr:to>
      <xdr:col>69</xdr:col>
      <xdr:colOff>142875</xdr:colOff>
      <xdr:row>58</xdr:row>
      <xdr:rowOff>71120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55897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補助費等は若干</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a:t>
          </a:r>
          <a:r>
            <a:rPr kumimoji="1" lang="ja-JP" altLang="en-US" sz="1300">
              <a:latin typeface="ＭＳ Ｐゴシック" panose="020B0600070205080204" pitchFamily="50" charset="-128"/>
              <a:ea typeface="ＭＳ Ｐゴシック" panose="020B0600070205080204" pitchFamily="50" charset="-128"/>
            </a:rPr>
            <a:t>減となったが、普通交付税の減が影響し、昨年度と比較して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ポイント増となった。</a:t>
          </a:r>
        </a:p>
        <a:p>
          <a:r>
            <a:rPr kumimoji="1" lang="ja-JP" altLang="en-US" sz="1300">
              <a:latin typeface="ＭＳ Ｐゴシック" panose="020B0600070205080204" pitchFamily="50" charset="-128"/>
              <a:ea typeface="ＭＳ Ｐゴシック" panose="020B0600070205080204" pitchFamily="50" charset="-128"/>
            </a:rPr>
            <a:t>　特に町単独補助金については、原則</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年を周期とした終期設定及び補助金の必要性や効果の検証を行い、廃止・縮減・統合などの見直しを図っていく。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76035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14333</xdr:rowOff>
    </xdr:from>
    <xdr:to>
      <xdr:col>82</xdr:col>
      <xdr:colOff>107950</xdr:colOff>
      <xdr:row>35</xdr:row>
      <xdr:rowOff>66584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01508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157678</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158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14151</xdr:rowOff>
    </xdr:from>
    <xdr:to>
      <xdr:col>82</xdr:col>
      <xdr:colOff>158750</xdr:colOff>
      <xdr:row>36</xdr:row>
      <xdr:rowOff>115751</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14333</xdr:rowOff>
    </xdr:from>
    <xdr:to>
      <xdr:col>78</xdr:col>
      <xdr:colOff>69850</xdr:colOff>
      <xdr:row>36</xdr:row>
      <xdr:rowOff>51889</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015083"/>
          <a:ext cx="889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113756</xdr:rowOff>
    </xdr:from>
    <xdr:to>
      <xdr:col>78</xdr:col>
      <xdr:colOff>120650</xdr:colOff>
      <xdr:row>36</xdr:row>
      <xdr:rowOff>43906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28683</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200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51889</xdr:rowOff>
    </xdr:from>
    <xdr:to>
      <xdr:col>73</xdr:col>
      <xdr:colOff>180975</xdr:colOff>
      <xdr:row>36</xdr:row>
      <xdr:rowOff>97608</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22408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27214</xdr:rowOff>
    </xdr:from>
    <xdr:to>
      <xdr:col>74</xdr:col>
      <xdr:colOff>31750</xdr:colOff>
      <xdr:row>36</xdr:row>
      <xdr:rowOff>128814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113591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71483</xdr:rowOff>
    </xdr:from>
    <xdr:to>
      <xdr:col>69</xdr:col>
      <xdr:colOff>92075</xdr:colOff>
      <xdr:row>36</xdr:row>
      <xdr:rowOff>97608</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24368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107224</xdr:rowOff>
    </xdr:from>
    <xdr:to>
      <xdr:col>65</xdr:col>
      <xdr:colOff>53975</xdr:colOff>
      <xdr:row>36</xdr:row>
      <xdr:rowOff>37374</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0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47551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87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15784</xdr:rowOff>
    </xdr:from>
    <xdr:to>
      <xdr:col>82</xdr:col>
      <xdr:colOff>158750</xdr:colOff>
      <xdr:row>35</xdr:row>
      <xdr:rowOff>117384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01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32311</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8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134983</xdr:rowOff>
    </xdr:from>
    <xdr:to>
      <xdr:col>78</xdr:col>
      <xdr:colOff>120650</xdr:colOff>
      <xdr:row>35</xdr:row>
      <xdr:rowOff>65133</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596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75310</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733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1089</xdr:rowOff>
    </xdr:from>
    <xdr:to>
      <xdr:col>74</xdr:col>
      <xdr:colOff>31750</xdr:colOff>
      <xdr:row>36</xdr:row>
      <xdr:rowOff>102689</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1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112866</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94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46808</xdr:rowOff>
    </xdr:from>
    <xdr:to>
      <xdr:col>69</xdr:col>
      <xdr:colOff>142875</xdr:colOff>
      <xdr:row>36</xdr:row>
      <xdr:rowOff>148408</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21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133185</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30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20683</xdr:rowOff>
    </xdr:from>
    <xdr:to>
      <xdr:col>65</xdr:col>
      <xdr:colOff>53975</xdr:colOff>
      <xdr:row>36</xdr:row>
      <xdr:rowOff>122283</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19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107060</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27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道路整備事業等の償還が開始したことにより増となり、普通交付税も減となったため、前年度と比較して</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ポイント増加した。公債費は今後も増加する見込みである。</a:t>
          </a:r>
        </a:p>
        <a:p>
          <a:r>
            <a:rPr kumimoji="1" lang="ja-JP" altLang="en-US" sz="1300">
              <a:latin typeface="ＭＳ Ｐゴシック" panose="020B0600070205080204" pitchFamily="50" charset="-128"/>
              <a:ea typeface="ＭＳ Ｐゴシック" panose="020B0600070205080204" pitchFamily="50" charset="-128"/>
            </a:rPr>
            <a:t>　 健全かつ持続可能な財政運営の実現に向けて、財政負担の将来見通しを的確に捕捉し、地方債の発行抑制と負担平準化に努めていく。</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85852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74114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108713</xdr:rowOff>
    </xdr:from>
    <xdr:to>
      <xdr:col>24</xdr:col>
      <xdr:colOff>25400</xdr:colOff>
      <xdr:row>77</xdr:row>
      <xdr:rowOff>33274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138913"/>
          <a:ext cx="8382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162577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108713</xdr:rowOff>
    </xdr:from>
    <xdr:to>
      <xdr:col>19</xdr:col>
      <xdr:colOff>187325</xdr:colOff>
      <xdr:row>76</xdr:row>
      <xdr:rowOff>168148</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138913"/>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158496</xdr:rowOff>
    </xdr:from>
    <xdr:to>
      <xdr:col>20</xdr:col>
      <xdr:colOff>38100</xdr:colOff>
      <xdr:row>77</xdr:row>
      <xdr:rowOff>88646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73423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159004</xdr:rowOff>
    </xdr:from>
    <xdr:to>
      <xdr:col>15</xdr:col>
      <xdr:colOff>98425</xdr:colOff>
      <xdr:row>76</xdr:row>
      <xdr:rowOff>168148</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189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96283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131572</xdr:rowOff>
    </xdr:from>
    <xdr:to>
      <xdr:col>11</xdr:col>
      <xdr:colOff>9525</xdr:colOff>
      <xdr:row>76</xdr:row>
      <xdr:rowOff>159004</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1617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153924</xdr:rowOff>
    </xdr:from>
    <xdr:to>
      <xdr:col>24</xdr:col>
      <xdr:colOff>76200</xdr:colOff>
      <xdr:row>77</xdr:row>
      <xdr:rowOff>84074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170451</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02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57913</xdr:rowOff>
    </xdr:from>
    <xdr:to>
      <xdr:col>20</xdr:col>
      <xdr:colOff>38100</xdr:colOff>
      <xdr:row>76</xdr:row>
      <xdr:rowOff>159513</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169689</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117348</xdr:rowOff>
    </xdr:from>
    <xdr:to>
      <xdr:col>15</xdr:col>
      <xdr:colOff>149225</xdr:colOff>
      <xdr:row>77</xdr:row>
      <xdr:rowOff>47498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57675</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108204</xdr:rowOff>
    </xdr:from>
    <xdr:to>
      <xdr:col>11</xdr:col>
      <xdr:colOff>60325</xdr:colOff>
      <xdr:row>77</xdr:row>
      <xdr:rowOff>38354</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48531</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80772</xdr:rowOff>
    </xdr:from>
    <xdr:to>
      <xdr:col>6</xdr:col>
      <xdr:colOff>171450</xdr:colOff>
      <xdr:row>77</xdr:row>
      <xdr:rowOff>10922</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21099</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補助費等と繰出金以外の費用が増となり、公債費以外の費用が増となったことに加え、普通交付税が減となり、前年度と比較して</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ポイント増加した。類似団体と比較しても高い数字となった。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人件費、扶助費、公債費の義務的経費の大きな削減は難しいが、適正な定員管理、特別会計の健全運営、物件費や補助費等の経常経費の削減などに取り組み、経常収支の改善を図る。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80</xdr:row>
      <xdr:rowOff>76708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48968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161289</xdr:rowOff>
    </xdr:from>
    <xdr:to>
      <xdr:col>82</xdr:col>
      <xdr:colOff>107950</xdr:colOff>
      <xdr:row>77</xdr:row>
      <xdr:rowOff>88137</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020039"/>
          <a:ext cx="8382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124731</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161289</xdr:rowOff>
    </xdr:from>
    <xdr:to>
      <xdr:col>78</xdr:col>
      <xdr:colOff>69850</xdr:colOff>
      <xdr:row>79</xdr:row>
      <xdr:rowOff>92711</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020039"/>
          <a:ext cx="889000" cy="61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168148</xdr:rowOff>
    </xdr:from>
    <xdr:to>
      <xdr:col>73</xdr:col>
      <xdr:colOff>180975</xdr:colOff>
      <xdr:row>79</xdr:row>
      <xdr:rowOff>92711</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541248"/>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32765</xdr:rowOff>
    </xdr:from>
    <xdr:to>
      <xdr:col>74</xdr:col>
      <xdr:colOff>31750</xdr:colOff>
      <xdr:row>77</xdr:row>
      <xdr:rowOff>134365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144542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81280</xdr:rowOff>
    </xdr:from>
    <xdr:to>
      <xdr:col>69</xdr:col>
      <xdr:colOff>92075</xdr:colOff>
      <xdr:row>78</xdr:row>
      <xdr:rowOff>168148</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4543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156211</xdr:rowOff>
    </xdr:from>
    <xdr:to>
      <xdr:col>69</xdr:col>
      <xdr:colOff>142875</xdr:colOff>
      <xdr:row>78</xdr:row>
      <xdr:rowOff>86361</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96538</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128778</xdr:rowOff>
    </xdr:from>
    <xdr:to>
      <xdr:col>65</xdr:col>
      <xdr:colOff>53975</xdr:colOff>
      <xdr:row>78</xdr:row>
      <xdr:rowOff>58928</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69105</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9414</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110490</xdr:rowOff>
    </xdr:from>
    <xdr:to>
      <xdr:col>78</xdr:col>
      <xdr:colOff>120650</xdr:colOff>
      <xdr:row>76</xdr:row>
      <xdr:rowOff>40639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50817</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41911</xdr:rowOff>
    </xdr:from>
    <xdr:to>
      <xdr:col>74</xdr:col>
      <xdr:colOff>31750</xdr:colOff>
      <xdr:row>79</xdr:row>
      <xdr:rowOff>143511</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128288</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117348</xdr:rowOff>
    </xdr:from>
    <xdr:to>
      <xdr:col>69</xdr:col>
      <xdr:colOff>142875</xdr:colOff>
      <xdr:row>79</xdr:row>
      <xdr:rowOff>47498</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32275</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116857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宮崎県高鍋町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76060</xdr:rowOff>
    </xdr:from>
    <xdr:to>
      <xdr:col>29</xdr:col>
      <xdr:colOff>127000</xdr:colOff>
      <xdr:row>20</xdr:row>
      <xdr:rowOff>75108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81085"/>
          <a:ext cx="0" cy="13706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47185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75108</xdr:rowOff>
    </xdr:from>
    <xdr:to>
      <xdr:col>30</xdr:col>
      <xdr:colOff>25400</xdr:colOff>
      <xdr:row>20</xdr:row>
      <xdr:rowOff>75108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1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162437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2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76060</xdr:rowOff>
    </xdr:from>
    <xdr:to>
      <xdr:col>30</xdr:col>
      <xdr:colOff>25400</xdr:colOff>
      <xdr:row>12</xdr:row>
      <xdr:rowOff>76060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81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79261</xdr:rowOff>
    </xdr:from>
    <xdr:to>
      <xdr:col>29</xdr:col>
      <xdr:colOff>127000</xdr:colOff>
      <xdr:row>18</xdr:row>
      <xdr:rowOff>107505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12986"/>
          <a:ext cx="647700" cy="28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2227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93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157150</xdr:rowOff>
    </xdr:from>
    <xdr:to>
      <xdr:col>29</xdr:col>
      <xdr:colOff>177800</xdr:colOff>
      <xdr:row>17</xdr:row>
      <xdr:rowOff>87300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7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107505</xdr:rowOff>
    </xdr:from>
    <xdr:to>
      <xdr:col>26</xdr:col>
      <xdr:colOff>50800</xdr:colOff>
      <xdr:row>18</xdr:row>
      <xdr:rowOff>121628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41230"/>
          <a:ext cx="698500" cy="14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4305</xdr:rowOff>
    </xdr:from>
    <xdr:to>
      <xdr:col>26</xdr:col>
      <xdr:colOff>101600</xdr:colOff>
      <xdr:row>17</xdr:row>
      <xdr:rowOff>105905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116082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3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121628</xdr:rowOff>
    </xdr:from>
    <xdr:to>
      <xdr:col>22</xdr:col>
      <xdr:colOff>114300</xdr:colOff>
      <xdr:row>19</xdr:row>
      <xdr:rowOff>15494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55353"/>
          <a:ext cx="698500" cy="65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16662</xdr:rowOff>
    </xdr:from>
    <xdr:to>
      <xdr:col>22</xdr:col>
      <xdr:colOff>165100</xdr:colOff>
      <xdr:row>17</xdr:row>
      <xdr:rowOff>118262</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128439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7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15494</xdr:rowOff>
    </xdr:from>
    <xdr:to>
      <xdr:col>18</xdr:col>
      <xdr:colOff>177800</xdr:colOff>
      <xdr:row>19</xdr:row>
      <xdr:rowOff>31788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320669"/>
          <a:ext cx="698500" cy="16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69075</xdr:rowOff>
    </xdr:from>
    <xdr:to>
      <xdr:col>19</xdr:col>
      <xdr:colOff>38100</xdr:colOff>
      <xdr:row>19</xdr:row>
      <xdr:rowOff>170675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3742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155452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46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73063</xdr:rowOff>
    </xdr:from>
    <xdr:to>
      <xdr:col>15</xdr:col>
      <xdr:colOff>101600</xdr:colOff>
      <xdr:row>20</xdr:row>
      <xdr:rowOff>3213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378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159440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46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28461</xdr:rowOff>
    </xdr:from>
    <xdr:to>
      <xdr:col>29</xdr:col>
      <xdr:colOff>177800</xdr:colOff>
      <xdr:row>18</xdr:row>
      <xdr:rowOff>130061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62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538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3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56705</xdr:rowOff>
    </xdr:from>
    <xdr:to>
      <xdr:col>26</xdr:col>
      <xdr:colOff>101600</xdr:colOff>
      <xdr:row>18</xdr:row>
      <xdr:rowOff>158305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90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143082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76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70828</xdr:rowOff>
    </xdr:from>
    <xdr:to>
      <xdr:col>22</xdr:col>
      <xdr:colOff>165100</xdr:colOff>
      <xdr:row>19</xdr:row>
      <xdr:rowOff>978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04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157205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9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136144</xdr:rowOff>
    </xdr:from>
    <xdr:to>
      <xdr:col>19</xdr:col>
      <xdr:colOff>38100</xdr:colOff>
      <xdr:row>19</xdr:row>
      <xdr:rowOff>66294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69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76471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3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152438</xdr:rowOff>
    </xdr:from>
    <xdr:to>
      <xdr:col>15</xdr:col>
      <xdr:colOff>101600</xdr:colOff>
      <xdr:row>19</xdr:row>
      <xdr:rowOff>82588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86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92765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5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88001</xdr:rowOff>
    </xdr:from>
    <xdr:to>
      <xdr:col>29</xdr:col>
      <xdr:colOff>127000</xdr:colOff>
      <xdr:row>38</xdr:row>
      <xdr:rowOff>77028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55451"/>
          <a:ext cx="0" cy="1189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49105</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77028</xdr:rowOff>
    </xdr:from>
    <xdr:to>
      <xdr:col>30</xdr:col>
      <xdr:colOff>25400</xdr:colOff>
      <xdr:row>38</xdr:row>
      <xdr:rowOff>77028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44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174378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9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88001</xdr:rowOff>
    </xdr:from>
    <xdr:to>
      <xdr:col>30</xdr:col>
      <xdr:colOff>25400</xdr:colOff>
      <xdr:row>34</xdr:row>
      <xdr:rowOff>88001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554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214645</xdr:rowOff>
    </xdr:from>
    <xdr:to>
      <xdr:col>29</xdr:col>
      <xdr:colOff>127000</xdr:colOff>
      <xdr:row>35</xdr:row>
      <xdr:rowOff>321721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824995"/>
          <a:ext cx="647700" cy="107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309590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91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337513</xdr:rowOff>
    </xdr:from>
    <xdr:to>
      <xdr:col>29</xdr:col>
      <xdr:colOff>177800</xdr:colOff>
      <xdr:row>36</xdr:row>
      <xdr:rowOff>96213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47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151163</xdr:rowOff>
    </xdr:from>
    <xdr:to>
      <xdr:col>26</xdr:col>
      <xdr:colOff>50800</xdr:colOff>
      <xdr:row>35</xdr:row>
      <xdr:rowOff>214645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761513"/>
          <a:ext cx="698500" cy="63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23325</xdr:rowOff>
    </xdr:from>
    <xdr:to>
      <xdr:col>26</xdr:col>
      <xdr:colOff>101600</xdr:colOff>
      <xdr:row>36</xdr:row>
      <xdr:rowOff>124925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76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109702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6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122291</xdr:rowOff>
    </xdr:from>
    <xdr:to>
      <xdr:col>22</xdr:col>
      <xdr:colOff>114300</xdr:colOff>
      <xdr:row>35</xdr:row>
      <xdr:rowOff>151163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732641"/>
          <a:ext cx="698500" cy="28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49111</xdr:rowOff>
    </xdr:from>
    <xdr:to>
      <xdr:col>22</xdr:col>
      <xdr:colOff>165100</xdr:colOff>
      <xdr:row>36</xdr:row>
      <xdr:rowOff>150711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70023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135488</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122291</xdr:rowOff>
    </xdr:from>
    <xdr:to>
      <xdr:col>18</xdr:col>
      <xdr:colOff>177800</xdr:colOff>
      <xdr:row>36</xdr:row>
      <xdr:rowOff>20084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732641"/>
          <a:ext cx="698500" cy="240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12718</xdr:rowOff>
    </xdr:from>
    <xdr:to>
      <xdr:col>19</xdr:col>
      <xdr:colOff>38100</xdr:colOff>
      <xdr:row>37</xdr:row>
      <xdr:rowOff>114318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7137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99095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22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9334</xdr:rowOff>
    </xdr:from>
    <xdr:to>
      <xdr:col>15</xdr:col>
      <xdr:colOff>101600</xdr:colOff>
      <xdr:row>37</xdr:row>
      <xdr:rowOff>110934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71340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95711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22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270921</xdr:rowOff>
    </xdr:from>
    <xdr:to>
      <xdr:col>29</xdr:col>
      <xdr:colOff>177800</xdr:colOff>
      <xdr:row>36</xdr:row>
      <xdr:rowOff>29621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881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115998</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72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163845</xdr:rowOff>
    </xdr:from>
    <xdr:to>
      <xdr:col>26</xdr:col>
      <xdr:colOff>101600</xdr:colOff>
      <xdr:row>35</xdr:row>
      <xdr:rowOff>265445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774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275622</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543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100363</xdr:rowOff>
    </xdr:from>
    <xdr:to>
      <xdr:col>22</xdr:col>
      <xdr:colOff>165100</xdr:colOff>
      <xdr:row>35</xdr:row>
      <xdr:rowOff>201963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710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212140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47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71491</xdr:rowOff>
    </xdr:from>
    <xdr:to>
      <xdr:col>19</xdr:col>
      <xdr:colOff>38100</xdr:colOff>
      <xdr:row>35</xdr:row>
      <xdr:rowOff>173091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681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183268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450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312184</xdr:rowOff>
    </xdr:from>
    <xdr:to>
      <xdr:col>15</xdr:col>
      <xdr:colOff>101600</xdr:colOff>
      <xdr:row>36</xdr:row>
      <xdr:rowOff>70884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922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81061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69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19,729
19,660
43.80
11,527,255
10,920,436
535,571
5,109,242
7,717,064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114083</xdr:rowOff>
    </xdr:from>
    <xdr:to>
      <xdr:col>24</xdr:col>
      <xdr:colOff>62865</xdr:colOff>
      <xdr:row>38</xdr:row>
      <xdr:rowOff>128856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57583"/>
          <a:ext cx="1270" cy="138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132683</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128856</xdr:rowOff>
    </xdr:from>
    <xdr:to>
      <xdr:col>24</xdr:col>
      <xdr:colOff>152400</xdr:colOff>
      <xdr:row>38</xdr:row>
      <xdr:rowOff>128856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60760</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3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114083</xdr:rowOff>
    </xdr:from>
    <xdr:to>
      <xdr:col>24</xdr:col>
      <xdr:colOff>152400</xdr:colOff>
      <xdr:row>30</xdr:row>
      <xdr:rowOff>114083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5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139057</xdr:rowOff>
    </xdr:from>
    <xdr:to>
      <xdr:col>24</xdr:col>
      <xdr:colOff>63500</xdr:colOff>
      <xdr:row>37</xdr:row>
      <xdr:rowOff>13070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311257"/>
          <a:ext cx="838200" cy="4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54756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884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31879</xdr:rowOff>
    </xdr:from>
    <xdr:to>
      <xdr:col>24</xdr:col>
      <xdr:colOff>114300</xdr:colOff>
      <xdr:row>35</xdr:row>
      <xdr:rowOff>133479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12441</xdr:rowOff>
    </xdr:from>
    <xdr:to>
      <xdr:col>19</xdr:col>
      <xdr:colOff>177800</xdr:colOff>
      <xdr:row>37</xdr:row>
      <xdr:rowOff>13070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2908300" y="6356091"/>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33179</xdr:rowOff>
    </xdr:from>
    <xdr:to>
      <xdr:col>20</xdr:col>
      <xdr:colOff>38100</xdr:colOff>
      <xdr:row>35</xdr:row>
      <xdr:rowOff>134779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151306</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580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12441</xdr:rowOff>
    </xdr:from>
    <xdr:to>
      <xdr:col>15</xdr:col>
      <xdr:colOff>50800</xdr:colOff>
      <xdr:row>37</xdr:row>
      <xdr:rowOff>113154</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356091"/>
          <a:ext cx="889000" cy="10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54567</xdr:rowOff>
    </xdr:from>
    <xdr:to>
      <xdr:col>15</xdr:col>
      <xdr:colOff>101600</xdr:colOff>
      <xdr:row>35</xdr:row>
      <xdr:rowOff>156167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1244</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58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113154</xdr:rowOff>
    </xdr:from>
    <xdr:to>
      <xdr:col>10</xdr:col>
      <xdr:colOff>114300</xdr:colOff>
      <xdr:row>37</xdr:row>
      <xdr:rowOff>136885</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456804"/>
          <a:ext cx="889000" cy="2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19677</xdr:rowOff>
    </xdr:from>
    <xdr:to>
      <xdr:col>10</xdr:col>
      <xdr:colOff>165100</xdr:colOff>
      <xdr:row>38</xdr:row>
      <xdr:rowOff>121277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5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112404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62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24764</xdr:rowOff>
    </xdr:from>
    <xdr:to>
      <xdr:col>6</xdr:col>
      <xdr:colOff>38100</xdr:colOff>
      <xdr:row>38</xdr:row>
      <xdr:rowOff>126364</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53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117491</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63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88257</xdr:rowOff>
    </xdr:from>
    <xdr:to>
      <xdr:col>24</xdr:col>
      <xdr:colOff>114300</xdr:colOff>
      <xdr:row>37</xdr:row>
      <xdr:rowOff>18407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26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66684</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23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133720</xdr:rowOff>
    </xdr:from>
    <xdr:to>
      <xdr:col>20</xdr:col>
      <xdr:colOff>38100</xdr:colOff>
      <xdr:row>37</xdr:row>
      <xdr:rowOff>63870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30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54997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39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133091</xdr:rowOff>
    </xdr:from>
    <xdr:to>
      <xdr:col>15</xdr:col>
      <xdr:colOff>101600</xdr:colOff>
      <xdr:row>37</xdr:row>
      <xdr:rowOff>63241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30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54368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39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62354</xdr:rowOff>
    </xdr:from>
    <xdr:to>
      <xdr:col>10</xdr:col>
      <xdr:colOff>165100</xdr:colOff>
      <xdr:row>37</xdr:row>
      <xdr:rowOff>163954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40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9031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18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86085</xdr:rowOff>
    </xdr:from>
    <xdr:to>
      <xdr:col>6</xdr:col>
      <xdr:colOff>38100</xdr:colOff>
      <xdr:row>38</xdr:row>
      <xdr:rowOff>16235</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42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32762</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20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74537</xdr:rowOff>
    </xdr:from>
    <xdr:to>
      <xdr:col>24</xdr:col>
      <xdr:colOff>62865</xdr:colOff>
      <xdr:row>59</xdr:row>
      <xdr:rowOff>92101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818487"/>
          <a:ext cx="1270" cy="1389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95928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1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92101</xdr:rowOff>
    </xdr:from>
    <xdr:to>
      <xdr:col>24</xdr:col>
      <xdr:colOff>152400</xdr:colOff>
      <xdr:row>59</xdr:row>
      <xdr:rowOff>92101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21214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9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74537</xdr:rowOff>
    </xdr:from>
    <xdr:to>
      <xdr:col>24</xdr:col>
      <xdr:colOff>152400</xdr:colOff>
      <xdr:row>51</xdr:row>
      <xdr:rowOff>74537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81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158255</xdr:rowOff>
    </xdr:from>
    <xdr:to>
      <xdr:col>24</xdr:col>
      <xdr:colOff>63500</xdr:colOff>
      <xdr:row>59</xdr:row>
      <xdr:rowOff>106172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10102355"/>
          <a:ext cx="838200" cy="11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61206</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90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38329</xdr:rowOff>
    </xdr:from>
    <xdr:to>
      <xdr:col>24</xdr:col>
      <xdr:colOff>114300</xdr:colOff>
      <xdr:row>56</xdr:row>
      <xdr:rowOff>139929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3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37147</xdr:rowOff>
    </xdr:from>
    <xdr:to>
      <xdr:col>19</xdr:col>
      <xdr:colOff>177800</xdr:colOff>
      <xdr:row>59</xdr:row>
      <xdr:rowOff>106172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10152697"/>
          <a:ext cx="889000" cy="6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138659</xdr:rowOff>
    </xdr:from>
    <xdr:to>
      <xdr:col>20</xdr:col>
      <xdr:colOff>38100</xdr:colOff>
      <xdr:row>57</xdr:row>
      <xdr:rowOff>68809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85336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1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3619</xdr:rowOff>
    </xdr:from>
    <xdr:to>
      <xdr:col>15</xdr:col>
      <xdr:colOff>50800</xdr:colOff>
      <xdr:row>59</xdr:row>
      <xdr:rowOff>37147</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776269"/>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36093</xdr:rowOff>
    </xdr:from>
    <xdr:to>
      <xdr:col>15</xdr:col>
      <xdr:colOff>101600</xdr:colOff>
      <xdr:row>57</xdr:row>
      <xdr:rowOff>137693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154220</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148298</xdr:rowOff>
    </xdr:from>
    <xdr:to>
      <xdr:col>10</xdr:col>
      <xdr:colOff>114300</xdr:colOff>
      <xdr:row>57</xdr:row>
      <xdr:rowOff>3619</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235148"/>
          <a:ext cx="889000" cy="54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152426</xdr:rowOff>
    </xdr:from>
    <xdr:to>
      <xdr:col>10</xdr:col>
      <xdr:colOff>165100</xdr:colOff>
      <xdr:row>59</xdr:row>
      <xdr:rowOff>82576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1009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73703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1018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147701</xdr:rowOff>
    </xdr:from>
    <xdr:to>
      <xdr:col>6</xdr:col>
      <xdr:colOff>38100</xdr:colOff>
      <xdr:row>59</xdr:row>
      <xdr:rowOff>77851</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100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68978</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101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107455</xdr:rowOff>
    </xdr:from>
    <xdr:to>
      <xdr:col>24</xdr:col>
      <xdr:colOff>114300</xdr:colOff>
      <xdr:row>59</xdr:row>
      <xdr:rowOff>37605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1005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22382</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96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55372</xdr:rowOff>
    </xdr:from>
    <xdr:to>
      <xdr:col>20</xdr:col>
      <xdr:colOff>38100</xdr:colOff>
      <xdr:row>59</xdr:row>
      <xdr:rowOff>156972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1017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148099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26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157797</xdr:rowOff>
    </xdr:from>
    <xdr:to>
      <xdr:col>15</xdr:col>
      <xdr:colOff>101600</xdr:colOff>
      <xdr:row>59</xdr:row>
      <xdr:rowOff>87947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1010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79074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19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124269</xdr:rowOff>
    </xdr:from>
    <xdr:to>
      <xdr:col>10</xdr:col>
      <xdr:colOff>165100</xdr:colOff>
      <xdr:row>57</xdr:row>
      <xdr:rowOff>54419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2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70946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50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97498</xdr:rowOff>
    </xdr:from>
    <xdr:to>
      <xdr:col>6</xdr:col>
      <xdr:colOff>38100</xdr:colOff>
      <xdr:row>54</xdr:row>
      <xdr:rowOff>27648</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18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44175</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895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70640</xdr:rowOff>
    </xdr:from>
    <xdr:to>
      <xdr:col>24</xdr:col>
      <xdr:colOff>62865</xdr:colOff>
      <xdr:row>78</xdr:row>
      <xdr:rowOff>138488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43590"/>
          <a:ext cx="1270" cy="126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142315</xdr:rowOff>
    </xdr:from>
    <xdr:ext cx="313932"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15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138488</xdr:rowOff>
    </xdr:from>
    <xdr:to>
      <xdr:col>24</xdr:col>
      <xdr:colOff>152400</xdr:colOff>
      <xdr:row>78</xdr:row>
      <xdr:rowOff>138488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17317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1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70640</xdr:rowOff>
    </xdr:from>
    <xdr:to>
      <xdr:col>24</xdr:col>
      <xdr:colOff>152400</xdr:colOff>
      <xdr:row>71</xdr:row>
      <xdr:rowOff>70640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4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22245</xdr:rowOff>
    </xdr:from>
    <xdr:to>
      <xdr:col>24</xdr:col>
      <xdr:colOff>63500</xdr:colOff>
      <xdr:row>78</xdr:row>
      <xdr:rowOff>49701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95345"/>
          <a:ext cx="838200" cy="2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87957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18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65080</xdr:rowOff>
    </xdr:from>
    <xdr:to>
      <xdr:col>24</xdr:col>
      <xdr:colOff>114300</xdr:colOff>
      <xdr:row>77</xdr:row>
      <xdr:rowOff>166680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6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37698</xdr:rowOff>
    </xdr:from>
    <xdr:to>
      <xdr:col>19</xdr:col>
      <xdr:colOff>177800</xdr:colOff>
      <xdr:row>78</xdr:row>
      <xdr:rowOff>49701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10798"/>
          <a:ext cx="889000" cy="1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63571</xdr:rowOff>
    </xdr:from>
    <xdr:to>
      <xdr:col>20</xdr:col>
      <xdr:colOff>38100</xdr:colOff>
      <xdr:row>77</xdr:row>
      <xdr:rowOff>165171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10248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4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26932</xdr:rowOff>
    </xdr:from>
    <xdr:to>
      <xdr:col>15</xdr:col>
      <xdr:colOff>50800</xdr:colOff>
      <xdr:row>78</xdr:row>
      <xdr:rowOff>37698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00032"/>
          <a:ext cx="889000" cy="1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76716</xdr:rowOff>
    </xdr:from>
    <xdr:to>
      <xdr:col>15</xdr:col>
      <xdr:colOff>101600</xdr:colOff>
      <xdr:row>78</xdr:row>
      <xdr:rowOff>6866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23393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21765</xdr:rowOff>
    </xdr:from>
    <xdr:to>
      <xdr:col>10</xdr:col>
      <xdr:colOff>114300</xdr:colOff>
      <xdr:row>78</xdr:row>
      <xdr:rowOff>26932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394865"/>
          <a:ext cx="889000" cy="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6445</xdr:rowOff>
    </xdr:from>
    <xdr:to>
      <xdr:col>10</xdr:col>
      <xdr:colOff>165100</xdr:colOff>
      <xdr:row>78</xdr:row>
      <xdr:rowOff>108045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7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99172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7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3839</xdr:rowOff>
    </xdr:from>
    <xdr:to>
      <xdr:col>6</xdr:col>
      <xdr:colOff>38100</xdr:colOff>
      <xdr:row>78</xdr:row>
      <xdr:rowOff>105439</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7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96566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6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142895</xdr:rowOff>
    </xdr:from>
    <xdr:to>
      <xdr:col>24</xdr:col>
      <xdr:colOff>114300</xdr:colOff>
      <xdr:row>78</xdr:row>
      <xdr:rowOff>73045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4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57822</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5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170351</xdr:rowOff>
    </xdr:from>
    <xdr:to>
      <xdr:col>20</xdr:col>
      <xdr:colOff>38100</xdr:colOff>
      <xdr:row>78</xdr:row>
      <xdr:rowOff>100501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7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91628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64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158348</xdr:rowOff>
    </xdr:from>
    <xdr:to>
      <xdr:col>15</xdr:col>
      <xdr:colOff>101600</xdr:colOff>
      <xdr:row>78</xdr:row>
      <xdr:rowOff>88498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5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79625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52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147582</xdr:rowOff>
    </xdr:from>
    <xdr:to>
      <xdr:col>10</xdr:col>
      <xdr:colOff>165100</xdr:colOff>
      <xdr:row>78</xdr:row>
      <xdr:rowOff>77732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4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94259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124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142415</xdr:rowOff>
    </xdr:from>
    <xdr:to>
      <xdr:col>6</xdr:col>
      <xdr:colOff>38100</xdr:colOff>
      <xdr:row>78</xdr:row>
      <xdr:rowOff>72565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4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89092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11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138418</xdr:rowOff>
    </xdr:from>
    <xdr:to>
      <xdr:col>24</xdr:col>
      <xdr:colOff>62865</xdr:colOff>
      <xdr:row>98</xdr:row>
      <xdr:rowOff>87846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68918"/>
          <a:ext cx="1270" cy="132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91673</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9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87846</xdr:rowOff>
    </xdr:from>
    <xdr:to>
      <xdr:col>24</xdr:col>
      <xdr:colOff>152400</xdr:colOff>
      <xdr:row>98</xdr:row>
      <xdr:rowOff>87846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85095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4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138418</xdr:rowOff>
    </xdr:from>
    <xdr:to>
      <xdr:col>24</xdr:col>
      <xdr:colOff>152400</xdr:colOff>
      <xdr:row>90</xdr:row>
      <xdr:rowOff>138418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6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128791</xdr:rowOff>
    </xdr:from>
    <xdr:to>
      <xdr:col>24</xdr:col>
      <xdr:colOff>63500</xdr:colOff>
      <xdr:row>91</xdr:row>
      <xdr:rowOff>147917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5559291"/>
          <a:ext cx="838200" cy="19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114901</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31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136474</xdr:rowOff>
    </xdr:from>
    <xdr:to>
      <xdr:col>24</xdr:col>
      <xdr:colOff>114300</xdr:colOff>
      <xdr:row>95</xdr:row>
      <xdr:rowOff>66624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5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128791</xdr:rowOff>
    </xdr:from>
    <xdr:to>
      <xdr:col>19</xdr:col>
      <xdr:colOff>177800</xdr:colOff>
      <xdr:row>93</xdr:row>
      <xdr:rowOff>92557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5559291"/>
          <a:ext cx="889000" cy="47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17030</xdr:rowOff>
    </xdr:from>
    <xdr:to>
      <xdr:col>20</xdr:col>
      <xdr:colOff>38100</xdr:colOff>
      <xdr:row>94</xdr:row>
      <xdr:rowOff>118630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109757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22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92557</xdr:rowOff>
    </xdr:from>
    <xdr:to>
      <xdr:col>15</xdr:col>
      <xdr:colOff>50800</xdr:colOff>
      <xdr:row>93</xdr:row>
      <xdr:rowOff>116205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037407"/>
          <a:ext cx="889000" cy="2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145059</xdr:rowOff>
    </xdr:from>
    <xdr:to>
      <xdr:col>15</xdr:col>
      <xdr:colOff>101600</xdr:colOff>
      <xdr:row>96</xdr:row>
      <xdr:rowOff>75209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43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66336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52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116205</xdr:rowOff>
    </xdr:from>
    <xdr:to>
      <xdr:col>10</xdr:col>
      <xdr:colOff>114300</xdr:colOff>
      <xdr:row>93</xdr:row>
      <xdr:rowOff>147549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061055"/>
          <a:ext cx="889000" cy="3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151943</xdr:rowOff>
    </xdr:from>
    <xdr:to>
      <xdr:col>10</xdr:col>
      <xdr:colOff>165100</xdr:colOff>
      <xdr:row>96</xdr:row>
      <xdr:rowOff>82093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43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73220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53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26212</xdr:rowOff>
    </xdr:from>
    <xdr:to>
      <xdr:col>6</xdr:col>
      <xdr:colOff>38100</xdr:colOff>
      <xdr:row>96</xdr:row>
      <xdr:rowOff>127812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48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118939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57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97117</xdr:rowOff>
    </xdr:from>
    <xdr:to>
      <xdr:col>24</xdr:col>
      <xdr:colOff>114300</xdr:colOff>
      <xdr:row>92</xdr:row>
      <xdr:rowOff>27267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69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119994</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550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77991</xdr:rowOff>
    </xdr:from>
    <xdr:to>
      <xdr:col>20</xdr:col>
      <xdr:colOff>38100</xdr:colOff>
      <xdr:row>91</xdr:row>
      <xdr:rowOff>8141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55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24668</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28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41757</xdr:rowOff>
    </xdr:from>
    <xdr:to>
      <xdr:col>15</xdr:col>
      <xdr:colOff>101600</xdr:colOff>
      <xdr:row>93</xdr:row>
      <xdr:rowOff>143357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598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159884</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576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65405</xdr:rowOff>
    </xdr:from>
    <xdr:to>
      <xdr:col>10</xdr:col>
      <xdr:colOff>165100</xdr:colOff>
      <xdr:row>93</xdr:row>
      <xdr:rowOff>167005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01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12082</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578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96749</xdr:rowOff>
    </xdr:from>
    <xdr:to>
      <xdr:col>6</xdr:col>
      <xdr:colOff>38100</xdr:colOff>
      <xdr:row>94</xdr:row>
      <xdr:rowOff>26899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04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43426</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581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59073</xdr:rowOff>
    </xdr:from>
    <xdr:to>
      <xdr:col>54</xdr:col>
      <xdr:colOff>189865</xdr:colOff>
      <xdr:row>37</xdr:row>
      <xdr:rowOff>136170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545473"/>
          <a:ext cx="1270" cy="93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139998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8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136170</xdr:rowOff>
    </xdr:from>
    <xdr:to>
      <xdr:col>55</xdr:col>
      <xdr:colOff>88900</xdr:colOff>
      <xdr:row>37</xdr:row>
      <xdr:rowOff>136170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7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5750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32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59073</xdr:rowOff>
    </xdr:from>
    <xdr:to>
      <xdr:col>55</xdr:col>
      <xdr:colOff>88900</xdr:colOff>
      <xdr:row>32</xdr:row>
      <xdr:rowOff>59073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54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41695</xdr:rowOff>
    </xdr:from>
    <xdr:to>
      <xdr:col>55</xdr:col>
      <xdr:colOff>0</xdr:colOff>
      <xdr:row>36</xdr:row>
      <xdr:rowOff>52412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213895"/>
          <a:ext cx="838200" cy="1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12788</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13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161361</xdr:rowOff>
    </xdr:from>
    <xdr:to>
      <xdr:col>55</xdr:col>
      <xdr:colOff>50800</xdr:colOff>
      <xdr:row>36</xdr:row>
      <xdr:rowOff>91511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6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122340</xdr:rowOff>
    </xdr:from>
    <xdr:to>
      <xdr:col>50</xdr:col>
      <xdr:colOff>114300</xdr:colOff>
      <xdr:row>36</xdr:row>
      <xdr:rowOff>41695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780190"/>
          <a:ext cx="889000" cy="43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34589</xdr:rowOff>
    </xdr:from>
    <xdr:to>
      <xdr:col>50</xdr:col>
      <xdr:colOff>165100</xdr:colOff>
      <xdr:row>36</xdr:row>
      <xdr:rowOff>136189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127316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29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122340</xdr:rowOff>
    </xdr:from>
    <xdr:to>
      <xdr:col>45</xdr:col>
      <xdr:colOff>177800</xdr:colOff>
      <xdr:row>37</xdr:row>
      <xdr:rowOff>70654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780190"/>
          <a:ext cx="889000" cy="63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75673</xdr:rowOff>
    </xdr:from>
    <xdr:to>
      <xdr:col>46</xdr:col>
      <xdr:colOff>38100</xdr:colOff>
      <xdr:row>34</xdr:row>
      <xdr:rowOff>5823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168400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82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54729</xdr:rowOff>
    </xdr:from>
    <xdr:to>
      <xdr:col>41</xdr:col>
      <xdr:colOff>50800</xdr:colOff>
      <xdr:row>37</xdr:row>
      <xdr:rowOff>70654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398379"/>
          <a:ext cx="889000" cy="1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52210</xdr:rowOff>
    </xdr:from>
    <xdr:to>
      <xdr:col>41</xdr:col>
      <xdr:colOff>101600</xdr:colOff>
      <xdr:row>37</xdr:row>
      <xdr:rowOff>153810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144937</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4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54670</xdr:rowOff>
    </xdr:from>
    <xdr:to>
      <xdr:col>36</xdr:col>
      <xdr:colOff>165100</xdr:colOff>
      <xdr:row>37</xdr:row>
      <xdr:rowOff>156270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147397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49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1612</xdr:rowOff>
    </xdr:from>
    <xdr:to>
      <xdr:col>55</xdr:col>
      <xdr:colOff>50800</xdr:colOff>
      <xdr:row>36</xdr:row>
      <xdr:rowOff>103212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17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151489</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15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162345</xdr:rowOff>
    </xdr:from>
    <xdr:to>
      <xdr:col>50</xdr:col>
      <xdr:colOff>165100</xdr:colOff>
      <xdr:row>36</xdr:row>
      <xdr:rowOff>92495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16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109022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593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71540</xdr:rowOff>
    </xdr:from>
    <xdr:to>
      <xdr:col>46</xdr:col>
      <xdr:colOff>38100</xdr:colOff>
      <xdr:row>34</xdr:row>
      <xdr:rowOff>1690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72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18217</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504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19854</xdr:rowOff>
    </xdr:from>
    <xdr:to>
      <xdr:col>41</xdr:col>
      <xdr:colOff>101600</xdr:colOff>
      <xdr:row>37</xdr:row>
      <xdr:rowOff>121454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137981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13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3929</xdr:rowOff>
    </xdr:from>
    <xdr:to>
      <xdr:col>36</xdr:col>
      <xdr:colOff>165100</xdr:colOff>
      <xdr:row>37</xdr:row>
      <xdr:rowOff>105529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4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122056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12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82497</xdr:rowOff>
    </xdr:from>
    <xdr:to>
      <xdr:col>54</xdr:col>
      <xdr:colOff>189865</xdr:colOff>
      <xdr:row>58</xdr:row>
      <xdr:rowOff>130708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54997"/>
          <a:ext cx="1270" cy="1419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134535</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7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130708</xdr:rowOff>
    </xdr:from>
    <xdr:to>
      <xdr:col>55</xdr:col>
      <xdr:colOff>88900</xdr:colOff>
      <xdr:row>58</xdr:row>
      <xdr:rowOff>130708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7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29174</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3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82497</xdr:rowOff>
    </xdr:from>
    <xdr:to>
      <xdr:col>55</xdr:col>
      <xdr:colOff>88900</xdr:colOff>
      <xdr:row>50</xdr:row>
      <xdr:rowOff>82497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5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98666</xdr:rowOff>
    </xdr:from>
    <xdr:to>
      <xdr:col>55</xdr:col>
      <xdr:colOff>0</xdr:colOff>
      <xdr:row>56</xdr:row>
      <xdr:rowOff>138694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699866"/>
          <a:ext cx="838200" cy="4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24292</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454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1415</xdr:rowOff>
    </xdr:from>
    <xdr:to>
      <xdr:col>55</xdr:col>
      <xdr:colOff>50800</xdr:colOff>
      <xdr:row>56</xdr:row>
      <xdr:rowOff>103015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98666</xdr:rowOff>
    </xdr:from>
    <xdr:to>
      <xdr:col>50</xdr:col>
      <xdr:colOff>114300</xdr:colOff>
      <xdr:row>56</xdr:row>
      <xdr:rowOff>158857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699866"/>
          <a:ext cx="889000" cy="6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97183</xdr:rowOff>
    </xdr:from>
    <xdr:to>
      <xdr:col>50</xdr:col>
      <xdr:colOff>165100</xdr:colOff>
      <xdr:row>56</xdr:row>
      <xdr:rowOff>27333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2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43860</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30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86992</xdr:rowOff>
    </xdr:from>
    <xdr:to>
      <xdr:col>45</xdr:col>
      <xdr:colOff>177800</xdr:colOff>
      <xdr:row>56</xdr:row>
      <xdr:rowOff>158857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688192"/>
          <a:ext cx="889000" cy="7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117491</xdr:rowOff>
    </xdr:from>
    <xdr:to>
      <xdr:col>46</xdr:col>
      <xdr:colOff>38100</xdr:colOff>
      <xdr:row>55</xdr:row>
      <xdr:rowOff>47641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37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64168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15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71829</xdr:rowOff>
    </xdr:from>
    <xdr:to>
      <xdr:col>41</xdr:col>
      <xdr:colOff>50800</xdr:colOff>
      <xdr:row>56</xdr:row>
      <xdr:rowOff>86992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501579"/>
          <a:ext cx="889000" cy="18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38645</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8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68188</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84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87894</xdr:rowOff>
    </xdr:from>
    <xdr:to>
      <xdr:col>55</xdr:col>
      <xdr:colOff>50800</xdr:colOff>
      <xdr:row>57</xdr:row>
      <xdr:rowOff>18044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68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66321</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66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47866</xdr:rowOff>
    </xdr:from>
    <xdr:to>
      <xdr:col>50</xdr:col>
      <xdr:colOff>165100</xdr:colOff>
      <xdr:row>56</xdr:row>
      <xdr:rowOff>149466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64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140593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74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108057</xdr:rowOff>
    </xdr:from>
    <xdr:to>
      <xdr:col>46</xdr:col>
      <xdr:colOff>38100</xdr:colOff>
      <xdr:row>57</xdr:row>
      <xdr:rowOff>38207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70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29334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80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36192</xdr:rowOff>
    </xdr:from>
    <xdr:to>
      <xdr:col>41</xdr:col>
      <xdr:colOff>101600</xdr:colOff>
      <xdr:row>56</xdr:row>
      <xdr:rowOff>137792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63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154319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41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21029</xdr:rowOff>
    </xdr:from>
    <xdr:to>
      <xdr:col>36</xdr:col>
      <xdr:colOff>165100</xdr:colOff>
      <xdr:row>55</xdr:row>
      <xdr:rowOff>122629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45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139156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22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141491</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1971541"/>
          <a:ext cx="1270" cy="161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88168</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4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141491</xdr:rowOff>
    </xdr:from>
    <xdr:to>
      <xdr:col>55</xdr:col>
      <xdr:colOff>88900</xdr:colOff>
      <xdr:row>69</xdr:row>
      <xdr:rowOff>141491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197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98210</xdr:rowOff>
    </xdr:from>
    <xdr:to>
      <xdr:col>55</xdr:col>
      <xdr:colOff>0</xdr:colOff>
      <xdr:row>76</xdr:row>
      <xdr:rowOff>110153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128410"/>
          <a:ext cx="838200" cy="1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48486</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50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70059</xdr:rowOff>
    </xdr:from>
    <xdr:to>
      <xdr:col>55</xdr:col>
      <xdr:colOff>50800</xdr:colOff>
      <xdr:row>78</xdr:row>
      <xdr:rowOff>209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89733</xdr:rowOff>
    </xdr:from>
    <xdr:to>
      <xdr:col>50</xdr:col>
      <xdr:colOff>114300</xdr:colOff>
      <xdr:row>76</xdr:row>
      <xdr:rowOff>98210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119933"/>
          <a:ext cx="889000" cy="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163043</xdr:rowOff>
    </xdr:from>
    <xdr:to>
      <xdr:col>50</xdr:col>
      <xdr:colOff>165100</xdr:colOff>
      <xdr:row>77</xdr:row>
      <xdr:rowOff>93193</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19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84320</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28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100819</xdr:rowOff>
    </xdr:from>
    <xdr:to>
      <xdr:col>45</xdr:col>
      <xdr:colOff>177800</xdr:colOff>
      <xdr:row>76</xdr:row>
      <xdr:rowOff>89733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2959569"/>
          <a:ext cx="889000" cy="16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110198</xdr:rowOff>
    </xdr:from>
    <xdr:to>
      <xdr:col>46</xdr:col>
      <xdr:colOff>38100</xdr:colOff>
      <xdr:row>76</xdr:row>
      <xdr:rowOff>40348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29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56875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274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41097</xdr:rowOff>
    </xdr:from>
    <xdr:to>
      <xdr:col>41</xdr:col>
      <xdr:colOff>50800</xdr:colOff>
      <xdr:row>75</xdr:row>
      <xdr:rowOff>100819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2728397"/>
          <a:ext cx="889000" cy="23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10425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38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133907</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33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59353</xdr:rowOff>
    </xdr:from>
    <xdr:to>
      <xdr:col>55</xdr:col>
      <xdr:colOff>50800</xdr:colOff>
      <xdr:row>76</xdr:row>
      <xdr:rowOff>160953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08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82231</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294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47410</xdr:rowOff>
    </xdr:from>
    <xdr:to>
      <xdr:col>50</xdr:col>
      <xdr:colOff>165100</xdr:colOff>
      <xdr:row>76</xdr:row>
      <xdr:rowOff>149010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0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165536</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85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38933</xdr:rowOff>
    </xdr:from>
    <xdr:to>
      <xdr:col>46</xdr:col>
      <xdr:colOff>38100</xdr:colOff>
      <xdr:row>76</xdr:row>
      <xdr:rowOff>140533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06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131660</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16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50019</xdr:rowOff>
    </xdr:from>
    <xdr:to>
      <xdr:col>41</xdr:col>
      <xdr:colOff>101600</xdr:colOff>
      <xdr:row>75</xdr:row>
      <xdr:rowOff>151619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290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168146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68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161747</xdr:rowOff>
    </xdr:from>
    <xdr:to>
      <xdr:col>36</xdr:col>
      <xdr:colOff>165100</xdr:colOff>
      <xdr:row>74</xdr:row>
      <xdr:rowOff>91897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267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108424</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45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91439</xdr:rowOff>
    </xdr:from>
    <xdr:to>
      <xdr:col>54</xdr:col>
      <xdr:colOff>189865</xdr:colOff>
      <xdr:row>99</xdr:row>
      <xdr:rowOff>6362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21939"/>
          <a:ext cx="1270" cy="145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10189</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8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6362</xdr:rowOff>
    </xdr:from>
    <xdr:to>
      <xdr:col>55</xdr:col>
      <xdr:colOff>88900</xdr:colOff>
      <xdr:row>99</xdr:row>
      <xdr:rowOff>6362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79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38116</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9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91439</xdr:rowOff>
    </xdr:from>
    <xdr:to>
      <xdr:col>55</xdr:col>
      <xdr:colOff>88900</xdr:colOff>
      <xdr:row>90</xdr:row>
      <xdr:rowOff>91439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21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134595</xdr:rowOff>
    </xdr:from>
    <xdr:to>
      <xdr:col>55</xdr:col>
      <xdr:colOff>0</xdr:colOff>
      <xdr:row>97</xdr:row>
      <xdr:rowOff>100330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593795"/>
          <a:ext cx="838200" cy="13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163847</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28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140970</xdr:rowOff>
    </xdr:from>
    <xdr:to>
      <xdr:col>55</xdr:col>
      <xdr:colOff>50800</xdr:colOff>
      <xdr:row>96</xdr:row>
      <xdr:rowOff>71120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4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134595</xdr:rowOff>
    </xdr:from>
    <xdr:to>
      <xdr:col>50</xdr:col>
      <xdr:colOff>114300</xdr:colOff>
      <xdr:row>97</xdr:row>
      <xdr:rowOff>109322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593795"/>
          <a:ext cx="889000" cy="1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79184</xdr:rowOff>
    </xdr:from>
    <xdr:to>
      <xdr:col>50</xdr:col>
      <xdr:colOff>165100</xdr:colOff>
      <xdr:row>96</xdr:row>
      <xdr:rowOff>9334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36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25861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14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109322</xdr:rowOff>
    </xdr:from>
    <xdr:to>
      <xdr:col>45</xdr:col>
      <xdr:colOff>177800</xdr:colOff>
      <xdr:row>97</xdr:row>
      <xdr:rowOff>138113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739972"/>
          <a:ext cx="889000" cy="2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161492</xdr:rowOff>
    </xdr:from>
    <xdr:to>
      <xdr:col>46</xdr:col>
      <xdr:colOff>38100</xdr:colOff>
      <xdr:row>95</xdr:row>
      <xdr:rowOff>91642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108169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05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138113</xdr:rowOff>
    </xdr:from>
    <xdr:to>
      <xdr:col>41</xdr:col>
      <xdr:colOff>50800</xdr:colOff>
      <xdr:row>98</xdr:row>
      <xdr:rowOff>5525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768763"/>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135586</xdr:rowOff>
    </xdr:from>
    <xdr:to>
      <xdr:col>41</xdr:col>
      <xdr:colOff>101600</xdr:colOff>
      <xdr:row>97</xdr:row>
      <xdr:rowOff>65736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82263</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3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38227</xdr:rowOff>
    </xdr:from>
    <xdr:to>
      <xdr:col>36</xdr:col>
      <xdr:colOff>165100</xdr:colOff>
      <xdr:row>97</xdr:row>
      <xdr:rowOff>139827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156354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49530</xdr:rowOff>
    </xdr:from>
    <xdr:to>
      <xdr:col>55</xdr:col>
      <xdr:colOff>50800</xdr:colOff>
      <xdr:row>97</xdr:row>
      <xdr:rowOff>151130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68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27957</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65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83795</xdr:rowOff>
    </xdr:from>
    <xdr:to>
      <xdr:col>50</xdr:col>
      <xdr:colOff>165100</xdr:colOff>
      <xdr:row>97</xdr:row>
      <xdr:rowOff>13945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54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5072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63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58522</xdr:rowOff>
    </xdr:from>
    <xdr:to>
      <xdr:col>46</xdr:col>
      <xdr:colOff>38100</xdr:colOff>
      <xdr:row>97</xdr:row>
      <xdr:rowOff>160122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68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151249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78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87313</xdr:rowOff>
    </xdr:from>
    <xdr:to>
      <xdr:col>41</xdr:col>
      <xdr:colOff>101600</xdr:colOff>
      <xdr:row>98</xdr:row>
      <xdr:rowOff>17463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71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8590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81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126175</xdr:rowOff>
    </xdr:from>
    <xdr:to>
      <xdr:col>36</xdr:col>
      <xdr:colOff>165100</xdr:colOff>
      <xdr:row>98</xdr:row>
      <xdr:rowOff>56325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75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47452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84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157506</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129556"/>
          <a:ext cx="1269" cy="1601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104183</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0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157506</xdr:rowOff>
    </xdr:from>
    <xdr:to>
      <xdr:col>86</xdr:col>
      <xdr:colOff>25400</xdr:colOff>
      <xdr:row>29</xdr:row>
      <xdr:rowOff>157506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12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156325</xdr:rowOff>
    </xdr:from>
    <xdr:to>
      <xdr:col>85</xdr:col>
      <xdr:colOff>127000</xdr:colOff>
      <xdr:row>39</xdr:row>
      <xdr:rowOff>27343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671425"/>
          <a:ext cx="838200" cy="4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131627</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7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108750</xdr:rowOff>
    </xdr:from>
    <xdr:to>
      <xdr:col>85</xdr:col>
      <xdr:colOff>177800</xdr:colOff>
      <xdr:row>39</xdr:row>
      <xdr:rowOff>38900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156325</xdr:rowOff>
    </xdr:from>
    <xdr:to>
      <xdr:col>81</xdr:col>
      <xdr:colOff>50800</xdr:colOff>
      <xdr:row>39</xdr:row>
      <xdr:rowOff>23178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671425"/>
          <a:ext cx="889000" cy="3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120676</xdr:rowOff>
    </xdr:from>
    <xdr:to>
      <xdr:col>81</xdr:col>
      <xdr:colOff>101600</xdr:colOff>
      <xdr:row>39</xdr:row>
      <xdr:rowOff>50826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3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41953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72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11557</xdr:rowOff>
    </xdr:from>
    <xdr:to>
      <xdr:col>76</xdr:col>
      <xdr:colOff>114300</xdr:colOff>
      <xdr:row>39</xdr:row>
      <xdr:rowOff>23178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526657"/>
          <a:ext cx="889000" cy="18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103340</xdr:rowOff>
    </xdr:from>
    <xdr:to>
      <xdr:col>76</xdr:col>
      <xdr:colOff>165100</xdr:colOff>
      <xdr:row>39</xdr:row>
      <xdr:rowOff>33490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1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50017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9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11557</xdr:rowOff>
    </xdr:from>
    <xdr:to>
      <xdr:col>71</xdr:col>
      <xdr:colOff>177800</xdr:colOff>
      <xdr:row>38</xdr:row>
      <xdr:rowOff>132829</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526657"/>
          <a:ext cx="889000" cy="12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139382</xdr:rowOff>
    </xdr:from>
    <xdr:to>
      <xdr:col>72</xdr:col>
      <xdr:colOff>38100</xdr:colOff>
      <xdr:row>39</xdr:row>
      <xdr:rowOff>69532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60659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7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146126</xdr:rowOff>
    </xdr:from>
    <xdr:to>
      <xdr:col>67</xdr:col>
      <xdr:colOff>101600</xdr:colOff>
      <xdr:row>39</xdr:row>
      <xdr:rowOff>76276</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67403</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75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147993</xdr:rowOff>
    </xdr:from>
    <xdr:to>
      <xdr:col>85</xdr:col>
      <xdr:colOff>177800</xdr:colOff>
      <xdr:row>39</xdr:row>
      <xdr:rowOff>78143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6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87177</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0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105525</xdr:rowOff>
    </xdr:from>
    <xdr:to>
      <xdr:col>81</xdr:col>
      <xdr:colOff>101600</xdr:colOff>
      <xdr:row>39</xdr:row>
      <xdr:rowOff>35675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2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52201</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639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143828</xdr:rowOff>
    </xdr:from>
    <xdr:to>
      <xdr:col>76</xdr:col>
      <xdr:colOff>165100</xdr:colOff>
      <xdr:row>39</xdr:row>
      <xdr:rowOff>73978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65105</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75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132207</xdr:rowOff>
    </xdr:from>
    <xdr:to>
      <xdr:col>72</xdr:col>
      <xdr:colOff>38100</xdr:colOff>
      <xdr:row>38</xdr:row>
      <xdr:rowOff>62357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47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78884</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36111" y="625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82029</xdr:rowOff>
    </xdr:from>
    <xdr:to>
      <xdr:col>67</xdr:col>
      <xdr:colOff>101600</xdr:colOff>
      <xdr:row>39</xdr:row>
      <xdr:rowOff>12179</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59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28706</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428" y="637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150078</xdr:rowOff>
    </xdr:from>
    <xdr:to>
      <xdr:col>85</xdr:col>
      <xdr:colOff>126364</xdr:colOff>
      <xdr:row>78</xdr:row>
      <xdr:rowOff>116946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80128"/>
          <a:ext cx="1269" cy="150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120773</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9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116946</xdr:rowOff>
    </xdr:from>
    <xdr:to>
      <xdr:col>86</xdr:col>
      <xdr:colOff>25400</xdr:colOff>
      <xdr:row>78</xdr:row>
      <xdr:rowOff>116946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96755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5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150078</xdr:rowOff>
    </xdr:from>
    <xdr:to>
      <xdr:col>86</xdr:col>
      <xdr:colOff>25400</xdr:colOff>
      <xdr:row>69</xdr:row>
      <xdr:rowOff>150078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8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83305</xdr:rowOff>
    </xdr:from>
    <xdr:to>
      <xdr:col>85</xdr:col>
      <xdr:colOff>127000</xdr:colOff>
      <xdr:row>77</xdr:row>
      <xdr:rowOff>108017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284955"/>
          <a:ext cx="838200" cy="2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97764</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5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74887</xdr:rowOff>
    </xdr:from>
    <xdr:to>
      <xdr:col>85</xdr:col>
      <xdr:colOff>177800</xdr:colOff>
      <xdr:row>77</xdr:row>
      <xdr:rowOff>5037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0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108017</xdr:rowOff>
    </xdr:from>
    <xdr:to>
      <xdr:col>81</xdr:col>
      <xdr:colOff>50800</xdr:colOff>
      <xdr:row>77</xdr:row>
      <xdr:rowOff>126829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309667"/>
          <a:ext cx="889000" cy="1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92162</xdr:rowOff>
    </xdr:from>
    <xdr:to>
      <xdr:col>81</xdr:col>
      <xdr:colOff>101600</xdr:colOff>
      <xdr:row>77</xdr:row>
      <xdr:rowOff>22312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2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38838</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9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123934</xdr:rowOff>
    </xdr:from>
    <xdr:to>
      <xdr:col>76</xdr:col>
      <xdr:colOff>114300</xdr:colOff>
      <xdr:row>77</xdr:row>
      <xdr:rowOff>126829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325584"/>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111051</xdr:rowOff>
    </xdr:from>
    <xdr:to>
      <xdr:col>76</xdr:col>
      <xdr:colOff>165100</xdr:colOff>
      <xdr:row>77</xdr:row>
      <xdr:rowOff>41201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57728</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9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123934</xdr:rowOff>
    </xdr:from>
    <xdr:to>
      <xdr:col>71</xdr:col>
      <xdr:colOff>177800</xdr:colOff>
      <xdr:row>77</xdr:row>
      <xdr:rowOff>132431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325584"/>
          <a:ext cx="8890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95225</xdr:rowOff>
    </xdr:from>
    <xdr:to>
      <xdr:col>72</xdr:col>
      <xdr:colOff>38100</xdr:colOff>
      <xdr:row>78</xdr:row>
      <xdr:rowOff>25375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29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16502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38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91712</xdr:rowOff>
    </xdr:from>
    <xdr:to>
      <xdr:col>67</xdr:col>
      <xdr:colOff>101600</xdr:colOff>
      <xdr:row>78</xdr:row>
      <xdr:rowOff>21862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29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12989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38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32505</xdr:rowOff>
    </xdr:from>
    <xdr:to>
      <xdr:col>85</xdr:col>
      <xdr:colOff>177800</xdr:colOff>
      <xdr:row>77</xdr:row>
      <xdr:rowOff>134105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23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10932</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21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57217</xdr:rowOff>
    </xdr:from>
    <xdr:to>
      <xdr:col>81</xdr:col>
      <xdr:colOff>101600</xdr:colOff>
      <xdr:row>77</xdr:row>
      <xdr:rowOff>158817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25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149944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35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76029</xdr:rowOff>
    </xdr:from>
    <xdr:to>
      <xdr:col>76</xdr:col>
      <xdr:colOff>165100</xdr:colOff>
      <xdr:row>78</xdr:row>
      <xdr:rowOff>6179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27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168756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37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73134</xdr:rowOff>
    </xdr:from>
    <xdr:to>
      <xdr:col>72</xdr:col>
      <xdr:colOff>38100</xdr:colOff>
      <xdr:row>78</xdr:row>
      <xdr:rowOff>3284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27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19811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05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81631</xdr:rowOff>
    </xdr:from>
    <xdr:to>
      <xdr:col>67</xdr:col>
      <xdr:colOff>101600</xdr:colOff>
      <xdr:row>78</xdr:row>
      <xdr:rowOff>11781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8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28308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05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160198</xdr:rowOff>
    </xdr:from>
    <xdr:to>
      <xdr:col>85</xdr:col>
      <xdr:colOff>126364</xdr:colOff>
      <xdr:row>98</xdr:row>
      <xdr:rowOff>148971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19248"/>
          <a:ext cx="1269" cy="153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152798</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5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148971</xdr:rowOff>
    </xdr:from>
    <xdr:to>
      <xdr:col>86</xdr:col>
      <xdr:colOff>25400</xdr:colOff>
      <xdr:row>98</xdr:row>
      <xdr:rowOff>148971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106875</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19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160198</xdr:rowOff>
    </xdr:from>
    <xdr:to>
      <xdr:col>86</xdr:col>
      <xdr:colOff>25400</xdr:colOff>
      <xdr:row>89</xdr:row>
      <xdr:rowOff>160198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33274</xdr:rowOff>
    </xdr:from>
    <xdr:to>
      <xdr:col>85</xdr:col>
      <xdr:colOff>127000</xdr:colOff>
      <xdr:row>96</xdr:row>
      <xdr:rowOff>151625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6321024"/>
          <a:ext cx="838200" cy="28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21544</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309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170117</xdr:rowOff>
    </xdr:from>
    <xdr:to>
      <xdr:col>85</xdr:col>
      <xdr:colOff>177800</xdr:colOff>
      <xdr:row>96</xdr:row>
      <xdr:rowOff>100267</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45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33274</xdr:rowOff>
    </xdr:from>
    <xdr:to>
      <xdr:col>81</xdr:col>
      <xdr:colOff>50800</xdr:colOff>
      <xdr:row>96</xdr:row>
      <xdr:rowOff>48527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321024"/>
          <a:ext cx="889000" cy="18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89218</xdr:rowOff>
    </xdr:from>
    <xdr:to>
      <xdr:col>81</xdr:col>
      <xdr:colOff>101600</xdr:colOff>
      <xdr:row>96</xdr:row>
      <xdr:rowOff>19368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37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10495</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4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150113</xdr:rowOff>
    </xdr:from>
    <xdr:to>
      <xdr:col>76</xdr:col>
      <xdr:colOff>114300</xdr:colOff>
      <xdr:row>96</xdr:row>
      <xdr:rowOff>48527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437863"/>
          <a:ext cx="889000" cy="6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102857</xdr:rowOff>
    </xdr:from>
    <xdr:to>
      <xdr:col>76</xdr:col>
      <xdr:colOff>165100</xdr:colOff>
      <xdr:row>97</xdr:row>
      <xdr:rowOff>33007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56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24134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5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139700</xdr:rowOff>
    </xdr:from>
    <xdr:to>
      <xdr:col>71</xdr:col>
      <xdr:colOff>177800</xdr:colOff>
      <xdr:row>95</xdr:row>
      <xdr:rowOff>150113</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5913100"/>
          <a:ext cx="889000" cy="52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7531</xdr:rowOff>
    </xdr:from>
    <xdr:to>
      <xdr:col>72</xdr:col>
      <xdr:colOff>38100</xdr:colOff>
      <xdr:row>98</xdr:row>
      <xdr:rowOff>109131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100258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90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77242</xdr:rowOff>
    </xdr:from>
    <xdr:to>
      <xdr:col>67</xdr:col>
      <xdr:colOff>101600</xdr:colOff>
      <xdr:row>98</xdr:row>
      <xdr:rowOff>7392</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169969</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80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100825</xdr:rowOff>
    </xdr:from>
    <xdr:to>
      <xdr:col>85</xdr:col>
      <xdr:colOff>177800</xdr:colOff>
      <xdr:row>97</xdr:row>
      <xdr:rowOff>30975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5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79252</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53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153924</xdr:rowOff>
    </xdr:from>
    <xdr:to>
      <xdr:col>81</xdr:col>
      <xdr:colOff>101600</xdr:colOff>
      <xdr:row>95</xdr:row>
      <xdr:rowOff>84074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27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100601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04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169177</xdr:rowOff>
    </xdr:from>
    <xdr:to>
      <xdr:col>76</xdr:col>
      <xdr:colOff>165100</xdr:colOff>
      <xdr:row>96</xdr:row>
      <xdr:rowOff>99327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45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115854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23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99313</xdr:rowOff>
    </xdr:from>
    <xdr:to>
      <xdr:col>72</xdr:col>
      <xdr:colOff>38100</xdr:colOff>
      <xdr:row>96</xdr:row>
      <xdr:rowOff>29463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38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45990</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16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88900</xdr:rowOff>
    </xdr:from>
    <xdr:to>
      <xdr:col>67</xdr:col>
      <xdr:colOff>101600</xdr:colOff>
      <xdr:row>93</xdr:row>
      <xdr:rowOff>19050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35577</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563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28677</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436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146804</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1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28677</xdr:rowOff>
    </xdr:from>
    <xdr:to>
      <xdr:col>116</xdr:col>
      <xdr:colOff>152400</xdr:colOff>
      <xdr:row>31</xdr:row>
      <xdr:rowOff>28677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4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44374</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730924"/>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4792</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48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153365</xdr:rowOff>
    </xdr:from>
    <xdr:to>
      <xdr:col>116</xdr:col>
      <xdr:colOff>114300</xdr:colOff>
      <xdr:row>38</xdr:row>
      <xdr:rowOff>83515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4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43688</xdr:rowOff>
    </xdr:from>
    <xdr:to>
      <xdr:col>111</xdr:col>
      <xdr:colOff>177800</xdr:colOff>
      <xdr:row>39</xdr:row>
      <xdr:rowOff>44374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730238"/>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20472</xdr:rowOff>
    </xdr:from>
    <xdr:to>
      <xdr:col>112</xdr:col>
      <xdr:colOff>38100</xdr:colOff>
      <xdr:row>38</xdr:row>
      <xdr:rowOff>122072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3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138599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31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43688</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9545300" y="673023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30759</xdr:rowOff>
    </xdr:from>
    <xdr:to>
      <xdr:col>107</xdr:col>
      <xdr:colOff>101600</xdr:colOff>
      <xdr:row>38</xdr:row>
      <xdr:rowOff>132359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148886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2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42926</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2947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49657</xdr:rowOff>
    </xdr:from>
    <xdr:to>
      <xdr:col>102</xdr:col>
      <xdr:colOff>165100</xdr:colOff>
      <xdr:row>38</xdr:row>
      <xdr:rowOff>151257</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6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167784</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33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78004</xdr:rowOff>
    </xdr:from>
    <xdr:to>
      <xdr:col>98</xdr:col>
      <xdr:colOff>38100</xdr:colOff>
      <xdr:row>39</xdr:row>
      <xdr:rowOff>8154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24680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6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165024</xdr:rowOff>
    </xdr:from>
    <xdr:to>
      <xdr:col>112</xdr:col>
      <xdr:colOff>38100</xdr:colOff>
      <xdr:row>39</xdr:row>
      <xdr:rowOff>95174</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86301</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164338</xdr:rowOff>
    </xdr:from>
    <xdr:to>
      <xdr:col>107</xdr:col>
      <xdr:colOff>101600</xdr:colOff>
      <xdr:row>39</xdr:row>
      <xdr:rowOff>94488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85615</xdr:rowOff>
    </xdr:from>
    <xdr:ext cx="313932"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77333" y="6772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163576</xdr:rowOff>
    </xdr:from>
    <xdr:to>
      <xdr:col>98</xdr:col>
      <xdr:colOff>38100</xdr:colOff>
      <xdr:row>39</xdr:row>
      <xdr:rowOff>93726</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84853</xdr:rowOff>
    </xdr:from>
    <xdr:ext cx="313932"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99333" y="6771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34372</xdr:rowOff>
    </xdr:from>
    <xdr:to>
      <xdr:col>116</xdr:col>
      <xdr:colOff>62864</xdr:colOff>
      <xdr:row>58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78322"/>
          <a:ext cx="1269" cy="1191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152499</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55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34372</xdr:rowOff>
    </xdr:from>
    <xdr:to>
      <xdr:col>116</xdr:col>
      <xdr:colOff>152400</xdr:colOff>
      <xdr:row>51</xdr:row>
      <xdr:rowOff>34372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7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122441</xdr:rowOff>
    </xdr:from>
    <xdr:to>
      <xdr:col>116</xdr:col>
      <xdr:colOff>63500</xdr:colOff>
      <xdr:row>57</xdr:row>
      <xdr:rowOff>125355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9895091"/>
          <a:ext cx="838200" cy="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71086</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672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48209</xdr:rowOff>
    </xdr:from>
    <xdr:to>
      <xdr:col>116</xdr:col>
      <xdr:colOff>114300</xdr:colOff>
      <xdr:row>57</xdr:row>
      <xdr:rowOff>149809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82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125355</xdr:rowOff>
    </xdr:from>
    <xdr:to>
      <xdr:col>111</xdr:col>
      <xdr:colOff>177800</xdr:colOff>
      <xdr:row>57</xdr:row>
      <xdr:rowOff>125927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9898005"/>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74726</xdr:rowOff>
    </xdr:from>
    <xdr:to>
      <xdr:col>112</xdr:col>
      <xdr:colOff>38100</xdr:colOff>
      <xdr:row>57</xdr:row>
      <xdr:rowOff>4876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6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21403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45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70091</xdr:rowOff>
    </xdr:from>
    <xdr:to>
      <xdr:col>107</xdr:col>
      <xdr:colOff>50800</xdr:colOff>
      <xdr:row>57</xdr:row>
      <xdr:rowOff>125927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9842741"/>
          <a:ext cx="889000" cy="5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112846</xdr:rowOff>
    </xdr:from>
    <xdr:to>
      <xdr:col>107</xdr:col>
      <xdr:colOff>101600</xdr:colOff>
      <xdr:row>57</xdr:row>
      <xdr:rowOff>42996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71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59523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489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68891</xdr:rowOff>
    </xdr:from>
    <xdr:to>
      <xdr:col>102</xdr:col>
      <xdr:colOff>114300</xdr:colOff>
      <xdr:row>57</xdr:row>
      <xdr:rowOff>70091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9841541"/>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69183</xdr:rowOff>
    </xdr:from>
    <xdr:to>
      <xdr:col>102</xdr:col>
      <xdr:colOff>165100</xdr:colOff>
      <xdr:row>57</xdr:row>
      <xdr:rowOff>170783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84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161910</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93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67183</xdr:rowOff>
    </xdr:from>
    <xdr:to>
      <xdr:col>98</xdr:col>
      <xdr:colOff>38100</xdr:colOff>
      <xdr:row>57</xdr:row>
      <xdr:rowOff>168783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83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159910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93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71641</xdr:rowOff>
    </xdr:from>
    <xdr:to>
      <xdr:col>116</xdr:col>
      <xdr:colOff>114300</xdr:colOff>
      <xdr:row>58</xdr:row>
      <xdr:rowOff>1791</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84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26637</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7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74555</xdr:rowOff>
    </xdr:from>
    <xdr:to>
      <xdr:col>112</xdr:col>
      <xdr:colOff>38100</xdr:colOff>
      <xdr:row>58</xdr:row>
      <xdr:rowOff>4705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84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167282</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993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75127</xdr:rowOff>
    </xdr:from>
    <xdr:to>
      <xdr:col>107</xdr:col>
      <xdr:colOff>101600</xdr:colOff>
      <xdr:row>58</xdr:row>
      <xdr:rowOff>5277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84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167854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94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19291</xdr:rowOff>
    </xdr:from>
    <xdr:to>
      <xdr:col>102</xdr:col>
      <xdr:colOff>165100</xdr:colOff>
      <xdr:row>57</xdr:row>
      <xdr:rowOff>120891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79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137418</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956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18091</xdr:rowOff>
    </xdr:from>
    <xdr:to>
      <xdr:col>98</xdr:col>
      <xdr:colOff>38100</xdr:colOff>
      <xdr:row>57</xdr:row>
      <xdr:rowOff>119691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79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136218</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9565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15162</xdr:rowOff>
    </xdr:from>
    <xdr:to>
      <xdr:col>116</xdr:col>
      <xdr:colOff>62864</xdr:colOff>
      <xdr:row>79</xdr:row>
      <xdr:rowOff>11505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16662"/>
          <a:ext cx="1269" cy="153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15332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5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11505</xdr:rowOff>
    </xdr:from>
    <xdr:to>
      <xdr:col>116</xdr:col>
      <xdr:colOff>152400</xdr:colOff>
      <xdr:row>79</xdr:row>
      <xdr:rowOff>11505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133289</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9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15162</xdr:rowOff>
    </xdr:from>
    <xdr:to>
      <xdr:col>116</xdr:col>
      <xdr:colOff>152400</xdr:colOff>
      <xdr:row>70</xdr:row>
      <xdr:rowOff>15162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16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134606</xdr:rowOff>
    </xdr:from>
    <xdr:to>
      <xdr:col>116</xdr:col>
      <xdr:colOff>63500</xdr:colOff>
      <xdr:row>76</xdr:row>
      <xdr:rowOff>56245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993356"/>
          <a:ext cx="838200" cy="9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160971</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19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11094</xdr:rowOff>
    </xdr:from>
    <xdr:to>
      <xdr:col>116</xdr:col>
      <xdr:colOff>114300</xdr:colOff>
      <xdr:row>76</xdr:row>
      <xdr:rowOff>112694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4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64932</xdr:rowOff>
    </xdr:from>
    <xdr:to>
      <xdr:col>111</xdr:col>
      <xdr:colOff>177800</xdr:colOff>
      <xdr:row>75</xdr:row>
      <xdr:rowOff>134606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923682"/>
          <a:ext cx="889000" cy="6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17545</xdr:rowOff>
    </xdr:from>
    <xdr:to>
      <xdr:col>112</xdr:col>
      <xdr:colOff>38100</xdr:colOff>
      <xdr:row>76</xdr:row>
      <xdr:rowOff>119145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110272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14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104594</xdr:rowOff>
    </xdr:from>
    <xdr:to>
      <xdr:col>107</xdr:col>
      <xdr:colOff>50800</xdr:colOff>
      <xdr:row>75</xdr:row>
      <xdr:rowOff>64932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791894"/>
          <a:ext cx="889000" cy="13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14295</xdr:rowOff>
    </xdr:from>
    <xdr:to>
      <xdr:col>107</xdr:col>
      <xdr:colOff>101600</xdr:colOff>
      <xdr:row>76</xdr:row>
      <xdr:rowOff>115895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107022</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13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104594</xdr:rowOff>
    </xdr:from>
    <xdr:to>
      <xdr:col>102</xdr:col>
      <xdr:colOff>114300</xdr:colOff>
      <xdr:row>76</xdr:row>
      <xdr:rowOff>102389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791894"/>
          <a:ext cx="889000" cy="34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81291</xdr:rowOff>
    </xdr:from>
    <xdr:to>
      <xdr:col>102</xdr:col>
      <xdr:colOff>165100</xdr:colOff>
      <xdr:row>78</xdr:row>
      <xdr:rowOff>11441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28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2568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37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58970</xdr:rowOff>
    </xdr:from>
    <xdr:to>
      <xdr:col>98</xdr:col>
      <xdr:colOff>38100</xdr:colOff>
      <xdr:row>77</xdr:row>
      <xdr:rowOff>160570</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26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151697</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35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5445</xdr:rowOff>
    </xdr:from>
    <xdr:to>
      <xdr:col>116</xdr:col>
      <xdr:colOff>114300</xdr:colOff>
      <xdr:row>76</xdr:row>
      <xdr:rowOff>107045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3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28322</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88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83806</xdr:rowOff>
    </xdr:from>
    <xdr:to>
      <xdr:col>112</xdr:col>
      <xdr:colOff>38100</xdr:colOff>
      <xdr:row>76</xdr:row>
      <xdr:rowOff>13956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94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30483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71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14132</xdr:rowOff>
    </xdr:from>
    <xdr:to>
      <xdr:col>107</xdr:col>
      <xdr:colOff>101600</xdr:colOff>
      <xdr:row>75</xdr:row>
      <xdr:rowOff>115732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87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132259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64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53794</xdr:rowOff>
    </xdr:from>
    <xdr:to>
      <xdr:col>102</xdr:col>
      <xdr:colOff>165100</xdr:colOff>
      <xdr:row>74</xdr:row>
      <xdr:rowOff>155394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7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471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51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51589</xdr:rowOff>
    </xdr:from>
    <xdr:to>
      <xdr:col>98</xdr:col>
      <xdr:colOff>38100</xdr:colOff>
      <xdr:row>76</xdr:row>
      <xdr:rowOff>153189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8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169716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85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類似団体と比較すると、特に扶助費が平均を大きく上回っている。</a:t>
          </a:r>
        </a:p>
        <a:p>
          <a:r>
            <a:rPr kumimoji="1" lang="ja-JP" altLang="en-US" sz="1300">
              <a:latin typeface="ＭＳ Ｐゴシック" panose="020B0600070205080204" pitchFamily="50" charset="-128"/>
              <a:ea typeface="ＭＳ Ｐゴシック" panose="020B0600070205080204" pitchFamily="50" charset="-128"/>
            </a:rPr>
            <a:t>令和３年度と比較して減少はしたものの、令和４年度も新型コロナ感染症対策関連の扶助費が大きく、令和２年度以前と比較すると高い数字となっている。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また、普通交付税の減の影響で、積立金も減となった。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19,729
19,660
43.80
11,527,255
10,920,436
535,571
5,109,242
7,717,064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10378</xdr:rowOff>
    </xdr:from>
    <xdr:to>
      <xdr:col>24</xdr:col>
      <xdr:colOff>62865</xdr:colOff>
      <xdr:row>38</xdr:row>
      <xdr:rowOff>40422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53878"/>
          <a:ext cx="1270" cy="140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44249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40422</xdr:rowOff>
    </xdr:from>
    <xdr:to>
      <xdr:col>24</xdr:col>
      <xdr:colOff>152400</xdr:colOff>
      <xdr:row>38</xdr:row>
      <xdr:rowOff>40422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5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128505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10378</xdr:rowOff>
    </xdr:from>
    <xdr:to>
      <xdr:col>24</xdr:col>
      <xdr:colOff>152400</xdr:colOff>
      <xdr:row>30</xdr:row>
      <xdr:rowOff>10378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168765</xdr:rowOff>
    </xdr:from>
    <xdr:to>
      <xdr:col>24</xdr:col>
      <xdr:colOff>63500</xdr:colOff>
      <xdr:row>37</xdr:row>
      <xdr:rowOff>27360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340965"/>
          <a:ext cx="838200" cy="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79446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737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56569</xdr:rowOff>
    </xdr:from>
    <xdr:to>
      <xdr:col>24</xdr:col>
      <xdr:colOff>114300</xdr:colOff>
      <xdr:row>34</xdr:row>
      <xdr:rowOff>158169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8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27360</xdr:rowOff>
    </xdr:from>
    <xdr:to>
      <xdr:col>19</xdr:col>
      <xdr:colOff>177800</xdr:colOff>
      <xdr:row>37</xdr:row>
      <xdr:rowOff>61976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371010"/>
          <a:ext cx="889000" cy="3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78776</xdr:rowOff>
    </xdr:from>
    <xdr:to>
      <xdr:col>20</xdr:col>
      <xdr:colOff>38100</xdr:colOff>
      <xdr:row>35</xdr:row>
      <xdr:rowOff>8926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0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25453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68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171378</xdr:rowOff>
    </xdr:from>
    <xdr:to>
      <xdr:col>15</xdr:col>
      <xdr:colOff>50800</xdr:colOff>
      <xdr:row>37</xdr:row>
      <xdr:rowOff>61976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343578"/>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34363</xdr:rowOff>
    </xdr:from>
    <xdr:to>
      <xdr:col>15</xdr:col>
      <xdr:colOff>101600</xdr:colOff>
      <xdr:row>34</xdr:row>
      <xdr:rowOff>135963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152490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63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148517</xdr:rowOff>
    </xdr:from>
    <xdr:to>
      <xdr:col>10</xdr:col>
      <xdr:colOff>114300</xdr:colOff>
      <xdr:row>36</xdr:row>
      <xdr:rowOff>171378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149267"/>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126456</xdr:rowOff>
    </xdr:from>
    <xdr:to>
      <xdr:col>10</xdr:col>
      <xdr:colOff>165100</xdr:colOff>
      <xdr:row>38</xdr:row>
      <xdr:rowOff>56606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470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47733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56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129722</xdr:rowOff>
    </xdr:from>
    <xdr:to>
      <xdr:col>6</xdr:col>
      <xdr:colOff>38100</xdr:colOff>
      <xdr:row>38</xdr:row>
      <xdr:rowOff>59872</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47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50999</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56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117965</xdr:rowOff>
    </xdr:from>
    <xdr:to>
      <xdr:col>24</xdr:col>
      <xdr:colOff>114300</xdr:colOff>
      <xdr:row>37</xdr:row>
      <xdr:rowOff>48115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9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96392</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6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148010</xdr:rowOff>
    </xdr:from>
    <xdr:to>
      <xdr:col>20</xdr:col>
      <xdr:colOff>38100</xdr:colOff>
      <xdr:row>37</xdr:row>
      <xdr:rowOff>78160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2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69287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41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11176</xdr:rowOff>
    </xdr:from>
    <xdr:to>
      <xdr:col>15</xdr:col>
      <xdr:colOff>101600</xdr:colOff>
      <xdr:row>37</xdr:row>
      <xdr:rowOff>112776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3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103903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4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120578</xdr:rowOff>
    </xdr:from>
    <xdr:to>
      <xdr:col>10</xdr:col>
      <xdr:colOff>165100</xdr:colOff>
      <xdr:row>37</xdr:row>
      <xdr:rowOff>50728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9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67255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06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97717</xdr:rowOff>
    </xdr:from>
    <xdr:to>
      <xdr:col>6</xdr:col>
      <xdr:colOff>38100</xdr:colOff>
      <xdr:row>36</xdr:row>
      <xdr:rowOff>27867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9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44394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87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1543</xdr:rowOff>
    </xdr:from>
    <xdr:to>
      <xdr:col>24</xdr:col>
      <xdr:colOff>62865</xdr:colOff>
      <xdr:row>57</xdr:row>
      <xdr:rowOff>91785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45493"/>
          <a:ext cx="1270" cy="111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95612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91785</xdr:rowOff>
    </xdr:from>
    <xdr:to>
      <xdr:col>24</xdr:col>
      <xdr:colOff>152400</xdr:colOff>
      <xdr:row>57</xdr:row>
      <xdr:rowOff>91785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119670</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1543</xdr:rowOff>
    </xdr:from>
    <xdr:to>
      <xdr:col>24</xdr:col>
      <xdr:colOff>152400</xdr:colOff>
      <xdr:row>51</xdr:row>
      <xdr:rowOff>1543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93454</xdr:rowOff>
    </xdr:from>
    <xdr:to>
      <xdr:col>24</xdr:col>
      <xdr:colOff>63500</xdr:colOff>
      <xdr:row>56</xdr:row>
      <xdr:rowOff>32958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523204"/>
          <a:ext cx="838200" cy="11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80011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3383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57134</xdr:rowOff>
    </xdr:from>
    <xdr:to>
      <xdr:col>24</xdr:col>
      <xdr:colOff>114300</xdr:colOff>
      <xdr:row>55</xdr:row>
      <xdr:rowOff>158734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8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123327</xdr:rowOff>
    </xdr:from>
    <xdr:to>
      <xdr:col>19</xdr:col>
      <xdr:colOff>177800</xdr:colOff>
      <xdr:row>55</xdr:row>
      <xdr:rowOff>93454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381627"/>
          <a:ext cx="889000" cy="14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45603</xdr:rowOff>
    </xdr:from>
    <xdr:to>
      <xdr:col>20</xdr:col>
      <xdr:colOff>38100</xdr:colOff>
      <xdr:row>55</xdr:row>
      <xdr:rowOff>147203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138330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56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123327</xdr:rowOff>
    </xdr:from>
    <xdr:to>
      <xdr:col>15</xdr:col>
      <xdr:colOff>50800</xdr:colOff>
      <xdr:row>57</xdr:row>
      <xdr:rowOff>83506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381627"/>
          <a:ext cx="889000" cy="47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124602</xdr:rowOff>
    </xdr:from>
    <xdr:to>
      <xdr:col>15</xdr:col>
      <xdr:colOff>101600</xdr:colOff>
      <xdr:row>53</xdr:row>
      <xdr:rowOff>54752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71279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81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80054</xdr:rowOff>
    </xdr:from>
    <xdr:to>
      <xdr:col>10</xdr:col>
      <xdr:colOff>114300</xdr:colOff>
      <xdr:row>57</xdr:row>
      <xdr:rowOff>83506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509804"/>
          <a:ext cx="889000" cy="34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13101</xdr:rowOff>
    </xdr:from>
    <xdr:to>
      <xdr:col>10</xdr:col>
      <xdr:colOff>165100</xdr:colOff>
      <xdr:row>57</xdr:row>
      <xdr:rowOff>114701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8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131228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6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133752</xdr:rowOff>
    </xdr:from>
    <xdr:to>
      <xdr:col>6</xdr:col>
      <xdr:colOff>38100</xdr:colOff>
      <xdr:row>57</xdr:row>
      <xdr:rowOff>63902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3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55029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2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153608</xdr:rowOff>
    </xdr:from>
    <xdr:to>
      <xdr:col>24</xdr:col>
      <xdr:colOff>114300</xdr:colOff>
      <xdr:row>56</xdr:row>
      <xdr:rowOff>83758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58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132035</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56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42654</xdr:rowOff>
    </xdr:from>
    <xdr:to>
      <xdr:col>20</xdr:col>
      <xdr:colOff>38100</xdr:colOff>
      <xdr:row>55</xdr:row>
      <xdr:rowOff>144254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47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160781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247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72527</xdr:rowOff>
    </xdr:from>
    <xdr:to>
      <xdr:col>15</xdr:col>
      <xdr:colOff>101600</xdr:colOff>
      <xdr:row>55</xdr:row>
      <xdr:rowOff>2677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33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165254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423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32706</xdr:rowOff>
    </xdr:from>
    <xdr:to>
      <xdr:col>10</xdr:col>
      <xdr:colOff>165100</xdr:colOff>
      <xdr:row>57</xdr:row>
      <xdr:rowOff>134306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0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125433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89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29254</xdr:rowOff>
    </xdr:from>
    <xdr:to>
      <xdr:col>6</xdr:col>
      <xdr:colOff>38100</xdr:colOff>
      <xdr:row>55</xdr:row>
      <xdr:rowOff>130854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45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147381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23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63903</xdr:rowOff>
    </xdr:from>
    <xdr:to>
      <xdr:col>24</xdr:col>
      <xdr:colOff>62865</xdr:colOff>
      <xdr:row>79</xdr:row>
      <xdr:rowOff>65514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6853"/>
          <a:ext cx="1270" cy="1373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69341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61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65514</xdr:rowOff>
    </xdr:from>
    <xdr:to>
      <xdr:col>24</xdr:col>
      <xdr:colOff>152400</xdr:colOff>
      <xdr:row>79</xdr:row>
      <xdr:rowOff>65514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6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10580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63903</xdr:rowOff>
    </xdr:from>
    <xdr:to>
      <xdr:col>24</xdr:col>
      <xdr:colOff>152400</xdr:colOff>
      <xdr:row>71</xdr:row>
      <xdr:rowOff>63903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31507</xdr:rowOff>
    </xdr:from>
    <xdr:to>
      <xdr:col>24</xdr:col>
      <xdr:colOff>63500</xdr:colOff>
      <xdr:row>75</xdr:row>
      <xdr:rowOff>80035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890257"/>
          <a:ext cx="838200" cy="48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167988</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26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18111</xdr:rowOff>
    </xdr:from>
    <xdr:to>
      <xdr:col>24</xdr:col>
      <xdr:colOff>114300</xdr:colOff>
      <xdr:row>76</xdr:row>
      <xdr:rowOff>119711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80035</xdr:rowOff>
    </xdr:from>
    <xdr:to>
      <xdr:col>19</xdr:col>
      <xdr:colOff>177800</xdr:colOff>
      <xdr:row>77</xdr:row>
      <xdr:rowOff>98095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38785"/>
          <a:ext cx="889000" cy="3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109409</xdr:rowOff>
    </xdr:from>
    <xdr:to>
      <xdr:col>20</xdr:col>
      <xdr:colOff>38100</xdr:colOff>
      <xdr:row>76</xdr:row>
      <xdr:rowOff>39559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30686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6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98095</xdr:rowOff>
    </xdr:from>
    <xdr:to>
      <xdr:col>15</xdr:col>
      <xdr:colOff>50800</xdr:colOff>
      <xdr:row>77</xdr:row>
      <xdr:rowOff>116492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99745"/>
          <a:ext cx="889000" cy="1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24523</xdr:rowOff>
    </xdr:from>
    <xdr:to>
      <xdr:col>15</xdr:col>
      <xdr:colOff>101600</xdr:colOff>
      <xdr:row>77</xdr:row>
      <xdr:rowOff>126123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142650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0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167915</xdr:rowOff>
    </xdr:from>
    <xdr:to>
      <xdr:col>10</xdr:col>
      <xdr:colOff>114300</xdr:colOff>
      <xdr:row>77</xdr:row>
      <xdr:rowOff>116492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198115"/>
          <a:ext cx="889000" cy="12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114384</xdr:rowOff>
    </xdr:from>
    <xdr:to>
      <xdr:col>10</xdr:col>
      <xdr:colOff>165100</xdr:colOff>
      <xdr:row>79</xdr:row>
      <xdr:rowOff>44534</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48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35661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580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6865</xdr:rowOff>
    </xdr:from>
    <xdr:to>
      <xdr:col>6</xdr:col>
      <xdr:colOff>38100</xdr:colOff>
      <xdr:row>79</xdr:row>
      <xdr:rowOff>108465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99592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64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152157</xdr:rowOff>
    </xdr:from>
    <xdr:to>
      <xdr:col>24</xdr:col>
      <xdr:colOff>114300</xdr:colOff>
      <xdr:row>75</xdr:row>
      <xdr:rowOff>82307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3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3584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690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29235</xdr:rowOff>
    </xdr:from>
    <xdr:to>
      <xdr:col>20</xdr:col>
      <xdr:colOff>38100</xdr:colOff>
      <xdr:row>75</xdr:row>
      <xdr:rowOff>130835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147362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66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47295</xdr:rowOff>
    </xdr:from>
    <xdr:to>
      <xdr:col>15</xdr:col>
      <xdr:colOff>101600</xdr:colOff>
      <xdr:row>77</xdr:row>
      <xdr:rowOff>148895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4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140022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4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65692</xdr:rowOff>
    </xdr:from>
    <xdr:to>
      <xdr:col>10</xdr:col>
      <xdr:colOff>165100</xdr:colOff>
      <xdr:row>77</xdr:row>
      <xdr:rowOff>167292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6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12369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042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117115</xdr:rowOff>
    </xdr:from>
    <xdr:to>
      <xdr:col>6</xdr:col>
      <xdr:colOff>38100</xdr:colOff>
      <xdr:row>77</xdr:row>
      <xdr:rowOff>47265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4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63793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92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88753</xdr:rowOff>
    </xdr:from>
    <xdr:to>
      <xdr:col>24</xdr:col>
      <xdr:colOff>62865</xdr:colOff>
      <xdr:row>97</xdr:row>
      <xdr:rowOff>168503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19253"/>
          <a:ext cx="1270" cy="127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880</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0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168503</xdr:rowOff>
    </xdr:from>
    <xdr:to>
      <xdr:col>24</xdr:col>
      <xdr:colOff>152400</xdr:colOff>
      <xdr:row>97</xdr:row>
      <xdr:rowOff>168503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9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35430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9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88753</xdr:rowOff>
    </xdr:from>
    <xdr:to>
      <xdr:col>24</xdr:col>
      <xdr:colOff>152400</xdr:colOff>
      <xdr:row>90</xdr:row>
      <xdr:rowOff>88753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1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91587</xdr:rowOff>
    </xdr:from>
    <xdr:to>
      <xdr:col>24</xdr:col>
      <xdr:colOff>63500</xdr:colOff>
      <xdr:row>97</xdr:row>
      <xdr:rowOff>95710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22237"/>
          <a:ext cx="838200" cy="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81900</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69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59023</xdr:rowOff>
    </xdr:from>
    <xdr:to>
      <xdr:col>24</xdr:col>
      <xdr:colOff>114300</xdr:colOff>
      <xdr:row>96</xdr:row>
      <xdr:rowOff>160623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1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95710</xdr:rowOff>
    </xdr:from>
    <xdr:to>
      <xdr:col>19</xdr:col>
      <xdr:colOff>177800</xdr:colOff>
      <xdr:row>97</xdr:row>
      <xdr:rowOff>147746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26360"/>
          <a:ext cx="889000" cy="5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53634</xdr:rowOff>
    </xdr:from>
    <xdr:to>
      <xdr:col>20</xdr:col>
      <xdr:colOff>38100</xdr:colOff>
      <xdr:row>96</xdr:row>
      <xdr:rowOff>155234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1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28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125640</xdr:rowOff>
    </xdr:from>
    <xdr:to>
      <xdr:col>15</xdr:col>
      <xdr:colOff>50800</xdr:colOff>
      <xdr:row>97</xdr:row>
      <xdr:rowOff>147746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756290"/>
          <a:ext cx="889000" cy="2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115494</xdr:rowOff>
    </xdr:from>
    <xdr:to>
      <xdr:col>15</xdr:col>
      <xdr:colOff>101600</xdr:colOff>
      <xdr:row>97</xdr:row>
      <xdr:rowOff>45644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62171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117526</xdr:rowOff>
    </xdr:from>
    <xdr:to>
      <xdr:col>10</xdr:col>
      <xdr:colOff>114300</xdr:colOff>
      <xdr:row>97</xdr:row>
      <xdr:rowOff>125640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48176"/>
          <a:ext cx="889000" cy="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93069</xdr:rowOff>
    </xdr:from>
    <xdr:to>
      <xdr:col>10</xdr:col>
      <xdr:colOff>165100</xdr:colOff>
      <xdr:row>98</xdr:row>
      <xdr:rowOff>23219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72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14346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81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98661</xdr:rowOff>
    </xdr:from>
    <xdr:to>
      <xdr:col>6</xdr:col>
      <xdr:colOff>38100</xdr:colOff>
      <xdr:row>98</xdr:row>
      <xdr:rowOff>28811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72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19938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82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40787</xdr:rowOff>
    </xdr:from>
    <xdr:to>
      <xdr:col>24</xdr:col>
      <xdr:colOff>114300</xdr:colOff>
      <xdr:row>97</xdr:row>
      <xdr:rowOff>142387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127164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8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44910</xdr:rowOff>
    </xdr:from>
    <xdr:to>
      <xdr:col>20</xdr:col>
      <xdr:colOff>38100</xdr:colOff>
      <xdr:row>97</xdr:row>
      <xdr:rowOff>146510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137637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6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96946</xdr:rowOff>
    </xdr:from>
    <xdr:to>
      <xdr:col>15</xdr:col>
      <xdr:colOff>101600</xdr:colOff>
      <xdr:row>98</xdr:row>
      <xdr:rowOff>27096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2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18223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2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74840</xdr:rowOff>
    </xdr:from>
    <xdr:to>
      <xdr:col>10</xdr:col>
      <xdr:colOff>165100</xdr:colOff>
      <xdr:row>98</xdr:row>
      <xdr:rowOff>4990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0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21517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48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66726</xdr:rowOff>
    </xdr:from>
    <xdr:to>
      <xdr:col>6</xdr:col>
      <xdr:colOff>38100</xdr:colOff>
      <xdr:row>97</xdr:row>
      <xdr:rowOff>168326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9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13403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47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170561</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85511"/>
          <a:ext cx="1270" cy="11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117238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6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170561</xdr:rowOff>
    </xdr:from>
    <xdr:to>
      <xdr:col>55</xdr:col>
      <xdr:colOff>88900</xdr:colOff>
      <xdr:row>31</xdr:row>
      <xdr:rowOff>170561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8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160469</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326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137592</xdr:rowOff>
    </xdr:from>
    <xdr:to>
      <xdr:col>55</xdr:col>
      <xdr:colOff>50800</xdr:colOff>
      <xdr:row>38</xdr:row>
      <xdr:rowOff>67742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8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130734</xdr:rowOff>
    </xdr:from>
    <xdr:to>
      <xdr:col>50</xdr:col>
      <xdr:colOff>165100</xdr:colOff>
      <xdr:row>38</xdr:row>
      <xdr:rowOff>60884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77411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49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118618</xdr:rowOff>
    </xdr:from>
    <xdr:to>
      <xdr:col>46</xdr:col>
      <xdr:colOff>38100</xdr:colOff>
      <xdr:row>38</xdr:row>
      <xdr:rowOff>48768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65295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159766</xdr:rowOff>
    </xdr:from>
    <xdr:to>
      <xdr:col>41</xdr:col>
      <xdr:colOff>101600</xdr:colOff>
      <xdr:row>38</xdr:row>
      <xdr:rowOff>89916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106443</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78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165481</xdr:rowOff>
    </xdr:from>
    <xdr:to>
      <xdr:col>36</xdr:col>
      <xdr:colOff>165100</xdr:colOff>
      <xdr:row>38</xdr:row>
      <xdr:rowOff>95631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0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112158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284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26837</xdr:rowOff>
    </xdr:from>
    <xdr:to>
      <xdr:col>54</xdr:col>
      <xdr:colOff>189865</xdr:colOff>
      <xdr:row>59</xdr:row>
      <xdr:rowOff>82615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0787"/>
          <a:ext cx="127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86442</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20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82615</xdr:rowOff>
    </xdr:from>
    <xdr:to>
      <xdr:col>55</xdr:col>
      <xdr:colOff>88900</xdr:colOff>
      <xdr:row>59</xdr:row>
      <xdr:rowOff>82615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144964</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4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26837</xdr:rowOff>
    </xdr:from>
    <xdr:to>
      <xdr:col>55</xdr:col>
      <xdr:colOff>88900</xdr:colOff>
      <xdr:row>51</xdr:row>
      <xdr:rowOff>26837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98830</xdr:rowOff>
    </xdr:from>
    <xdr:to>
      <xdr:col>55</xdr:col>
      <xdr:colOff>0</xdr:colOff>
      <xdr:row>58</xdr:row>
      <xdr:rowOff>28160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528580"/>
          <a:ext cx="838200" cy="44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153395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54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3518</xdr:rowOff>
    </xdr:from>
    <xdr:to>
      <xdr:col>55</xdr:col>
      <xdr:colOff>50800</xdr:colOff>
      <xdr:row>57</xdr:row>
      <xdr:rowOff>105118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148975</xdr:rowOff>
    </xdr:from>
    <xdr:to>
      <xdr:col>50</xdr:col>
      <xdr:colOff>114300</xdr:colOff>
      <xdr:row>58</xdr:row>
      <xdr:rowOff>28160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921625"/>
          <a:ext cx="889000" cy="5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45874</xdr:rowOff>
    </xdr:from>
    <xdr:to>
      <xdr:col>50</xdr:col>
      <xdr:colOff>165100</xdr:colOff>
      <xdr:row>57</xdr:row>
      <xdr:rowOff>147474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164001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59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2589</xdr:rowOff>
    </xdr:from>
    <xdr:to>
      <xdr:col>45</xdr:col>
      <xdr:colOff>177800</xdr:colOff>
      <xdr:row>57</xdr:row>
      <xdr:rowOff>148975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775239"/>
          <a:ext cx="889000" cy="14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51949</xdr:rowOff>
    </xdr:from>
    <xdr:to>
      <xdr:col>46</xdr:col>
      <xdr:colOff>38100</xdr:colOff>
      <xdr:row>57</xdr:row>
      <xdr:rowOff>153549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170076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59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2589</xdr:rowOff>
    </xdr:from>
    <xdr:to>
      <xdr:col>41</xdr:col>
      <xdr:colOff>50800</xdr:colOff>
      <xdr:row>57</xdr:row>
      <xdr:rowOff>34968</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775239"/>
          <a:ext cx="889000" cy="3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145966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100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125261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48030</xdr:rowOff>
    </xdr:from>
    <xdr:to>
      <xdr:col>55</xdr:col>
      <xdr:colOff>50800</xdr:colOff>
      <xdr:row>55</xdr:row>
      <xdr:rowOff>149630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47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70907</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32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148810</xdr:rowOff>
    </xdr:from>
    <xdr:to>
      <xdr:col>50</xdr:col>
      <xdr:colOff>165100</xdr:colOff>
      <xdr:row>58</xdr:row>
      <xdr:rowOff>78960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2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70087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1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98175</xdr:rowOff>
    </xdr:from>
    <xdr:to>
      <xdr:col>46</xdr:col>
      <xdr:colOff>38100</xdr:colOff>
      <xdr:row>58</xdr:row>
      <xdr:rowOff>28325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7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19452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96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123239</xdr:rowOff>
    </xdr:from>
    <xdr:to>
      <xdr:col>41</xdr:col>
      <xdr:colOff>101600</xdr:colOff>
      <xdr:row>57</xdr:row>
      <xdr:rowOff>53389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72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69916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49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155618</xdr:rowOff>
    </xdr:from>
    <xdr:to>
      <xdr:col>36</xdr:col>
      <xdr:colOff>165100</xdr:colOff>
      <xdr:row>57</xdr:row>
      <xdr:rowOff>85768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75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102295</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53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3124</xdr:rowOff>
    </xdr:from>
    <xdr:to>
      <xdr:col>54</xdr:col>
      <xdr:colOff>189865</xdr:colOff>
      <xdr:row>79</xdr:row>
      <xdr:rowOff>36258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347524"/>
          <a:ext cx="1270" cy="1233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40085</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4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36258</xdr:rowOff>
    </xdr:from>
    <xdr:to>
      <xdr:col>55</xdr:col>
      <xdr:colOff>88900</xdr:colOff>
      <xdr:row>79</xdr:row>
      <xdr:rowOff>36258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121251</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12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97,754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3124</xdr:rowOff>
    </xdr:from>
    <xdr:to>
      <xdr:col>55</xdr:col>
      <xdr:colOff>88900</xdr:colOff>
      <xdr:row>72</xdr:row>
      <xdr:rowOff>3124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34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135293</xdr:rowOff>
    </xdr:from>
    <xdr:to>
      <xdr:col>55</xdr:col>
      <xdr:colOff>0</xdr:colOff>
      <xdr:row>78</xdr:row>
      <xdr:rowOff>25515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2994043"/>
          <a:ext cx="838200" cy="40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87952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1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65075</xdr:rowOff>
    </xdr:from>
    <xdr:to>
      <xdr:col>55</xdr:col>
      <xdr:colOff>50800</xdr:colOff>
      <xdr:row>77</xdr:row>
      <xdr:rowOff>166675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6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150850</xdr:rowOff>
    </xdr:from>
    <xdr:to>
      <xdr:col>50</xdr:col>
      <xdr:colOff>114300</xdr:colOff>
      <xdr:row>75</xdr:row>
      <xdr:rowOff>135293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2323800"/>
          <a:ext cx="889000" cy="67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89751</xdr:rowOff>
    </xdr:from>
    <xdr:to>
      <xdr:col>50</xdr:col>
      <xdr:colOff>165100</xdr:colOff>
      <xdr:row>78</xdr:row>
      <xdr:rowOff>19901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9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11028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38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42634</xdr:rowOff>
    </xdr:from>
    <xdr:to>
      <xdr:col>45</xdr:col>
      <xdr:colOff>177800</xdr:colOff>
      <xdr:row>71</xdr:row>
      <xdr:rowOff>150850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2215584"/>
          <a:ext cx="889000" cy="10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45669</xdr:rowOff>
    </xdr:from>
    <xdr:to>
      <xdr:col>46</xdr:col>
      <xdr:colOff>38100</xdr:colOff>
      <xdr:row>77</xdr:row>
      <xdr:rowOff>147269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4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138396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34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42634</xdr:rowOff>
    </xdr:from>
    <xdr:to>
      <xdr:col>41</xdr:col>
      <xdr:colOff>50800</xdr:colOff>
      <xdr:row>71</xdr:row>
      <xdr:rowOff>95555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2215584"/>
          <a:ext cx="889000" cy="5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77927</xdr:rowOff>
    </xdr:from>
    <xdr:to>
      <xdr:col>41</xdr:col>
      <xdr:colOff>101600</xdr:colOff>
      <xdr:row>79</xdr:row>
      <xdr:rowOff>8077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5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170654</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543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79375</xdr:rowOff>
    </xdr:from>
    <xdr:to>
      <xdr:col>36</xdr:col>
      <xdr:colOff>165100</xdr:colOff>
      <xdr:row>79</xdr:row>
      <xdr:rowOff>9525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652</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54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146165</xdr:rowOff>
    </xdr:from>
    <xdr:to>
      <xdr:col>55</xdr:col>
      <xdr:colOff>50800</xdr:colOff>
      <xdr:row>78</xdr:row>
      <xdr:rowOff>76315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4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124592</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2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84493</xdr:rowOff>
    </xdr:from>
    <xdr:to>
      <xdr:col>50</xdr:col>
      <xdr:colOff>165100</xdr:colOff>
      <xdr:row>76</xdr:row>
      <xdr:rowOff>14644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9432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31170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71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100050</xdr:rowOff>
    </xdr:from>
    <xdr:to>
      <xdr:col>46</xdr:col>
      <xdr:colOff>38100</xdr:colOff>
      <xdr:row>72</xdr:row>
      <xdr:rowOff>30200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2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46727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04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163284</xdr:rowOff>
    </xdr:from>
    <xdr:to>
      <xdr:col>41</xdr:col>
      <xdr:colOff>101600</xdr:colOff>
      <xdr:row>71</xdr:row>
      <xdr:rowOff>93434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216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69</xdr:row>
      <xdr:rowOff>109961</xdr:rowOff>
    </xdr:from>
    <xdr:ext cx="59901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61795" y="11940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44755</xdr:rowOff>
    </xdr:from>
    <xdr:to>
      <xdr:col>36</xdr:col>
      <xdr:colOff>165100</xdr:colOff>
      <xdr:row>71</xdr:row>
      <xdr:rowOff>146355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221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69</xdr:row>
      <xdr:rowOff>162882</xdr:rowOff>
    </xdr:from>
    <xdr:ext cx="59901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672795" y="11992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105116</xdr:rowOff>
    </xdr:from>
    <xdr:to>
      <xdr:col>54</xdr:col>
      <xdr:colOff>189865</xdr:colOff>
      <xdr:row>98</xdr:row>
      <xdr:rowOff>29341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35616"/>
          <a:ext cx="1270" cy="1295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33168</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83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29341</xdr:rowOff>
    </xdr:from>
    <xdr:to>
      <xdr:col>55</xdr:col>
      <xdr:colOff>88900</xdr:colOff>
      <xdr:row>98</xdr:row>
      <xdr:rowOff>29341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83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51793</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31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141,177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105116</xdr:rowOff>
    </xdr:from>
    <xdr:to>
      <xdr:col>55</xdr:col>
      <xdr:colOff>88900</xdr:colOff>
      <xdr:row>90</xdr:row>
      <xdr:rowOff>105116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3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85914</xdr:rowOff>
    </xdr:from>
    <xdr:to>
      <xdr:col>55</xdr:col>
      <xdr:colOff>0</xdr:colOff>
      <xdr:row>96</xdr:row>
      <xdr:rowOff>109612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545114"/>
          <a:ext cx="8382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117491</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233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94614</xdr:rowOff>
    </xdr:from>
    <xdr:to>
      <xdr:col>55</xdr:col>
      <xdr:colOff>50800</xdr:colOff>
      <xdr:row>96</xdr:row>
      <xdr:rowOff>24764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38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109612</xdr:rowOff>
    </xdr:from>
    <xdr:to>
      <xdr:col>50</xdr:col>
      <xdr:colOff>114300</xdr:colOff>
      <xdr:row>96</xdr:row>
      <xdr:rowOff>111745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568812"/>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81215</xdr:rowOff>
    </xdr:from>
    <xdr:to>
      <xdr:col>50</xdr:col>
      <xdr:colOff>165100</xdr:colOff>
      <xdr:row>96</xdr:row>
      <xdr:rowOff>11365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27892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14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25541</xdr:rowOff>
    </xdr:from>
    <xdr:to>
      <xdr:col>45</xdr:col>
      <xdr:colOff>177800</xdr:colOff>
      <xdr:row>96</xdr:row>
      <xdr:rowOff>111745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484741"/>
          <a:ext cx="889000" cy="8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65714</xdr:rowOff>
    </xdr:from>
    <xdr:to>
      <xdr:col>46</xdr:col>
      <xdr:colOff>38100</xdr:colOff>
      <xdr:row>95</xdr:row>
      <xdr:rowOff>167314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35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12391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12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39681</xdr:rowOff>
    </xdr:from>
    <xdr:to>
      <xdr:col>41</xdr:col>
      <xdr:colOff>50800</xdr:colOff>
      <xdr:row>96</xdr:row>
      <xdr:rowOff>25541</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327431"/>
          <a:ext cx="889000" cy="15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59120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68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50933</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6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35114</xdr:rowOff>
    </xdr:from>
    <xdr:to>
      <xdr:col>55</xdr:col>
      <xdr:colOff>50800</xdr:colOff>
      <xdr:row>96</xdr:row>
      <xdr:rowOff>136714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49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13541</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47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58812</xdr:rowOff>
    </xdr:from>
    <xdr:to>
      <xdr:col>50</xdr:col>
      <xdr:colOff>165100</xdr:colOff>
      <xdr:row>96</xdr:row>
      <xdr:rowOff>160412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51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151539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61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60945</xdr:rowOff>
    </xdr:from>
    <xdr:to>
      <xdr:col>46</xdr:col>
      <xdr:colOff>38100</xdr:colOff>
      <xdr:row>96</xdr:row>
      <xdr:rowOff>162545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5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153672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61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146191</xdr:rowOff>
    </xdr:from>
    <xdr:to>
      <xdr:col>41</xdr:col>
      <xdr:colOff>101600</xdr:colOff>
      <xdr:row>96</xdr:row>
      <xdr:rowOff>76341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43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92868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20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160331</xdr:rowOff>
    </xdr:from>
    <xdr:to>
      <xdr:col>36</xdr:col>
      <xdr:colOff>165100</xdr:colOff>
      <xdr:row>95</xdr:row>
      <xdr:rowOff>90481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27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107008</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0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133909</xdr:rowOff>
    </xdr:from>
    <xdr:to>
      <xdr:col>85</xdr:col>
      <xdr:colOff>126364</xdr:colOff>
      <xdr:row>38</xdr:row>
      <xdr:rowOff>132537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277409"/>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136364</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65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132537</xdr:rowOff>
    </xdr:from>
    <xdr:to>
      <xdr:col>86</xdr:col>
      <xdr:colOff>25400</xdr:colOff>
      <xdr:row>38</xdr:row>
      <xdr:rowOff>132537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64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80586</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0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133909</xdr:rowOff>
    </xdr:from>
    <xdr:to>
      <xdr:col>86</xdr:col>
      <xdr:colOff>25400</xdr:colOff>
      <xdr:row>30</xdr:row>
      <xdr:rowOff>133909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27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131051</xdr:rowOff>
    </xdr:from>
    <xdr:to>
      <xdr:col>85</xdr:col>
      <xdr:colOff>127000</xdr:colOff>
      <xdr:row>37</xdr:row>
      <xdr:rowOff>168008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474701"/>
          <a:ext cx="8382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45293</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04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22416</xdr:rowOff>
    </xdr:from>
    <xdr:to>
      <xdr:col>85</xdr:col>
      <xdr:colOff>177800</xdr:colOff>
      <xdr:row>36</xdr:row>
      <xdr:rowOff>124016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90475</xdr:rowOff>
    </xdr:from>
    <xdr:to>
      <xdr:col>81</xdr:col>
      <xdr:colOff>50800</xdr:colOff>
      <xdr:row>37</xdr:row>
      <xdr:rowOff>168008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434125"/>
          <a:ext cx="889000" cy="7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117780</xdr:rowOff>
    </xdr:from>
    <xdr:to>
      <xdr:col>81</xdr:col>
      <xdr:colOff>101600</xdr:colOff>
      <xdr:row>36</xdr:row>
      <xdr:rowOff>47930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11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64457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58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90475</xdr:rowOff>
    </xdr:from>
    <xdr:to>
      <xdr:col>76</xdr:col>
      <xdr:colOff>114300</xdr:colOff>
      <xdr:row>37</xdr:row>
      <xdr:rowOff>102934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434125"/>
          <a:ext cx="8890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23025</xdr:rowOff>
    </xdr:from>
    <xdr:to>
      <xdr:col>76</xdr:col>
      <xdr:colOff>165100</xdr:colOff>
      <xdr:row>35</xdr:row>
      <xdr:rowOff>124625</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02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141152</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79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21857</xdr:rowOff>
    </xdr:from>
    <xdr:to>
      <xdr:col>71</xdr:col>
      <xdr:colOff>177800</xdr:colOff>
      <xdr:row>37</xdr:row>
      <xdr:rowOff>102934</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6365507"/>
          <a:ext cx="889000" cy="8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147414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4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170159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80251</xdr:rowOff>
    </xdr:from>
    <xdr:to>
      <xdr:col>85</xdr:col>
      <xdr:colOff>177800</xdr:colOff>
      <xdr:row>38</xdr:row>
      <xdr:rowOff>10401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42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58678</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40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117208</xdr:rowOff>
    </xdr:from>
    <xdr:to>
      <xdr:col>81</xdr:col>
      <xdr:colOff>101600</xdr:colOff>
      <xdr:row>38</xdr:row>
      <xdr:rowOff>47358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46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38485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55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39675</xdr:rowOff>
    </xdr:from>
    <xdr:to>
      <xdr:col>76</xdr:col>
      <xdr:colOff>165100</xdr:colOff>
      <xdr:row>37</xdr:row>
      <xdr:rowOff>141275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3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132402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47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52134</xdr:rowOff>
    </xdr:from>
    <xdr:to>
      <xdr:col>72</xdr:col>
      <xdr:colOff>38100</xdr:colOff>
      <xdr:row>37</xdr:row>
      <xdr:rowOff>153734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3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170261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17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31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89184</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42507</xdr:rowOff>
    </xdr:from>
    <xdr:to>
      <xdr:col>85</xdr:col>
      <xdr:colOff>126364</xdr:colOff>
      <xdr:row>59</xdr:row>
      <xdr:rowOff>5652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86457"/>
          <a:ext cx="1269" cy="1334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9479</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12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5652</xdr:rowOff>
    </xdr:from>
    <xdr:to>
      <xdr:col>86</xdr:col>
      <xdr:colOff>25400</xdr:colOff>
      <xdr:row>59</xdr:row>
      <xdr:rowOff>5652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12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160634</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56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42507</xdr:rowOff>
    </xdr:from>
    <xdr:to>
      <xdr:col>86</xdr:col>
      <xdr:colOff>25400</xdr:colOff>
      <xdr:row>51</xdr:row>
      <xdr:rowOff>42507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86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146368</xdr:rowOff>
    </xdr:from>
    <xdr:to>
      <xdr:col>85</xdr:col>
      <xdr:colOff>127000</xdr:colOff>
      <xdr:row>57</xdr:row>
      <xdr:rowOff>13970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576118"/>
          <a:ext cx="838200" cy="21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102405</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3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79528</xdr:rowOff>
    </xdr:from>
    <xdr:to>
      <xdr:col>85</xdr:col>
      <xdr:colOff>177800</xdr:colOff>
      <xdr:row>57</xdr:row>
      <xdr:rowOff>9678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68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146368</xdr:rowOff>
    </xdr:from>
    <xdr:to>
      <xdr:col>81</xdr:col>
      <xdr:colOff>50800</xdr:colOff>
      <xdr:row>56</xdr:row>
      <xdr:rowOff>21933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576118"/>
          <a:ext cx="889000" cy="4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73901</xdr:rowOff>
    </xdr:from>
    <xdr:to>
      <xdr:col>81</xdr:col>
      <xdr:colOff>101600</xdr:colOff>
      <xdr:row>57</xdr:row>
      <xdr:rowOff>4051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67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166628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76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21933</xdr:rowOff>
    </xdr:from>
    <xdr:to>
      <xdr:col>76</xdr:col>
      <xdr:colOff>114300</xdr:colOff>
      <xdr:row>57</xdr:row>
      <xdr:rowOff>56400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623133"/>
          <a:ext cx="889000" cy="20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162585</xdr:rowOff>
    </xdr:from>
    <xdr:to>
      <xdr:col>76</xdr:col>
      <xdr:colOff>165100</xdr:colOff>
      <xdr:row>56</xdr:row>
      <xdr:rowOff>92735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59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83862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68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56400</xdr:rowOff>
    </xdr:from>
    <xdr:to>
      <xdr:col>71</xdr:col>
      <xdr:colOff>177800</xdr:colOff>
      <xdr:row>58</xdr:row>
      <xdr:rowOff>33490</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829050"/>
          <a:ext cx="889000" cy="14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75756</xdr:rowOff>
    </xdr:from>
    <xdr:to>
      <xdr:col>72</xdr:col>
      <xdr:colOff>38100</xdr:colOff>
      <xdr:row>58</xdr:row>
      <xdr:rowOff>5906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4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168483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94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133769</xdr:rowOff>
    </xdr:from>
    <xdr:to>
      <xdr:col>67</xdr:col>
      <xdr:colOff>101600</xdr:colOff>
      <xdr:row>58</xdr:row>
      <xdr:rowOff>63919</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80446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68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134620</xdr:rowOff>
    </xdr:from>
    <xdr:to>
      <xdr:col>85</xdr:col>
      <xdr:colOff>177800</xdr:colOff>
      <xdr:row>57</xdr:row>
      <xdr:rowOff>64770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73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113047</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71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95568</xdr:rowOff>
    </xdr:from>
    <xdr:to>
      <xdr:col>81</xdr:col>
      <xdr:colOff>101600</xdr:colOff>
      <xdr:row>56</xdr:row>
      <xdr:rowOff>25718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52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42245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30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142583</xdr:rowOff>
    </xdr:from>
    <xdr:to>
      <xdr:col>76</xdr:col>
      <xdr:colOff>165100</xdr:colOff>
      <xdr:row>56</xdr:row>
      <xdr:rowOff>72733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57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89260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34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5600</xdr:rowOff>
    </xdr:from>
    <xdr:to>
      <xdr:col>72</xdr:col>
      <xdr:colOff>38100</xdr:colOff>
      <xdr:row>57</xdr:row>
      <xdr:rowOff>107200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77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123727</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55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154140</xdr:rowOff>
    </xdr:from>
    <xdr:to>
      <xdr:col>67</xdr:col>
      <xdr:colOff>101600</xdr:colOff>
      <xdr:row>58</xdr:row>
      <xdr:rowOff>84290</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92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75417</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01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157505</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1987555"/>
          <a:ext cx="1269" cy="16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104182</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76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157505</xdr:rowOff>
    </xdr:from>
    <xdr:to>
      <xdr:col>86</xdr:col>
      <xdr:colOff>25400</xdr:colOff>
      <xdr:row>69</xdr:row>
      <xdr:rowOff>157505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198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156324</xdr:rowOff>
    </xdr:from>
    <xdr:to>
      <xdr:col>85</xdr:col>
      <xdr:colOff>127000</xdr:colOff>
      <xdr:row>79</xdr:row>
      <xdr:rowOff>27343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29424"/>
          <a:ext cx="838200" cy="4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131627</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33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108750</xdr:rowOff>
    </xdr:from>
    <xdr:to>
      <xdr:col>85</xdr:col>
      <xdr:colOff>177800</xdr:colOff>
      <xdr:row>79</xdr:row>
      <xdr:rowOff>38900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156324</xdr:rowOff>
    </xdr:from>
    <xdr:to>
      <xdr:col>81</xdr:col>
      <xdr:colOff>50800</xdr:colOff>
      <xdr:row>79</xdr:row>
      <xdr:rowOff>23177</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529424"/>
          <a:ext cx="889000" cy="3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120675</xdr:rowOff>
    </xdr:from>
    <xdr:to>
      <xdr:col>81</xdr:col>
      <xdr:colOff>101600</xdr:colOff>
      <xdr:row>79</xdr:row>
      <xdr:rowOff>50825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9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41952</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58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11557</xdr:rowOff>
    </xdr:from>
    <xdr:to>
      <xdr:col>76</xdr:col>
      <xdr:colOff>114300</xdr:colOff>
      <xdr:row>79</xdr:row>
      <xdr:rowOff>23177</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384657"/>
          <a:ext cx="889000" cy="18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103327</xdr:rowOff>
    </xdr:from>
    <xdr:to>
      <xdr:col>76</xdr:col>
      <xdr:colOff>165100</xdr:colOff>
      <xdr:row>79</xdr:row>
      <xdr:rowOff>33477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7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50004</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2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11557</xdr:rowOff>
    </xdr:from>
    <xdr:to>
      <xdr:col>71</xdr:col>
      <xdr:colOff>177800</xdr:colOff>
      <xdr:row>78</xdr:row>
      <xdr:rowOff>132829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384657"/>
          <a:ext cx="889000" cy="12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139382</xdr:rowOff>
    </xdr:from>
    <xdr:to>
      <xdr:col>72</xdr:col>
      <xdr:colOff>38100</xdr:colOff>
      <xdr:row>79</xdr:row>
      <xdr:rowOff>69532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60659</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60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146126</xdr:rowOff>
    </xdr:from>
    <xdr:to>
      <xdr:col>67</xdr:col>
      <xdr:colOff>101600</xdr:colOff>
      <xdr:row>79</xdr:row>
      <xdr:rowOff>76276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67403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61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147993</xdr:rowOff>
    </xdr:from>
    <xdr:to>
      <xdr:col>85</xdr:col>
      <xdr:colOff>177800</xdr:colOff>
      <xdr:row>79</xdr:row>
      <xdr:rowOff>78143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2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87177</xdr:rowOff>
    </xdr:from>
    <xdr:ext cx="469744"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6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105524</xdr:rowOff>
    </xdr:from>
    <xdr:to>
      <xdr:col>81</xdr:col>
      <xdr:colOff>101600</xdr:colOff>
      <xdr:row>79</xdr:row>
      <xdr:rowOff>35674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47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52201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46428" y="1325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143827</xdr:rowOff>
    </xdr:from>
    <xdr:to>
      <xdr:col>76</xdr:col>
      <xdr:colOff>165100</xdr:colOff>
      <xdr:row>79</xdr:row>
      <xdr:rowOff>73977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1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65104</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3609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132207</xdr:rowOff>
    </xdr:from>
    <xdr:to>
      <xdr:col>72</xdr:col>
      <xdr:colOff>38100</xdr:colOff>
      <xdr:row>78</xdr:row>
      <xdr:rowOff>62357</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33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78884</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36111" y="1310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82029</xdr:rowOff>
    </xdr:from>
    <xdr:to>
      <xdr:col>67</xdr:col>
      <xdr:colOff>101600</xdr:colOff>
      <xdr:row>79</xdr:row>
      <xdr:rowOff>12179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5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28706</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323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150079</xdr:rowOff>
    </xdr:from>
    <xdr:to>
      <xdr:col>85</xdr:col>
      <xdr:colOff>126364</xdr:colOff>
      <xdr:row>98</xdr:row>
      <xdr:rowOff>116946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09129"/>
          <a:ext cx="1269" cy="150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120773</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92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116946</xdr:rowOff>
    </xdr:from>
    <xdr:to>
      <xdr:col>86</xdr:col>
      <xdr:colOff>25400</xdr:colOff>
      <xdr:row>98</xdr:row>
      <xdr:rowOff>116946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91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96756</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18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211,138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150079</xdr:rowOff>
    </xdr:from>
    <xdr:to>
      <xdr:col>86</xdr:col>
      <xdr:colOff>25400</xdr:colOff>
      <xdr:row>89</xdr:row>
      <xdr:rowOff>150079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83305</xdr:rowOff>
    </xdr:from>
    <xdr:to>
      <xdr:col>85</xdr:col>
      <xdr:colOff>127000</xdr:colOff>
      <xdr:row>97</xdr:row>
      <xdr:rowOff>108017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713955"/>
          <a:ext cx="838200" cy="2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97764</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385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74887</xdr:rowOff>
    </xdr:from>
    <xdr:to>
      <xdr:col>85</xdr:col>
      <xdr:colOff>177800</xdr:colOff>
      <xdr:row>97</xdr:row>
      <xdr:rowOff>5037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5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108017</xdr:rowOff>
    </xdr:from>
    <xdr:to>
      <xdr:col>81</xdr:col>
      <xdr:colOff>50800</xdr:colOff>
      <xdr:row>97</xdr:row>
      <xdr:rowOff>126829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738667"/>
          <a:ext cx="889000" cy="1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92100</xdr:rowOff>
    </xdr:from>
    <xdr:to>
      <xdr:col>81</xdr:col>
      <xdr:colOff>101600</xdr:colOff>
      <xdr:row>97</xdr:row>
      <xdr:rowOff>22250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38777</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32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123934</xdr:rowOff>
    </xdr:from>
    <xdr:to>
      <xdr:col>76</xdr:col>
      <xdr:colOff>114300</xdr:colOff>
      <xdr:row>97</xdr:row>
      <xdr:rowOff>126829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754584"/>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111044</xdr:rowOff>
    </xdr:from>
    <xdr:to>
      <xdr:col>76</xdr:col>
      <xdr:colOff>165100</xdr:colOff>
      <xdr:row>97</xdr:row>
      <xdr:rowOff>41194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57721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3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123934</xdr:rowOff>
    </xdr:from>
    <xdr:to>
      <xdr:col>71</xdr:col>
      <xdr:colOff>177800</xdr:colOff>
      <xdr:row>97</xdr:row>
      <xdr:rowOff>132431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754584"/>
          <a:ext cx="8890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95217</xdr:rowOff>
    </xdr:from>
    <xdr:to>
      <xdr:col>72</xdr:col>
      <xdr:colOff>38100</xdr:colOff>
      <xdr:row>98</xdr:row>
      <xdr:rowOff>25367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72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16494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81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91704</xdr:rowOff>
    </xdr:from>
    <xdr:to>
      <xdr:col>67</xdr:col>
      <xdr:colOff>101600</xdr:colOff>
      <xdr:row>98</xdr:row>
      <xdr:rowOff>21854</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72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12981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81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32505</xdr:rowOff>
    </xdr:from>
    <xdr:to>
      <xdr:col>85</xdr:col>
      <xdr:colOff>177800</xdr:colOff>
      <xdr:row>97</xdr:row>
      <xdr:rowOff>134105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66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10932</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64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57217</xdr:rowOff>
    </xdr:from>
    <xdr:to>
      <xdr:col>81</xdr:col>
      <xdr:colOff>101600</xdr:colOff>
      <xdr:row>97</xdr:row>
      <xdr:rowOff>158817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68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149944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7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76029</xdr:rowOff>
    </xdr:from>
    <xdr:to>
      <xdr:col>76</xdr:col>
      <xdr:colOff>165100</xdr:colOff>
      <xdr:row>98</xdr:row>
      <xdr:rowOff>6179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70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168756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79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73134</xdr:rowOff>
    </xdr:from>
    <xdr:to>
      <xdr:col>72</xdr:col>
      <xdr:colOff>38100</xdr:colOff>
      <xdr:row>98</xdr:row>
      <xdr:rowOff>3284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70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19811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47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81631</xdr:rowOff>
    </xdr:from>
    <xdr:to>
      <xdr:col>67</xdr:col>
      <xdr:colOff>101600</xdr:colOff>
      <xdr:row>98</xdr:row>
      <xdr:rowOff>11781</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71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28308</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48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61062</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547462"/>
          <a:ext cx="1269" cy="11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163695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78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7739</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32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61062</xdr:rowOff>
    </xdr:from>
    <xdr:to>
      <xdr:col>116</xdr:col>
      <xdr:colOff>152400</xdr:colOff>
      <xdr:row>32</xdr:row>
      <xdr:rowOff>61062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54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81145</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24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58268</xdr:rowOff>
    </xdr:from>
    <xdr:to>
      <xdr:col>116</xdr:col>
      <xdr:colOff>114300</xdr:colOff>
      <xdr:row>38</xdr:row>
      <xdr:rowOff>159868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81585</xdr:rowOff>
    </xdr:from>
    <xdr:to>
      <xdr:col>112</xdr:col>
      <xdr:colOff>38100</xdr:colOff>
      <xdr:row>39</xdr:row>
      <xdr:rowOff>11735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5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28262</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37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77013</xdr:rowOff>
    </xdr:from>
    <xdr:to>
      <xdr:col>98</xdr:col>
      <xdr:colOff>38100</xdr:colOff>
      <xdr:row>39</xdr:row>
      <xdr:rowOff>7163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23690</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36695</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51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類似団体との比較では、主に民生費、農林水産業費が平均を上回っている。</a:t>
          </a:r>
        </a:p>
        <a:p>
          <a:r>
            <a:rPr kumimoji="1" lang="ja-JP" altLang="en-US" sz="1300">
              <a:latin typeface="ＭＳ Ｐゴシック" panose="020B0600070205080204" pitchFamily="50" charset="-128"/>
              <a:ea typeface="ＭＳ Ｐゴシック" panose="020B0600070205080204" pitchFamily="50" charset="-128"/>
            </a:rPr>
            <a:t>民生費は、新型コロナウイルス感染症対策関連事業や、町立保育園の大規模改修により増となり、類似団体の平均を上回った。</a:t>
          </a:r>
        </a:p>
        <a:p>
          <a:r>
            <a:rPr kumimoji="1" lang="ja-JP" altLang="en-US" sz="1300">
              <a:latin typeface="ＭＳ Ｐゴシック" panose="020B0600070205080204" pitchFamily="50" charset="-128"/>
              <a:ea typeface="ＭＳ Ｐゴシック" panose="020B0600070205080204" pitchFamily="50" charset="-128"/>
            </a:rPr>
            <a:t>農林水産業費は、畜産競争力強化整備事業補助金の増により大幅増となった。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商工費は、新型コロナウイルス感染症対策関連事業や工業用地造成事業特別会計への繰出金の減により減となった。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普通交付税が減となった影響もあり、財政調整基金残高は令和３年度と比較して若干減となったが、実質単年度収支は令和３年度に引き続き黒字となった。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財政調整基金の適正規模としては、標準財政規模の約</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％程度（概ね</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億円）を目安としているが、近年大規模化する災害による財政出動を踏まえながら、基金残高の適正規模の確保に努めていく。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一般会計の黒字額が増となったことで、連結実質黒字額の標準財政規模比は増となり、全ての会計が黒字で推移している。</a:t>
          </a:r>
        </a:p>
        <a:p>
          <a:r>
            <a:rPr kumimoji="1" lang="ja-JP" altLang="en-US" sz="1400">
              <a:latin typeface="ＭＳ ゴシック" pitchFamily="49" charset="-128"/>
              <a:ea typeface="ＭＳ ゴシック" pitchFamily="49" charset="-128"/>
            </a:rPr>
            <a:t>　引き続き中長期的な展望のもと適正な料金体系や制度設計等の見直しを行い、効率的かつ安定的な事業運営の継続に努めていく。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4" customWidth="1"/>
    <col min="12" max="12" width="2.21875" style="174" customWidth="1"/>
    <col min="13" max="17" width="2.33203125" style="174" customWidth="1"/>
    <col min="18" max="119" width="2.109375" style="174" customWidth="1"/>
    <col min="120" max="16384" width="0" style="174" hidden="1"/>
  </cols>
  <sheetData>
    <row r="1" spans="1:119" ht="33" customHeight="1" x14ac:dyDescent="0.2">
      <c r="B1" s="366" t="s">
        <v>81</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 thickBot="1" x14ac:dyDescent="0.25">
      <c r="B2" s="176" t="s">
        <v>82</v>
      </c>
      <c r="C2" s="176"/>
      <c r="D2" s="177"/>
    </row>
    <row r="3" spans="1:119" ht="18.75" customHeight="1" thickBot="1" x14ac:dyDescent="0.25">
      <c r="A3" s="175"/>
      <c r="B3" s="367" t="s">
        <v>83</v>
      </c>
      <c r="C3" s="368"/>
      <c r="D3" s="368"/>
      <c r="E3" s="369"/>
      <c r="F3" s="369"/>
      <c r="G3" s="369"/>
      <c r="H3" s="369"/>
      <c r="I3" s="369"/>
      <c r="J3" s="369"/>
      <c r="K3" s="369"/>
      <c r="L3" s="369" t="s">
        <v>84</v>
      </c>
      <c r="M3" s="369"/>
      <c r="N3" s="369"/>
      <c r="O3" s="369"/>
      <c r="P3" s="369"/>
      <c r="Q3" s="369"/>
      <c r="R3" s="376"/>
      <c r="S3" s="376"/>
      <c r="T3" s="376"/>
      <c r="U3" s="376"/>
      <c r="V3" s="377"/>
      <c r="W3" s="351" t="s">
        <v>85</v>
      </c>
      <c r="X3" s="352"/>
      <c r="Y3" s="352"/>
      <c r="Z3" s="352"/>
      <c r="AA3" s="352"/>
      <c r="AB3" s="368"/>
      <c r="AC3" s="376" t="s">
        <v>86</v>
      </c>
      <c r="AD3" s="352"/>
      <c r="AE3" s="352"/>
      <c r="AF3" s="352"/>
      <c r="AG3" s="352"/>
      <c r="AH3" s="352"/>
      <c r="AI3" s="352"/>
      <c r="AJ3" s="352"/>
      <c r="AK3" s="352"/>
      <c r="AL3" s="353"/>
      <c r="AM3" s="351" t="s">
        <v>87</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88</v>
      </c>
      <c r="BO3" s="352"/>
      <c r="BP3" s="352"/>
      <c r="BQ3" s="352"/>
      <c r="BR3" s="352"/>
      <c r="BS3" s="352"/>
      <c r="BT3" s="352"/>
      <c r="BU3" s="353"/>
      <c r="BV3" s="351" t="s">
        <v>89</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90</v>
      </c>
      <c r="CU3" s="352"/>
      <c r="CV3" s="352"/>
      <c r="CW3" s="352"/>
      <c r="CX3" s="352"/>
      <c r="CY3" s="352"/>
      <c r="CZ3" s="352"/>
      <c r="DA3" s="353"/>
      <c r="DB3" s="351" t="s">
        <v>91</v>
      </c>
      <c r="DC3" s="352"/>
      <c r="DD3" s="352"/>
      <c r="DE3" s="352"/>
      <c r="DF3" s="352"/>
      <c r="DG3" s="352"/>
      <c r="DH3" s="352"/>
      <c r="DI3" s="353"/>
    </row>
    <row r="4" spans="1:119" ht="18.75" customHeight="1" x14ac:dyDescent="0.2">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92</v>
      </c>
      <c r="AZ4" s="355"/>
      <c r="BA4" s="355"/>
      <c r="BB4" s="355"/>
      <c r="BC4" s="355"/>
      <c r="BD4" s="355"/>
      <c r="BE4" s="355"/>
      <c r="BF4" s="355"/>
      <c r="BG4" s="355"/>
      <c r="BH4" s="355"/>
      <c r="BI4" s="355"/>
      <c r="BJ4" s="355"/>
      <c r="BK4" s="355"/>
      <c r="BL4" s="355"/>
      <c r="BM4" s="356"/>
      <c r="BN4" s="357">
        <v>11527255</v>
      </c>
      <c r="BO4" s="358"/>
      <c r="BP4" s="358"/>
      <c r="BQ4" s="358"/>
      <c r="BR4" s="358"/>
      <c r="BS4" s="358"/>
      <c r="BT4" s="358"/>
      <c r="BU4" s="359"/>
      <c r="BV4" s="357">
        <v>12457254</v>
      </c>
      <c r="BW4" s="358"/>
      <c r="BX4" s="358"/>
      <c r="BY4" s="358"/>
      <c r="BZ4" s="358"/>
      <c r="CA4" s="358"/>
      <c r="CB4" s="358"/>
      <c r="CC4" s="359"/>
      <c r="CD4" s="360" t="s">
        <v>93</v>
      </c>
      <c r="CE4" s="361"/>
      <c r="CF4" s="361"/>
      <c r="CG4" s="361"/>
      <c r="CH4" s="361"/>
      <c r="CI4" s="361"/>
      <c r="CJ4" s="361"/>
      <c r="CK4" s="361"/>
      <c r="CL4" s="361"/>
      <c r="CM4" s="361"/>
      <c r="CN4" s="361"/>
      <c r="CO4" s="361"/>
      <c r="CP4" s="361"/>
      <c r="CQ4" s="361"/>
      <c r="CR4" s="361"/>
      <c r="CS4" s="362"/>
      <c r="CT4" s="363">
        <v>10.5</v>
      </c>
      <c r="CU4" s="364"/>
      <c r="CV4" s="364"/>
      <c r="CW4" s="364"/>
      <c r="CX4" s="364"/>
      <c r="CY4" s="364"/>
      <c r="CZ4" s="364"/>
      <c r="DA4" s="365"/>
      <c r="DB4" s="363">
        <v>9.6</v>
      </c>
      <c r="DC4" s="364"/>
      <c r="DD4" s="364"/>
      <c r="DE4" s="364"/>
      <c r="DF4" s="364"/>
      <c r="DG4" s="364"/>
      <c r="DH4" s="364"/>
      <c r="DI4" s="365"/>
    </row>
    <row r="5" spans="1:119" ht="18.75" customHeight="1" x14ac:dyDescent="0.2">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94</v>
      </c>
      <c r="AN5" s="424"/>
      <c r="AO5" s="424"/>
      <c r="AP5" s="424"/>
      <c r="AQ5" s="424"/>
      <c r="AR5" s="424"/>
      <c r="AS5" s="424"/>
      <c r="AT5" s="425"/>
      <c r="AU5" s="426" t="s">
        <v>95</v>
      </c>
      <c r="AV5" s="427"/>
      <c r="AW5" s="427"/>
      <c r="AX5" s="427"/>
      <c r="AY5" s="428" t="s">
        <v>96</v>
      </c>
      <c r="AZ5" s="429"/>
      <c r="BA5" s="429"/>
      <c r="BB5" s="429"/>
      <c r="BC5" s="429"/>
      <c r="BD5" s="429"/>
      <c r="BE5" s="429"/>
      <c r="BF5" s="429"/>
      <c r="BG5" s="429"/>
      <c r="BH5" s="429"/>
      <c r="BI5" s="429"/>
      <c r="BJ5" s="429"/>
      <c r="BK5" s="429"/>
      <c r="BL5" s="429"/>
      <c r="BM5" s="430"/>
      <c r="BN5" s="394">
        <v>10920436</v>
      </c>
      <c r="BO5" s="395"/>
      <c r="BP5" s="395"/>
      <c r="BQ5" s="395"/>
      <c r="BR5" s="395"/>
      <c r="BS5" s="395"/>
      <c r="BT5" s="395"/>
      <c r="BU5" s="396"/>
      <c r="BV5" s="394">
        <v>11805217</v>
      </c>
      <c r="BW5" s="395"/>
      <c r="BX5" s="395"/>
      <c r="BY5" s="395"/>
      <c r="BZ5" s="395"/>
      <c r="CA5" s="395"/>
      <c r="CB5" s="395"/>
      <c r="CC5" s="396"/>
      <c r="CD5" s="397" t="s">
        <v>97</v>
      </c>
      <c r="CE5" s="398"/>
      <c r="CF5" s="398"/>
      <c r="CG5" s="398"/>
      <c r="CH5" s="398"/>
      <c r="CI5" s="398"/>
      <c r="CJ5" s="398"/>
      <c r="CK5" s="398"/>
      <c r="CL5" s="398"/>
      <c r="CM5" s="398"/>
      <c r="CN5" s="398"/>
      <c r="CO5" s="398"/>
      <c r="CP5" s="398"/>
      <c r="CQ5" s="398"/>
      <c r="CR5" s="398"/>
      <c r="CS5" s="399"/>
      <c r="CT5" s="391">
        <v>89.6</v>
      </c>
      <c r="CU5" s="392"/>
      <c r="CV5" s="392"/>
      <c r="CW5" s="392"/>
      <c r="CX5" s="392"/>
      <c r="CY5" s="392"/>
      <c r="CZ5" s="392"/>
      <c r="DA5" s="393"/>
      <c r="DB5" s="391">
        <v>81.599999999999994</v>
      </c>
      <c r="DC5" s="392"/>
      <c r="DD5" s="392"/>
      <c r="DE5" s="392"/>
      <c r="DF5" s="392"/>
      <c r="DG5" s="392"/>
      <c r="DH5" s="392"/>
      <c r="DI5" s="393"/>
    </row>
    <row r="6" spans="1:119" ht="18.75" customHeight="1" x14ac:dyDescent="0.2">
      <c r="A6" s="175"/>
      <c r="B6" s="400" t="s">
        <v>98</v>
      </c>
      <c r="C6" s="401"/>
      <c r="D6" s="401"/>
      <c r="E6" s="402"/>
      <c r="F6" s="402"/>
      <c r="G6" s="402"/>
      <c r="H6" s="402"/>
      <c r="I6" s="402"/>
      <c r="J6" s="402"/>
      <c r="K6" s="402"/>
      <c r="L6" s="402" t="s">
        <v>99</v>
      </c>
      <c r="M6" s="402"/>
      <c r="N6" s="402"/>
      <c r="O6" s="402"/>
      <c r="P6" s="402"/>
      <c r="Q6" s="402"/>
      <c r="R6" s="406"/>
      <c r="S6" s="406"/>
      <c r="T6" s="406"/>
      <c r="U6" s="406"/>
      <c r="V6" s="407"/>
      <c r="W6" s="410" t="s">
        <v>100</v>
      </c>
      <c r="X6" s="411"/>
      <c r="Y6" s="411"/>
      <c r="Z6" s="411"/>
      <c r="AA6" s="411"/>
      <c r="AB6" s="401"/>
      <c r="AC6" s="414" t="s">
        <v>101</v>
      </c>
      <c r="AD6" s="415"/>
      <c r="AE6" s="415"/>
      <c r="AF6" s="415"/>
      <c r="AG6" s="415"/>
      <c r="AH6" s="415"/>
      <c r="AI6" s="415"/>
      <c r="AJ6" s="415"/>
      <c r="AK6" s="415"/>
      <c r="AL6" s="416"/>
      <c r="AM6" s="423" t="s">
        <v>102</v>
      </c>
      <c r="AN6" s="424"/>
      <c r="AO6" s="424"/>
      <c r="AP6" s="424"/>
      <c r="AQ6" s="424"/>
      <c r="AR6" s="424"/>
      <c r="AS6" s="424"/>
      <c r="AT6" s="425"/>
      <c r="AU6" s="426" t="s">
        <v>95</v>
      </c>
      <c r="AV6" s="427"/>
      <c r="AW6" s="427"/>
      <c r="AX6" s="427"/>
      <c r="AY6" s="428" t="s">
        <v>103</v>
      </c>
      <c r="AZ6" s="429"/>
      <c r="BA6" s="429"/>
      <c r="BB6" s="429"/>
      <c r="BC6" s="429"/>
      <c r="BD6" s="429"/>
      <c r="BE6" s="429"/>
      <c r="BF6" s="429"/>
      <c r="BG6" s="429"/>
      <c r="BH6" s="429"/>
      <c r="BI6" s="429"/>
      <c r="BJ6" s="429"/>
      <c r="BK6" s="429"/>
      <c r="BL6" s="429"/>
      <c r="BM6" s="430"/>
      <c r="BN6" s="394">
        <v>606819</v>
      </c>
      <c r="BO6" s="395"/>
      <c r="BP6" s="395"/>
      <c r="BQ6" s="395"/>
      <c r="BR6" s="395"/>
      <c r="BS6" s="395"/>
      <c r="BT6" s="395"/>
      <c r="BU6" s="396"/>
      <c r="BV6" s="394">
        <v>652037</v>
      </c>
      <c r="BW6" s="395"/>
      <c r="BX6" s="395"/>
      <c r="BY6" s="395"/>
      <c r="BZ6" s="395"/>
      <c r="CA6" s="395"/>
      <c r="CB6" s="395"/>
      <c r="CC6" s="396"/>
      <c r="CD6" s="397" t="s">
        <v>104</v>
      </c>
      <c r="CE6" s="398"/>
      <c r="CF6" s="398"/>
      <c r="CG6" s="398"/>
      <c r="CH6" s="398"/>
      <c r="CI6" s="398"/>
      <c r="CJ6" s="398"/>
      <c r="CK6" s="398"/>
      <c r="CL6" s="398"/>
      <c r="CM6" s="398"/>
      <c r="CN6" s="398"/>
      <c r="CO6" s="398"/>
      <c r="CP6" s="398"/>
      <c r="CQ6" s="398"/>
      <c r="CR6" s="398"/>
      <c r="CS6" s="399"/>
      <c r="CT6" s="431">
        <v>91</v>
      </c>
      <c r="CU6" s="432"/>
      <c r="CV6" s="432"/>
      <c r="CW6" s="432"/>
      <c r="CX6" s="432"/>
      <c r="CY6" s="432"/>
      <c r="CZ6" s="432"/>
      <c r="DA6" s="433"/>
      <c r="DB6" s="431">
        <v>86.4</v>
      </c>
      <c r="DC6" s="432"/>
      <c r="DD6" s="432"/>
      <c r="DE6" s="432"/>
      <c r="DF6" s="432"/>
      <c r="DG6" s="432"/>
      <c r="DH6" s="432"/>
      <c r="DI6" s="433"/>
    </row>
    <row r="7" spans="1:119" ht="18.75" customHeight="1" x14ac:dyDescent="0.2">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105</v>
      </c>
      <c r="AN7" s="424"/>
      <c r="AO7" s="424"/>
      <c r="AP7" s="424"/>
      <c r="AQ7" s="424"/>
      <c r="AR7" s="424"/>
      <c r="AS7" s="424"/>
      <c r="AT7" s="425"/>
      <c r="AU7" s="426" t="s">
        <v>95</v>
      </c>
      <c r="AV7" s="427"/>
      <c r="AW7" s="427"/>
      <c r="AX7" s="427"/>
      <c r="AY7" s="428" t="s">
        <v>106</v>
      </c>
      <c r="AZ7" s="429"/>
      <c r="BA7" s="429"/>
      <c r="BB7" s="429"/>
      <c r="BC7" s="429"/>
      <c r="BD7" s="429"/>
      <c r="BE7" s="429"/>
      <c r="BF7" s="429"/>
      <c r="BG7" s="429"/>
      <c r="BH7" s="429"/>
      <c r="BI7" s="429"/>
      <c r="BJ7" s="429"/>
      <c r="BK7" s="429"/>
      <c r="BL7" s="429"/>
      <c r="BM7" s="430"/>
      <c r="BN7" s="394">
        <v>71248</v>
      </c>
      <c r="BO7" s="395"/>
      <c r="BP7" s="395"/>
      <c r="BQ7" s="395"/>
      <c r="BR7" s="395"/>
      <c r="BS7" s="395"/>
      <c r="BT7" s="395"/>
      <c r="BU7" s="396"/>
      <c r="BV7" s="394">
        <v>157790</v>
      </c>
      <c r="BW7" s="395"/>
      <c r="BX7" s="395"/>
      <c r="BY7" s="395"/>
      <c r="BZ7" s="395"/>
      <c r="CA7" s="395"/>
      <c r="CB7" s="395"/>
      <c r="CC7" s="396"/>
      <c r="CD7" s="397" t="s">
        <v>107</v>
      </c>
      <c r="CE7" s="398"/>
      <c r="CF7" s="398"/>
      <c r="CG7" s="398"/>
      <c r="CH7" s="398"/>
      <c r="CI7" s="398"/>
      <c r="CJ7" s="398"/>
      <c r="CK7" s="398"/>
      <c r="CL7" s="398"/>
      <c r="CM7" s="398"/>
      <c r="CN7" s="398"/>
      <c r="CO7" s="398"/>
      <c r="CP7" s="398"/>
      <c r="CQ7" s="398"/>
      <c r="CR7" s="398"/>
      <c r="CS7" s="399"/>
      <c r="CT7" s="394">
        <v>5109242</v>
      </c>
      <c r="CU7" s="395"/>
      <c r="CV7" s="395"/>
      <c r="CW7" s="395"/>
      <c r="CX7" s="395"/>
      <c r="CY7" s="395"/>
      <c r="CZ7" s="395"/>
      <c r="DA7" s="396"/>
      <c r="DB7" s="394">
        <v>5156620</v>
      </c>
      <c r="DC7" s="395"/>
      <c r="DD7" s="395"/>
      <c r="DE7" s="395"/>
      <c r="DF7" s="395"/>
      <c r="DG7" s="395"/>
      <c r="DH7" s="395"/>
      <c r="DI7" s="396"/>
    </row>
    <row r="8" spans="1:119" ht="18.75" customHeight="1" thickBot="1" x14ac:dyDescent="0.25">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108</v>
      </c>
      <c r="AN8" s="424"/>
      <c r="AO8" s="424"/>
      <c r="AP8" s="424"/>
      <c r="AQ8" s="424"/>
      <c r="AR8" s="424"/>
      <c r="AS8" s="424"/>
      <c r="AT8" s="425"/>
      <c r="AU8" s="426" t="s">
        <v>95</v>
      </c>
      <c r="AV8" s="427"/>
      <c r="AW8" s="427"/>
      <c r="AX8" s="427"/>
      <c r="AY8" s="428" t="s">
        <v>109</v>
      </c>
      <c r="AZ8" s="429"/>
      <c r="BA8" s="429"/>
      <c r="BB8" s="429"/>
      <c r="BC8" s="429"/>
      <c r="BD8" s="429"/>
      <c r="BE8" s="429"/>
      <c r="BF8" s="429"/>
      <c r="BG8" s="429"/>
      <c r="BH8" s="429"/>
      <c r="BI8" s="429"/>
      <c r="BJ8" s="429"/>
      <c r="BK8" s="429"/>
      <c r="BL8" s="429"/>
      <c r="BM8" s="430"/>
      <c r="BN8" s="394">
        <v>535571</v>
      </c>
      <c r="BO8" s="395"/>
      <c r="BP8" s="395"/>
      <c r="BQ8" s="395"/>
      <c r="BR8" s="395"/>
      <c r="BS8" s="395"/>
      <c r="BT8" s="395"/>
      <c r="BU8" s="396"/>
      <c r="BV8" s="394">
        <v>494247</v>
      </c>
      <c r="BW8" s="395"/>
      <c r="BX8" s="395"/>
      <c r="BY8" s="395"/>
      <c r="BZ8" s="395"/>
      <c r="CA8" s="395"/>
      <c r="CB8" s="395"/>
      <c r="CC8" s="396"/>
      <c r="CD8" s="397" t="s">
        <v>110</v>
      </c>
      <c r="CE8" s="398"/>
      <c r="CF8" s="398"/>
      <c r="CG8" s="398"/>
      <c r="CH8" s="398"/>
      <c r="CI8" s="398"/>
      <c r="CJ8" s="398"/>
      <c r="CK8" s="398"/>
      <c r="CL8" s="398"/>
      <c r="CM8" s="398"/>
      <c r="CN8" s="398"/>
      <c r="CO8" s="398"/>
      <c r="CP8" s="398"/>
      <c r="CQ8" s="398"/>
      <c r="CR8" s="398"/>
      <c r="CS8" s="399"/>
      <c r="CT8" s="434">
        <v>0.52</v>
      </c>
      <c r="CU8" s="435"/>
      <c r="CV8" s="435"/>
      <c r="CW8" s="435"/>
      <c r="CX8" s="435"/>
      <c r="CY8" s="435"/>
      <c r="CZ8" s="435"/>
      <c r="DA8" s="436"/>
      <c r="DB8" s="434">
        <v>0.53</v>
      </c>
      <c r="DC8" s="435"/>
      <c r="DD8" s="435"/>
      <c r="DE8" s="435"/>
      <c r="DF8" s="435"/>
      <c r="DG8" s="435"/>
      <c r="DH8" s="435"/>
      <c r="DI8" s="436"/>
    </row>
    <row r="9" spans="1:119" ht="18.75" customHeight="1" thickBot="1" x14ac:dyDescent="0.25">
      <c r="A9" s="175"/>
      <c r="B9" s="388" t="s">
        <v>111</v>
      </c>
      <c r="C9" s="389"/>
      <c r="D9" s="389"/>
      <c r="E9" s="389"/>
      <c r="F9" s="389"/>
      <c r="G9" s="389"/>
      <c r="H9" s="389"/>
      <c r="I9" s="389"/>
      <c r="J9" s="389"/>
      <c r="K9" s="437"/>
      <c r="L9" s="438" t="s">
        <v>112</v>
      </c>
      <c r="M9" s="439"/>
      <c r="N9" s="439"/>
      <c r="O9" s="439"/>
      <c r="P9" s="439"/>
      <c r="Q9" s="440"/>
      <c r="R9" s="441">
        <v>19922</v>
      </c>
      <c r="S9" s="442"/>
      <c r="T9" s="442"/>
      <c r="U9" s="442"/>
      <c r="V9" s="443"/>
      <c r="W9" s="351" t="s">
        <v>113</v>
      </c>
      <c r="X9" s="352"/>
      <c r="Y9" s="352"/>
      <c r="Z9" s="352"/>
      <c r="AA9" s="352"/>
      <c r="AB9" s="352"/>
      <c r="AC9" s="352"/>
      <c r="AD9" s="352"/>
      <c r="AE9" s="352"/>
      <c r="AF9" s="352"/>
      <c r="AG9" s="352"/>
      <c r="AH9" s="352"/>
      <c r="AI9" s="352"/>
      <c r="AJ9" s="352"/>
      <c r="AK9" s="352"/>
      <c r="AL9" s="353"/>
      <c r="AM9" s="423" t="s">
        <v>114</v>
      </c>
      <c r="AN9" s="424"/>
      <c r="AO9" s="424"/>
      <c r="AP9" s="424"/>
      <c r="AQ9" s="424"/>
      <c r="AR9" s="424"/>
      <c r="AS9" s="424"/>
      <c r="AT9" s="425"/>
      <c r="AU9" s="426" t="s">
        <v>115</v>
      </c>
      <c r="AV9" s="427"/>
      <c r="AW9" s="427"/>
      <c r="AX9" s="427"/>
      <c r="AY9" s="428" t="s">
        <v>116</v>
      </c>
      <c r="AZ9" s="429"/>
      <c r="BA9" s="429"/>
      <c r="BB9" s="429"/>
      <c r="BC9" s="429"/>
      <c r="BD9" s="429"/>
      <c r="BE9" s="429"/>
      <c r="BF9" s="429"/>
      <c r="BG9" s="429"/>
      <c r="BH9" s="429"/>
      <c r="BI9" s="429"/>
      <c r="BJ9" s="429"/>
      <c r="BK9" s="429"/>
      <c r="BL9" s="429"/>
      <c r="BM9" s="430"/>
      <c r="BN9" s="394">
        <v>41324</v>
      </c>
      <c r="BO9" s="395"/>
      <c r="BP9" s="395"/>
      <c r="BQ9" s="395"/>
      <c r="BR9" s="395"/>
      <c r="BS9" s="395"/>
      <c r="BT9" s="395"/>
      <c r="BU9" s="396"/>
      <c r="BV9" s="394">
        <v>236738</v>
      </c>
      <c r="BW9" s="395"/>
      <c r="BX9" s="395"/>
      <c r="BY9" s="395"/>
      <c r="BZ9" s="395"/>
      <c r="CA9" s="395"/>
      <c r="CB9" s="395"/>
      <c r="CC9" s="396"/>
      <c r="CD9" s="397" t="s">
        <v>117</v>
      </c>
      <c r="CE9" s="398"/>
      <c r="CF9" s="398"/>
      <c r="CG9" s="398"/>
      <c r="CH9" s="398"/>
      <c r="CI9" s="398"/>
      <c r="CJ9" s="398"/>
      <c r="CK9" s="398"/>
      <c r="CL9" s="398"/>
      <c r="CM9" s="398"/>
      <c r="CN9" s="398"/>
      <c r="CO9" s="398"/>
      <c r="CP9" s="398"/>
      <c r="CQ9" s="398"/>
      <c r="CR9" s="398"/>
      <c r="CS9" s="399"/>
      <c r="CT9" s="391">
        <v>11.6</v>
      </c>
      <c r="CU9" s="392"/>
      <c r="CV9" s="392"/>
      <c r="CW9" s="392"/>
      <c r="CX9" s="392"/>
      <c r="CY9" s="392"/>
      <c r="CZ9" s="392"/>
      <c r="DA9" s="393"/>
      <c r="DB9" s="391">
        <v>10</v>
      </c>
      <c r="DC9" s="392"/>
      <c r="DD9" s="392"/>
      <c r="DE9" s="392"/>
      <c r="DF9" s="392"/>
      <c r="DG9" s="392"/>
      <c r="DH9" s="392"/>
      <c r="DI9" s="393"/>
    </row>
    <row r="10" spans="1:119" ht="18.75" customHeight="1" thickBot="1" x14ac:dyDescent="0.25">
      <c r="A10" s="175"/>
      <c r="B10" s="388"/>
      <c r="C10" s="389"/>
      <c r="D10" s="389"/>
      <c r="E10" s="389"/>
      <c r="F10" s="389"/>
      <c r="G10" s="389"/>
      <c r="H10" s="389"/>
      <c r="I10" s="389"/>
      <c r="J10" s="389"/>
      <c r="K10" s="437"/>
      <c r="L10" s="444" t="s">
        <v>118</v>
      </c>
      <c r="M10" s="424"/>
      <c r="N10" s="424"/>
      <c r="O10" s="424"/>
      <c r="P10" s="424"/>
      <c r="Q10" s="425"/>
      <c r="R10" s="445">
        <v>21025</v>
      </c>
      <c r="S10" s="446"/>
      <c r="T10" s="446"/>
      <c r="U10" s="446"/>
      <c r="V10" s="447"/>
      <c r="W10" s="382"/>
      <c r="X10" s="383"/>
      <c r="Y10" s="383"/>
      <c r="Z10" s="383"/>
      <c r="AA10" s="383"/>
      <c r="AB10" s="383"/>
      <c r="AC10" s="383"/>
      <c r="AD10" s="383"/>
      <c r="AE10" s="383"/>
      <c r="AF10" s="383"/>
      <c r="AG10" s="383"/>
      <c r="AH10" s="383"/>
      <c r="AI10" s="383"/>
      <c r="AJ10" s="383"/>
      <c r="AK10" s="383"/>
      <c r="AL10" s="386"/>
      <c r="AM10" s="423" t="s">
        <v>119</v>
      </c>
      <c r="AN10" s="424"/>
      <c r="AO10" s="424"/>
      <c r="AP10" s="424"/>
      <c r="AQ10" s="424"/>
      <c r="AR10" s="424"/>
      <c r="AS10" s="424"/>
      <c r="AT10" s="425"/>
      <c r="AU10" s="426" t="s">
        <v>95</v>
      </c>
      <c r="AV10" s="427"/>
      <c r="AW10" s="427"/>
      <c r="AX10" s="427"/>
      <c r="AY10" s="428" t="s">
        <v>120</v>
      </c>
      <c r="AZ10" s="429"/>
      <c r="BA10" s="429"/>
      <c r="BB10" s="429"/>
      <c r="BC10" s="429"/>
      <c r="BD10" s="429"/>
      <c r="BE10" s="429"/>
      <c r="BF10" s="429"/>
      <c r="BG10" s="429"/>
      <c r="BH10" s="429"/>
      <c r="BI10" s="429"/>
      <c r="BJ10" s="429"/>
      <c r="BK10" s="429"/>
      <c r="BL10" s="429"/>
      <c r="BM10" s="430"/>
      <c r="BN10" s="394">
        <v>135</v>
      </c>
      <c r="BO10" s="395"/>
      <c r="BP10" s="395"/>
      <c r="BQ10" s="395"/>
      <c r="BR10" s="395"/>
      <c r="BS10" s="395"/>
      <c r="BT10" s="395"/>
      <c r="BU10" s="396"/>
      <c r="BV10" s="394">
        <v>517531</v>
      </c>
      <c r="BW10" s="395"/>
      <c r="BX10" s="395"/>
      <c r="BY10" s="395"/>
      <c r="BZ10" s="395"/>
      <c r="CA10" s="395"/>
      <c r="CB10" s="395"/>
      <c r="CC10" s="396"/>
      <c r="CD10" s="178" t="s">
        <v>121</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5">
      <c r="A11" s="175"/>
      <c r="B11" s="388"/>
      <c r="C11" s="389"/>
      <c r="D11" s="389"/>
      <c r="E11" s="389"/>
      <c r="F11" s="389"/>
      <c r="G11" s="389"/>
      <c r="H11" s="389"/>
      <c r="I11" s="389"/>
      <c r="J11" s="389"/>
      <c r="K11" s="437"/>
      <c r="L11" s="448" t="s">
        <v>122</v>
      </c>
      <c r="M11" s="449"/>
      <c r="N11" s="449"/>
      <c r="O11" s="449"/>
      <c r="P11" s="449"/>
      <c r="Q11" s="450"/>
      <c r="R11" s="451" t="s">
        <v>123</v>
      </c>
      <c r="S11" s="452"/>
      <c r="T11" s="452"/>
      <c r="U11" s="452"/>
      <c r="V11" s="453"/>
      <c r="W11" s="382"/>
      <c r="X11" s="383"/>
      <c r="Y11" s="383"/>
      <c r="Z11" s="383"/>
      <c r="AA11" s="383"/>
      <c r="AB11" s="383"/>
      <c r="AC11" s="383"/>
      <c r="AD11" s="383"/>
      <c r="AE11" s="383"/>
      <c r="AF11" s="383"/>
      <c r="AG11" s="383"/>
      <c r="AH11" s="383"/>
      <c r="AI11" s="383"/>
      <c r="AJ11" s="383"/>
      <c r="AK11" s="383"/>
      <c r="AL11" s="386"/>
      <c r="AM11" s="423" t="s">
        <v>124</v>
      </c>
      <c r="AN11" s="424"/>
      <c r="AO11" s="424"/>
      <c r="AP11" s="424"/>
      <c r="AQ11" s="424"/>
      <c r="AR11" s="424"/>
      <c r="AS11" s="424"/>
      <c r="AT11" s="425"/>
      <c r="AU11" s="426" t="s">
        <v>95</v>
      </c>
      <c r="AV11" s="427"/>
      <c r="AW11" s="427"/>
      <c r="AX11" s="427"/>
      <c r="AY11" s="428" t="s">
        <v>125</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126</v>
      </c>
      <c r="CE11" s="398"/>
      <c r="CF11" s="398"/>
      <c r="CG11" s="398"/>
      <c r="CH11" s="398"/>
      <c r="CI11" s="398"/>
      <c r="CJ11" s="398"/>
      <c r="CK11" s="398"/>
      <c r="CL11" s="398"/>
      <c r="CM11" s="398"/>
      <c r="CN11" s="398"/>
      <c r="CO11" s="398"/>
      <c r="CP11" s="398"/>
      <c r="CQ11" s="398"/>
      <c r="CR11" s="398"/>
      <c r="CS11" s="399"/>
      <c r="CT11" s="434" t="s">
        <v>127</v>
      </c>
      <c r="CU11" s="435"/>
      <c r="CV11" s="435"/>
      <c r="CW11" s="435"/>
      <c r="CX11" s="435"/>
      <c r="CY11" s="435"/>
      <c r="CZ11" s="435"/>
      <c r="DA11" s="436"/>
      <c r="DB11" s="434" t="s">
        <v>127</v>
      </c>
      <c r="DC11" s="435"/>
      <c r="DD11" s="435"/>
      <c r="DE11" s="435"/>
      <c r="DF11" s="435"/>
      <c r="DG11" s="435"/>
      <c r="DH11" s="435"/>
      <c r="DI11" s="436"/>
    </row>
    <row r="12" spans="1:119" ht="18.75" customHeight="1" x14ac:dyDescent="0.2">
      <c r="A12" s="175"/>
      <c r="B12" s="454" t="s">
        <v>128</v>
      </c>
      <c r="C12" s="455"/>
      <c r="D12" s="455"/>
      <c r="E12" s="455"/>
      <c r="F12" s="455"/>
      <c r="G12" s="455"/>
      <c r="H12" s="455"/>
      <c r="I12" s="455"/>
      <c r="J12" s="455"/>
      <c r="K12" s="456"/>
      <c r="L12" s="463" t="s">
        <v>129</v>
      </c>
      <c r="M12" s="464"/>
      <c r="N12" s="464"/>
      <c r="O12" s="464"/>
      <c r="P12" s="464"/>
      <c r="Q12" s="465"/>
      <c r="R12" s="466">
        <v>19729</v>
      </c>
      <c r="S12" s="467"/>
      <c r="T12" s="467"/>
      <c r="U12" s="467"/>
      <c r="V12" s="468"/>
      <c r="W12" s="469" t="s">
        <v>1</v>
      </c>
      <c r="X12" s="427"/>
      <c r="Y12" s="427"/>
      <c r="Z12" s="427"/>
      <c r="AA12" s="427"/>
      <c r="AB12" s="470"/>
      <c r="AC12" s="471" t="s">
        <v>130</v>
      </c>
      <c r="AD12" s="472"/>
      <c r="AE12" s="472"/>
      <c r="AF12" s="472"/>
      <c r="AG12" s="473"/>
      <c r="AH12" s="471" t="s">
        <v>131</v>
      </c>
      <c r="AI12" s="472"/>
      <c r="AJ12" s="472"/>
      <c r="AK12" s="472"/>
      <c r="AL12" s="474"/>
      <c r="AM12" s="423" t="s">
        <v>132</v>
      </c>
      <c r="AN12" s="424"/>
      <c r="AO12" s="424"/>
      <c r="AP12" s="424"/>
      <c r="AQ12" s="424"/>
      <c r="AR12" s="424"/>
      <c r="AS12" s="424"/>
      <c r="AT12" s="425"/>
      <c r="AU12" s="426" t="s">
        <v>133</v>
      </c>
      <c r="AV12" s="427"/>
      <c r="AW12" s="427"/>
      <c r="AX12" s="427"/>
      <c r="AY12" s="428" t="s">
        <v>134</v>
      </c>
      <c r="AZ12" s="429"/>
      <c r="BA12" s="429"/>
      <c r="BB12" s="429"/>
      <c r="BC12" s="429"/>
      <c r="BD12" s="429"/>
      <c r="BE12" s="429"/>
      <c r="BF12" s="429"/>
      <c r="BG12" s="429"/>
      <c r="BH12" s="429"/>
      <c r="BI12" s="429"/>
      <c r="BJ12" s="429"/>
      <c r="BK12" s="429"/>
      <c r="BL12" s="429"/>
      <c r="BM12" s="430"/>
      <c r="BN12" s="394">
        <v>17672</v>
      </c>
      <c r="BO12" s="395"/>
      <c r="BP12" s="395"/>
      <c r="BQ12" s="395"/>
      <c r="BR12" s="395"/>
      <c r="BS12" s="395"/>
      <c r="BT12" s="395"/>
      <c r="BU12" s="396"/>
      <c r="BV12" s="394">
        <v>187749</v>
      </c>
      <c r="BW12" s="395"/>
      <c r="BX12" s="395"/>
      <c r="BY12" s="395"/>
      <c r="BZ12" s="395"/>
      <c r="CA12" s="395"/>
      <c r="CB12" s="395"/>
      <c r="CC12" s="396"/>
      <c r="CD12" s="397" t="s">
        <v>135</v>
      </c>
      <c r="CE12" s="398"/>
      <c r="CF12" s="398"/>
      <c r="CG12" s="398"/>
      <c r="CH12" s="398"/>
      <c r="CI12" s="398"/>
      <c r="CJ12" s="398"/>
      <c r="CK12" s="398"/>
      <c r="CL12" s="398"/>
      <c r="CM12" s="398"/>
      <c r="CN12" s="398"/>
      <c r="CO12" s="398"/>
      <c r="CP12" s="398"/>
      <c r="CQ12" s="398"/>
      <c r="CR12" s="398"/>
      <c r="CS12" s="399"/>
      <c r="CT12" s="434" t="s">
        <v>127</v>
      </c>
      <c r="CU12" s="435"/>
      <c r="CV12" s="435"/>
      <c r="CW12" s="435"/>
      <c r="CX12" s="435"/>
      <c r="CY12" s="435"/>
      <c r="CZ12" s="435"/>
      <c r="DA12" s="436"/>
      <c r="DB12" s="434" t="s">
        <v>127</v>
      </c>
      <c r="DC12" s="435"/>
      <c r="DD12" s="435"/>
      <c r="DE12" s="435"/>
      <c r="DF12" s="435"/>
      <c r="DG12" s="435"/>
      <c r="DH12" s="435"/>
      <c r="DI12" s="436"/>
    </row>
    <row r="13" spans="1:119" ht="18.75" customHeight="1" x14ac:dyDescent="0.2">
      <c r="A13" s="175"/>
      <c r="B13" s="457"/>
      <c r="C13" s="458"/>
      <c r="D13" s="458"/>
      <c r="E13" s="458"/>
      <c r="F13" s="458"/>
      <c r="G13" s="458"/>
      <c r="H13" s="458"/>
      <c r="I13" s="458"/>
      <c r="J13" s="458"/>
      <c r="K13" s="459"/>
      <c r="L13" s="184"/>
      <c r="M13" s="485" t="s">
        <v>136</v>
      </c>
      <c r="N13" s="486"/>
      <c r="O13" s="486"/>
      <c r="P13" s="486"/>
      <c r="Q13" s="487"/>
      <c r="R13" s="478">
        <v>19660</v>
      </c>
      <c r="S13" s="479"/>
      <c r="T13" s="479"/>
      <c r="U13" s="479"/>
      <c r="V13" s="480"/>
      <c r="W13" s="410" t="s">
        <v>137</v>
      </c>
      <c r="X13" s="411"/>
      <c r="Y13" s="411"/>
      <c r="Z13" s="411"/>
      <c r="AA13" s="411"/>
      <c r="AB13" s="401"/>
      <c r="AC13" s="445">
        <v>1100</v>
      </c>
      <c r="AD13" s="446"/>
      <c r="AE13" s="446"/>
      <c r="AF13" s="446"/>
      <c r="AG13" s="488"/>
      <c r="AH13" s="445">
        <v>1158</v>
      </c>
      <c r="AI13" s="446"/>
      <c r="AJ13" s="446"/>
      <c r="AK13" s="446"/>
      <c r="AL13" s="447"/>
      <c r="AM13" s="423" t="s">
        <v>138</v>
      </c>
      <c r="AN13" s="424"/>
      <c r="AO13" s="424"/>
      <c r="AP13" s="424"/>
      <c r="AQ13" s="424"/>
      <c r="AR13" s="424"/>
      <c r="AS13" s="424"/>
      <c r="AT13" s="425"/>
      <c r="AU13" s="426" t="s">
        <v>133</v>
      </c>
      <c r="AV13" s="427"/>
      <c r="AW13" s="427"/>
      <c r="AX13" s="427"/>
      <c r="AY13" s="428" t="s">
        <v>139</v>
      </c>
      <c r="AZ13" s="429"/>
      <c r="BA13" s="429"/>
      <c r="BB13" s="429"/>
      <c r="BC13" s="429"/>
      <c r="BD13" s="429"/>
      <c r="BE13" s="429"/>
      <c r="BF13" s="429"/>
      <c r="BG13" s="429"/>
      <c r="BH13" s="429"/>
      <c r="BI13" s="429"/>
      <c r="BJ13" s="429"/>
      <c r="BK13" s="429"/>
      <c r="BL13" s="429"/>
      <c r="BM13" s="430"/>
      <c r="BN13" s="394">
        <v>23787</v>
      </c>
      <c r="BO13" s="395"/>
      <c r="BP13" s="395"/>
      <c r="BQ13" s="395"/>
      <c r="BR13" s="395"/>
      <c r="BS13" s="395"/>
      <c r="BT13" s="395"/>
      <c r="BU13" s="396"/>
      <c r="BV13" s="394">
        <v>566520</v>
      </c>
      <c r="BW13" s="395"/>
      <c r="BX13" s="395"/>
      <c r="BY13" s="395"/>
      <c r="BZ13" s="395"/>
      <c r="CA13" s="395"/>
      <c r="CB13" s="395"/>
      <c r="CC13" s="396"/>
      <c r="CD13" s="397" t="s">
        <v>140</v>
      </c>
      <c r="CE13" s="398"/>
      <c r="CF13" s="398"/>
      <c r="CG13" s="398"/>
      <c r="CH13" s="398"/>
      <c r="CI13" s="398"/>
      <c r="CJ13" s="398"/>
      <c r="CK13" s="398"/>
      <c r="CL13" s="398"/>
      <c r="CM13" s="398"/>
      <c r="CN13" s="398"/>
      <c r="CO13" s="398"/>
      <c r="CP13" s="398"/>
      <c r="CQ13" s="398"/>
      <c r="CR13" s="398"/>
      <c r="CS13" s="399"/>
      <c r="CT13" s="391">
        <v>12.2</v>
      </c>
      <c r="CU13" s="392"/>
      <c r="CV13" s="392"/>
      <c r="CW13" s="392"/>
      <c r="CX13" s="392"/>
      <c r="CY13" s="392"/>
      <c r="CZ13" s="392"/>
      <c r="DA13" s="393"/>
      <c r="DB13" s="391">
        <v>14</v>
      </c>
      <c r="DC13" s="392"/>
      <c r="DD13" s="392"/>
      <c r="DE13" s="392"/>
      <c r="DF13" s="392"/>
      <c r="DG13" s="392"/>
      <c r="DH13" s="392"/>
      <c r="DI13" s="393"/>
    </row>
    <row r="14" spans="1:119" ht="18.75" customHeight="1" thickBot="1" x14ac:dyDescent="0.25">
      <c r="A14" s="175"/>
      <c r="B14" s="457"/>
      <c r="C14" s="458"/>
      <c r="D14" s="458"/>
      <c r="E14" s="458"/>
      <c r="F14" s="458"/>
      <c r="G14" s="458"/>
      <c r="H14" s="458"/>
      <c r="I14" s="458"/>
      <c r="J14" s="458"/>
      <c r="K14" s="459"/>
      <c r="L14" s="475" t="s">
        <v>141</v>
      </c>
      <c r="M14" s="476"/>
      <c r="N14" s="476"/>
      <c r="O14" s="476"/>
      <c r="P14" s="476"/>
      <c r="Q14" s="477"/>
      <c r="R14" s="478">
        <v>19978</v>
      </c>
      <c r="S14" s="479"/>
      <c r="T14" s="479"/>
      <c r="U14" s="479"/>
      <c r="V14" s="480"/>
      <c r="W14" s="384"/>
      <c r="X14" s="385"/>
      <c r="Y14" s="385"/>
      <c r="Z14" s="385"/>
      <c r="AA14" s="385"/>
      <c r="AB14" s="374"/>
      <c r="AC14" s="481">
        <v>11.7</v>
      </c>
      <c r="AD14" s="482"/>
      <c r="AE14" s="482"/>
      <c r="AF14" s="482"/>
      <c r="AG14" s="483"/>
      <c r="AH14" s="481">
        <v>11.9</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142</v>
      </c>
      <c r="CE14" s="490"/>
      <c r="CF14" s="490"/>
      <c r="CG14" s="490"/>
      <c r="CH14" s="490"/>
      <c r="CI14" s="490"/>
      <c r="CJ14" s="490"/>
      <c r="CK14" s="490"/>
      <c r="CL14" s="490"/>
      <c r="CM14" s="490"/>
      <c r="CN14" s="490"/>
      <c r="CO14" s="490"/>
      <c r="CP14" s="490"/>
      <c r="CQ14" s="490"/>
      <c r="CR14" s="490"/>
      <c r="CS14" s="491"/>
      <c r="CT14" s="492" t="s">
        <v>143</v>
      </c>
      <c r="CU14" s="493"/>
      <c r="CV14" s="493"/>
      <c r="CW14" s="493"/>
      <c r="CX14" s="493"/>
      <c r="CY14" s="493"/>
      <c r="CZ14" s="493"/>
      <c r="DA14" s="494"/>
      <c r="DB14" s="492" t="s">
        <v>127</v>
      </c>
      <c r="DC14" s="493"/>
      <c r="DD14" s="493"/>
      <c r="DE14" s="493"/>
      <c r="DF14" s="493"/>
      <c r="DG14" s="493"/>
      <c r="DH14" s="493"/>
      <c r="DI14" s="494"/>
    </row>
    <row r="15" spans="1:119" ht="18.75" customHeight="1" x14ac:dyDescent="0.2">
      <c r="A15" s="175"/>
      <c r="B15" s="457"/>
      <c r="C15" s="458"/>
      <c r="D15" s="458"/>
      <c r="E15" s="458"/>
      <c r="F15" s="458"/>
      <c r="G15" s="458"/>
      <c r="H15" s="458"/>
      <c r="I15" s="458"/>
      <c r="J15" s="458"/>
      <c r="K15" s="459"/>
      <c r="L15" s="184"/>
      <c r="M15" s="485" t="s">
        <v>136</v>
      </c>
      <c r="N15" s="486"/>
      <c r="O15" s="486"/>
      <c r="P15" s="486"/>
      <c r="Q15" s="487"/>
      <c r="R15" s="478">
        <v>19915</v>
      </c>
      <c r="S15" s="479"/>
      <c r="T15" s="479"/>
      <c r="U15" s="479"/>
      <c r="V15" s="480"/>
      <c r="W15" s="410" t="s">
        <v>144</v>
      </c>
      <c r="X15" s="411"/>
      <c r="Y15" s="411"/>
      <c r="Z15" s="411"/>
      <c r="AA15" s="411"/>
      <c r="AB15" s="401"/>
      <c r="AC15" s="445">
        <v>1897</v>
      </c>
      <c r="AD15" s="446"/>
      <c r="AE15" s="446"/>
      <c r="AF15" s="446"/>
      <c r="AG15" s="488"/>
      <c r="AH15" s="445">
        <v>1944</v>
      </c>
      <c r="AI15" s="446"/>
      <c r="AJ15" s="446"/>
      <c r="AK15" s="446"/>
      <c r="AL15" s="447"/>
      <c r="AM15" s="423"/>
      <c r="AN15" s="424"/>
      <c r="AO15" s="424"/>
      <c r="AP15" s="424"/>
      <c r="AQ15" s="424"/>
      <c r="AR15" s="424"/>
      <c r="AS15" s="424"/>
      <c r="AT15" s="425"/>
      <c r="AU15" s="426"/>
      <c r="AV15" s="427"/>
      <c r="AW15" s="427"/>
      <c r="AX15" s="427"/>
      <c r="AY15" s="354" t="s">
        <v>145</v>
      </c>
      <c r="AZ15" s="355"/>
      <c r="BA15" s="355"/>
      <c r="BB15" s="355"/>
      <c r="BC15" s="355"/>
      <c r="BD15" s="355"/>
      <c r="BE15" s="355"/>
      <c r="BF15" s="355"/>
      <c r="BG15" s="355"/>
      <c r="BH15" s="355"/>
      <c r="BI15" s="355"/>
      <c r="BJ15" s="355"/>
      <c r="BK15" s="355"/>
      <c r="BL15" s="355"/>
      <c r="BM15" s="356"/>
      <c r="BN15" s="357">
        <v>2310369</v>
      </c>
      <c r="BO15" s="358"/>
      <c r="BP15" s="358"/>
      <c r="BQ15" s="358"/>
      <c r="BR15" s="358"/>
      <c r="BS15" s="358"/>
      <c r="BT15" s="358"/>
      <c r="BU15" s="359"/>
      <c r="BV15" s="357">
        <v>2052182</v>
      </c>
      <c r="BW15" s="358"/>
      <c r="BX15" s="358"/>
      <c r="BY15" s="358"/>
      <c r="BZ15" s="358"/>
      <c r="CA15" s="358"/>
      <c r="CB15" s="358"/>
      <c r="CC15" s="359"/>
      <c r="CD15" s="495" t="s">
        <v>146</v>
      </c>
      <c r="CE15" s="496"/>
      <c r="CF15" s="496"/>
      <c r="CG15" s="496"/>
      <c r="CH15" s="496"/>
      <c r="CI15" s="496"/>
      <c r="CJ15" s="496"/>
      <c r="CK15" s="496"/>
      <c r="CL15" s="496"/>
      <c r="CM15" s="496"/>
      <c r="CN15" s="496"/>
      <c r="CO15" s="496"/>
      <c r="CP15" s="496"/>
      <c r="CQ15" s="496"/>
      <c r="CR15" s="496"/>
      <c r="CS15" s="497"/>
      <c r="CT15" s="185"/>
      <c r="CU15" s="186"/>
      <c r="CV15" s="186"/>
      <c r="CW15" s="186"/>
      <c r="CX15" s="186"/>
      <c r="CY15" s="186"/>
      <c r="CZ15" s="186"/>
      <c r="DA15" s="187"/>
      <c r="DB15" s="185"/>
      <c r="DC15" s="186"/>
      <c r="DD15" s="186"/>
      <c r="DE15" s="186"/>
      <c r="DF15" s="186"/>
      <c r="DG15" s="186"/>
      <c r="DH15" s="186"/>
      <c r="DI15" s="187"/>
    </row>
    <row r="16" spans="1:119" ht="18.75" customHeight="1" x14ac:dyDescent="0.2">
      <c r="A16" s="175"/>
      <c r="B16" s="457"/>
      <c r="C16" s="458"/>
      <c r="D16" s="458"/>
      <c r="E16" s="458"/>
      <c r="F16" s="458"/>
      <c r="G16" s="458"/>
      <c r="H16" s="458"/>
      <c r="I16" s="458"/>
      <c r="J16" s="458"/>
      <c r="K16" s="459"/>
      <c r="L16" s="475" t="s">
        <v>147</v>
      </c>
      <c r="M16" s="498"/>
      <c r="N16" s="498"/>
      <c r="O16" s="498"/>
      <c r="P16" s="498"/>
      <c r="Q16" s="499"/>
      <c r="R16" s="500" t="s">
        <v>148</v>
      </c>
      <c r="S16" s="501"/>
      <c r="T16" s="501"/>
      <c r="U16" s="501"/>
      <c r="V16" s="502"/>
      <c r="W16" s="384"/>
      <c r="X16" s="385"/>
      <c r="Y16" s="385"/>
      <c r="Z16" s="385"/>
      <c r="AA16" s="385"/>
      <c r="AB16" s="374"/>
      <c r="AC16" s="481">
        <v>20.2</v>
      </c>
      <c r="AD16" s="482"/>
      <c r="AE16" s="482"/>
      <c r="AF16" s="482"/>
      <c r="AG16" s="483"/>
      <c r="AH16" s="481">
        <v>20</v>
      </c>
      <c r="AI16" s="482"/>
      <c r="AJ16" s="482"/>
      <c r="AK16" s="482"/>
      <c r="AL16" s="484"/>
      <c r="AM16" s="423"/>
      <c r="AN16" s="424"/>
      <c r="AO16" s="424"/>
      <c r="AP16" s="424"/>
      <c r="AQ16" s="424"/>
      <c r="AR16" s="424"/>
      <c r="AS16" s="424"/>
      <c r="AT16" s="425"/>
      <c r="AU16" s="426"/>
      <c r="AV16" s="427"/>
      <c r="AW16" s="427"/>
      <c r="AX16" s="427"/>
      <c r="AY16" s="428" t="s">
        <v>149</v>
      </c>
      <c r="AZ16" s="429"/>
      <c r="BA16" s="429"/>
      <c r="BB16" s="429"/>
      <c r="BC16" s="429"/>
      <c r="BD16" s="429"/>
      <c r="BE16" s="429"/>
      <c r="BF16" s="429"/>
      <c r="BG16" s="429"/>
      <c r="BH16" s="429"/>
      <c r="BI16" s="429"/>
      <c r="BJ16" s="429"/>
      <c r="BK16" s="429"/>
      <c r="BL16" s="429"/>
      <c r="BM16" s="430"/>
      <c r="BN16" s="394">
        <v>4419883</v>
      </c>
      <c r="BO16" s="395"/>
      <c r="BP16" s="395"/>
      <c r="BQ16" s="395"/>
      <c r="BR16" s="395"/>
      <c r="BS16" s="395"/>
      <c r="BT16" s="395"/>
      <c r="BU16" s="396"/>
      <c r="BV16" s="394">
        <v>4336628</v>
      </c>
      <c r="BW16" s="395"/>
      <c r="BX16" s="395"/>
      <c r="BY16" s="395"/>
      <c r="BZ16" s="395"/>
      <c r="CA16" s="395"/>
      <c r="CB16" s="395"/>
      <c r="CC16" s="396"/>
      <c r="CD16" s="188"/>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5">
      <c r="A17" s="175"/>
      <c r="B17" s="460"/>
      <c r="C17" s="461"/>
      <c r="D17" s="461"/>
      <c r="E17" s="461"/>
      <c r="F17" s="461"/>
      <c r="G17" s="461"/>
      <c r="H17" s="461"/>
      <c r="I17" s="461"/>
      <c r="J17" s="461"/>
      <c r="K17" s="462"/>
      <c r="L17" s="189"/>
      <c r="M17" s="505" t="s">
        <v>150</v>
      </c>
      <c r="N17" s="506"/>
      <c r="O17" s="506"/>
      <c r="P17" s="506"/>
      <c r="Q17" s="507"/>
      <c r="R17" s="500" t="s">
        <v>151</v>
      </c>
      <c r="S17" s="501"/>
      <c r="T17" s="501"/>
      <c r="U17" s="501"/>
      <c r="V17" s="502"/>
      <c r="W17" s="410" t="s">
        <v>152</v>
      </c>
      <c r="X17" s="411"/>
      <c r="Y17" s="411"/>
      <c r="Z17" s="411"/>
      <c r="AA17" s="411"/>
      <c r="AB17" s="401"/>
      <c r="AC17" s="445">
        <v>6402</v>
      </c>
      <c r="AD17" s="446"/>
      <c r="AE17" s="446"/>
      <c r="AF17" s="446"/>
      <c r="AG17" s="488"/>
      <c r="AH17" s="445">
        <v>6633</v>
      </c>
      <c r="AI17" s="446"/>
      <c r="AJ17" s="446"/>
      <c r="AK17" s="446"/>
      <c r="AL17" s="447"/>
      <c r="AM17" s="423"/>
      <c r="AN17" s="424"/>
      <c r="AO17" s="424"/>
      <c r="AP17" s="424"/>
      <c r="AQ17" s="424"/>
      <c r="AR17" s="424"/>
      <c r="AS17" s="424"/>
      <c r="AT17" s="425"/>
      <c r="AU17" s="426"/>
      <c r="AV17" s="427"/>
      <c r="AW17" s="427"/>
      <c r="AX17" s="427"/>
      <c r="AY17" s="428" t="s">
        <v>153</v>
      </c>
      <c r="AZ17" s="429"/>
      <c r="BA17" s="429"/>
      <c r="BB17" s="429"/>
      <c r="BC17" s="429"/>
      <c r="BD17" s="429"/>
      <c r="BE17" s="429"/>
      <c r="BF17" s="429"/>
      <c r="BG17" s="429"/>
      <c r="BH17" s="429"/>
      <c r="BI17" s="429"/>
      <c r="BJ17" s="429"/>
      <c r="BK17" s="429"/>
      <c r="BL17" s="429"/>
      <c r="BM17" s="430"/>
      <c r="BN17" s="394">
        <v>2909149</v>
      </c>
      <c r="BO17" s="395"/>
      <c r="BP17" s="395"/>
      <c r="BQ17" s="395"/>
      <c r="BR17" s="395"/>
      <c r="BS17" s="395"/>
      <c r="BT17" s="395"/>
      <c r="BU17" s="396"/>
      <c r="BV17" s="394">
        <v>2563452</v>
      </c>
      <c r="BW17" s="395"/>
      <c r="BX17" s="395"/>
      <c r="BY17" s="395"/>
      <c r="BZ17" s="395"/>
      <c r="CA17" s="395"/>
      <c r="CB17" s="395"/>
      <c r="CC17" s="396"/>
      <c r="CD17" s="188"/>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5">
      <c r="A18" s="175"/>
      <c r="B18" s="516" t="s">
        <v>154</v>
      </c>
      <c r="C18" s="437"/>
      <c r="D18" s="437"/>
      <c r="E18" s="517"/>
      <c r="F18" s="517"/>
      <c r="G18" s="517"/>
      <c r="H18" s="517"/>
      <c r="I18" s="517"/>
      <c r="J18" s="517"/>
      <c r="K18" s="517"/>
      <c r="L18" s="518">
        <v>43.8</v>
      </c>
      <c r="M18" s="518"/>
      <c r="N18" s="518"/>
      <c r="O18" s="518"/>
      <c r="P18" s="518"/>
      <c r="Q18" s="518"/>
      <c r="R18" s="519"/>
      <c r="S18" s="519"/>
      <c r="T18" s="519"/>
      <c r="U18" s="519"/>
      <c r="V18" s="520"/>
      <c r="W18" s="412"/>
      <c r="X18" s="413"/>
      <c r="Y18" s="413"/>
      <c r="Z18" s="413"/>
      <c r="AA18" s="413"/>
      <c r="AB18" s="404"/>
      <c r="AC18" s="521">
        <v>68.099999999999994</v>
      </c>
      <c r="AD18" s="522"/>
      <c r="AE18" s="522"/>
      <c r="AF18" s="522"/>
      <c r="AG18" s="523"/>
      <c r="AH18" s="521">
        <v>68.099999999999994</v>
      </c>
      <c r="AI18" s="522"/>
      <c r="AJ18" s="522"/>
      <c r="AK18" s="522"/>
      <c r="AL18" s="524"/>
      <c r="AM18" s="423"/>
      <c r="AN18" s="424"/>
      <c r="AO18" s="424"/>
      <c r="AP18" s="424"/>
      <c r="AQ18" s="424"/>
      <c r="AR18" s="424"/>
      <c r="AS18" s="424"/>
      <c r="AT18" s="425"/>
      <c r="AU18" s="426"/>
      <c r="AV18" s="427"/>
      <c r="AW18" s="427"/>
      <c r="AX18" s="427"/>
      <c r="AY18" s="428" t="s">
        <v>155</v>
      </c>
      <c r="AZ18" s="429"/>
      <c r="BA18" s="429"/>
      <c r="BB18" s="429"/>
      <c r="BC18" s="429"/>
      <c r="BD18" s="429"/>
      <c r="BE18" s="429"/>
      <c r="BF18" s="429"/>
      <c r="BG18" s="429"/>
      <c r="BH18" s="429"/>
      <c r="BI18" s="429"/>
      <c r="BJ18" s="429"/>
      <c r="BK18" s="429"/>
      <c r="BL18" s="429"/>
      <c r="BM18" s="430"/>
      <c r="BN18" s="394">
        <v>4617537</v>
      </c>
      <c r="BO18" s="395"/>
      <c r="BP18" s="395"/>
      <c r="BQ18" s="395"/>
      <c r="BR18" s="395"/>
      <c r="BS18" s="395"/>
      <c r="BT18" s="395"/>
      <c r="BU18" s="396"/>
      <c r="BV18" s="394">
        <v>4508811</v>
      </c>
      <c r="BW18" s="395"/>
      <c r="BX18" s="395"/>
      <c r="BY18" s="395"/>
      <c r="BZ18" s="395"/>
      <c r="CA18" s="395"/>
      <c r="CB18" s="395"/>
      <c r="CC18" s="396"/>
      <c r="CD18" s="188"/>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5">
      <c r="A19" s="175"/>
      <c r="B19" s="516" t="s">
        <v>156</v>
      </c>
      <c r="C19" s="437"/>
      <c r="D19" s="437"/>
      <c r="E19" s="517"/>
      <c r="F19" s="517"/>
      <c r="G19" s="517"/>
      <c r="H19" s="517"/>
      <c r="I19" s="517"/>
      <c r="J19" s="517"/>
      <c r="K19" s="517"/>
      <c r="L19" s="525">
        <v>455</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157</v>
      </c>
      <c r="AZ19" s="429"/>
      <c r="BA19" s="429"/>
      <c r="BB19" s="429"/>
      <c r="BC19" s="429"/>
      <c r="BD19" s="429"/>
      <c r="BE19" s="429"/>
      <c r="BF19" s="429"/>
      <c r="BG19" s="429"/>
      <c r="BH19" s="429"/>
      <c r="BI19" s="429"/>
      <c r="BJ19" s="429"/>
      <c r="BK19" s="429"/>
      <c r="BL19" s="429"/>
      <c r="BM19" s="430"/>
      <c r="BN19" s="394">
        <v>6320381</v>
      </c>
      <c r="BO19" s="395"/>
      <c r="BP19" s="395"/>
      <c r="BQ19" s="395"/>
      <c r="BR19" s="395"/>
      <c r="BS19" s="395"/>
      <c r="BT19" s="395"/>
      <c r="BU19" s="396"/>
      <c r="BV19" s="394">
        <v>6682453</v>
      </c>
      <c r="BW19" s="395"/>
      <c r="BX19" s="395"/>
      <c r="BY19" s="395"/>
      <c r="BZ19" s="395"/>
      <c r="CA19" s="395"/>
      <c r="CB19" s="395"/>
      <c r="CC19" s="396"/>
      <c r="CD19" s="188"/>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5">
      <c r="A20" s="175"/>
      <c r="B20" s="516" t="s">
        <v>158</v>
      </c>
      <c r="C20" s="437"/>
      <c r="D20" s="437"/>
      <c r="E20" s="517"/>
      <c r="F20" s="517"/>
      <c r="G20" s="517"/>
      <c r="H20" s="517"/>
      <c r="I20" s="517"/>
      <c r="J20" s="517"/>
      <c r="K20" s="517"/>
      <c r="L20" s="525">
        <v>8685</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8"/>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5">
      <c r="A21" s="175"/>
      <c r="B21" s="534" t="s">
        <v>159</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8"/>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2">
      <c r="A22" s="175"/>
      <c r="B22" s="564" t="s">
        <v>160</v>
      </c>
      <c r="C22" s="538"/>
      <c r="D22" s="539"/>
      <c r="E22" s="406" t="s">
        <v>1</v>
      </c>
      <c r="F22" s="411"/>
      <c r="G22" s="411"/>
      <c r="H22" s="411"/>
      <c r="I22" s="411"/>
      <c r="J22" s="411"/>
      <c r="K22" s="401"/>
      <c r="L22" s="406" t="s">
        <v>161</v>
      </c>
      <c r="M22" s="411"/>
      <c r="N22" s="411"/>
      <c r="O22" s="411"/>
      <c r="P22" s="401"/>
      <c r="Q22" s="569" t="s">
        <v>162</v>
      </c>
      <c r="R22" s="570"/>
      <c r="S22" s="570"/>
      <c r="T22" s="570"/>
      <c r="U22" s="570"/>
      <c r="V22" s="571"/>
      <c r="W22" s="537" t="s">
        <v>163</v>
      </c>
      <c r="X22" s="538"/>
      <c r="Y22" s="539"/>
      <c r="Z22" s="406" t="s">
        <v>1</v>
      </c>
      <c r="AA22" s="411"/>
      <c r="AB22" s="411"/>
      <c r="AC22" s="411"/>
      <c r="AD22" s="411"/>
      <c r="AE22" s="411"/>
      <c r="AF22" s="411"/>
      <c r="AG22" s="401"/>
      <c r="AH22" s="575" t="s">
        <v>164</v>
      </c>
      <c r="AI22" s="411"/>
      <c r="AJ22" s="411"/>
      <c r="AK22" s="411"/>
      <c r="AL22" s="401"/>
      <c r="AM22" s="575" t="s">
        <v>165</v>
      </c>
      <c r="AN22" s="576"/>
      <c r="AO22" s="576"/>
      <c r="AP22" s="576"/>
      <c r="AQ22" s="576"/>
      <c r="AR22" s="577"/>
      <c r="AS22" s="569" t="s">
        <v>162</v>
      </c>
      <c r="AT22" s="570"/>
      <c r="AU22" s="570"/>
      <c r="AV22" s="570"/>
      <c r="AW22" s="570"/>
      <c r="AX22" s="581"/>
      <c r="AY22" s="354" t="s">
        <v>166</v>
      </c>
      <c r="AZ22" s="355"/>
      <c r="BA22" s="355"/>
      <c r="BB22" s="355"/>
      <c r="BC22" s="355"/>
      <c r="BD22" s="355"/>
      <c r="BE22" s="355"/>
      <c r="BF22" s="355"/>
      <c r="BG22" s="355"/>
      <c r="BH22" s="355"/>
      <c r="BI22" s="355"/>
      <c r="BJ22" s="355"/>
      <c r="BK22" s="355"/>
      <c r="BL22" s="355"/>
      <c r="BM22" s="356"/>
      <c r="BN22" s="357">
        <v>7717064</v>
      </c>
      <c r="BO22" s="358"/>
      <c r="BP22" s="358"/>
      <c r="BQ22" s="358"/>
      <c r="BR22" s="358"/>
      <c r="BS22" s="358"/>
      <c r="BT22" s="358"/>
      <c r="BU22" s="359"/>
      <c r="BV22" s="357">
        <v>7963996</v>
      </c>
      <c r="BW22" s="358"/>
      <c r="BX22" s="358"/>
      <c r="BY22" s="358"/>
      <c r="BZ22" s="358"/>
      <c r="CA22" s="358"/>
      <c r="CB22" s="358"/>
      <c r="CC22" s="359"/>
      <c r="CD22" s="188"/>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2">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167</v>
      </c>
      <c r="AZ23" s="429"/>
      <c r="BA23" s="429"/>
      <c r="BB23" s="429"/>
      <c r="BC23" s="429"/>
      <c r="BD23" s="429"/>
      <c r="BE23" s="429"/>
      <c r="BF23" s="429"/>
      <c r="BG23" s="429"/>
      <c r="BH23" s="429"/>
      <c r="BI23" s="429"/>
      <c r="BJ23" s="429"/>
      <c r="BK23" s="429"/>
      <c r="BL23" s="429"/>
      <c r="BM23" s="430"/>
      <c r="BN23" s="394">
        <v>5292687</v>
      </c>
      <c r="BO23" s="395"/>
      <c r="BP23" s="395"/>
      <c r="BQ23" s="395"/>
      <c r="BR23" s="395"/>
      <c r="BS23" s="395"/>
      <c r="BT23" s="395"/>
      <c r="BU23" s="396"/>
      <c r="BV23" s="394">
        <v>5315628</v>
      </c>
      <c r="BW23" s="395"/>
      <c r="BX23" s="395"/>
      <c r="BY23" s="395"/>
      <c r="BZ23" s="395"/>
      <c r="CA23" s="395"/>
      <c r="CB23" s="395"/>
      <c r="CC23" s="396"/>
      <c r="CD23" s="188"/>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5">
      <c r="A24" s="175"/>
      <c r="B24" s="565"/>
      <c r="C24" s="541"/>
      <c r="D24" s="542"/>
      <c r="E24" s="444" t="s">
        <v>168</v>
      </c>
      <c r="F24" s="424"/>
      <c r="G24" s="424"/>
      <c r="H24" s="424"/>
      <c r="I24" s="424"/>
      <c r="J24" s="424"/>
      <c r="K24" s="425"/>
      <c r="L24" s="445">
        <v>1</v>
      </c>
      <c r="M24" s="446"/>
      <c r="N24" s="446"/>
      <c r="O24" s="446"/>
      <c r="P24" s="488"/>
      <c r="Q24" s="445">
        <v>7190</v>
      </c>
      <c r="R24" s="446"/>
      <c r="S24" s="446"/>
      <c r="T24" s="446"/>
      <c r="U24" s="446"/>
      <c r="V24" s="488"/>
      <c r="W24" s="540"/>
      <c r="X24" s="541"/>
      <c r="Y24" s="542"/>
      <c r="Z24" s="444" t="s">
        <v>169</v>
      </c>
      <c r="AA24" s="424"/>
      <c r="AB24" s="424"/>
      <c r="AC24" s="424"/>
      <c r="AD24" s="424"/>
      <c r="AE24" s="424"/>
      <c r="AF24" s="424"/>
      <c r="AG24" s="425"/>
      <c r="AH24" s="445">
        <v>148</v>
      </c>
      <c r="AI24" s="446"/>
      <c r="AJ24" s="446"/>
      <c r="AK24" s="446"/>
      <c r="AL24" s="488"/>
      <c r="AM24" s="445">
        <v>446072</v>
      </c>
      <c r="AN24" s="446"/>
      <c r="AO24" s="446"/>
      <c r="AP24" s="446"/>
      <c r="AQ24" s="446"/>
      <c r="AR24" s="488"/>
      <c r="AS24" s="445">
        <v>3014</v>
      </c>
      <c r="AT24" s="446"/>
      <c r="AU24" s="446"/>
      <c r="AV24" s="446"/>
      <c r="AW24" s="446"/>
      <c r="AX24" s="447"/>
      <c r="AY24" s="510" t="s">
        <v>170</v>
      </c>
      <c r="AZ24" s="511"/>
      <c r="BA24" s="511"/>
      <c r="BB24" s="511"/>
      <c r="BC24" s="511"/>
      <c r="BD24" s="511"/>
      <c r="BE24" s="511"/>
      <c r="BF24" s="511"/>
      <c r="BG24" s="511"/>
      <c r="BH24" s="511"/>
      <c r="BI24" s="511"/>
      <c r="BJ24" s="511"/>
      <c r="BK24" s="511"/>
      <c r="BL24" s="511"/>
      <c r="BM24" s="512"/>
      <c r="BN24" s="394">
        <v>4430378</v>
      </c>
      <c r="BO24" s="395"/>
      <c r="BP24" s="395"/>
      <c r="BQ24" s="395"/>
      <c r="BR24" s="395"/>
      <c r="BS24" s="395"/>
      <c r="BT24" s="395"/>
      <c r="BU24" s="396"/>
      <c r="BV24" s="394">
        <v>4415314</v>
      </c>
      <c r="BW24" s="395"/>
      <c r="BX24" s="395"/>
      <c r="BY24" s="395"/>
      <c r="BZ24" s="395"/>
      <c r="CA24" s="395"/>
      <c r="CB24" s="395"/>
      <c r="CC24" s="396"/>
      <c r="CD24" s="188"/>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2">
      <c r="A25" s="175"/>
      <c r="B25" s="565"/>
      <c r="C25" s="541"/>
      <c r="D25" s="542"/>
      <c r="E25" s="444" t="s">
        <v>171</v>
      </c>
      <c r="F25" s="424"/>
      <c r="G25" s="424"/>
      <c r="H25" s="424"/>
      <c r="I25" s="424"/>
      <c r="J25" s="424"/>
      <c r="K25" s="425"/>
      <c r="L25" s="445">
        <v>1</v>
      </c>
      <c r="M25" s="446"/>
      <c r="N25" s="446"/>
      <c r="O25" s="446"/>
      <c r="P25" s="488"/>
      <c r="Q25" s="445">
        <v>5830</v>
      </c>
      <c r="R25" s="446"/>
      <c r="S25" s="446"/>
      <c r="T25" s="446"/>
      <c r="U25" s="446"/>
      <c r="V25" s="488"/>
      <c r="W25" s="540"/>
      <c r="X25" s="541"/>
      <c r="Y25" s="542"/>
      <c r="Z25" s="444" t="s">
        <v>172</v>
      </c>
      <c r="AA25" s="424"/>
      <c r="AB25" s="424"/>
      <c r="AC25" s="424"/>
      <c r="AD25" s="424"/>
      <c r="AE25" s="424"/>
      <c r="AF25" s="424"/>
      <c r="AG25" s="425"/>
      <c r="AH25" s="445" t="s">
        <v>173</v>
      </c>
      <c r="AI25" s="446"/>
      <c r="AJ25" s="446"/>
      <c r="AK25" s="446"/>
      <c r="AL25" s="488"/>
      <c r="AM25" s="445" t="s">
        <v>173</v>
      </c>
      <c r="AN25" s="446"/>
      <c r="AO25" s="446"/>
      <c r="AP25" s="446"/>
      <c r="AQ25" s="446"/>
      <c r="AR25" s="488"/>
      <c r="AS25" s="445" t="s">
        <v>143</v>
      </c>
      <c r="AT25" s="446"/>
      <c r="AU25" s="446"/>
      <c r="AV25" s="446"/>
      <c r="AW25" s="446"/>
      <c r="AX25" s="447"/>
      <c r="AY25" s="354" t="s">
        <v>174</v>
      </c>
      <c r="AZ25" s="355"/>
      <c r="BA25" s="355"/>
      <c r="BB25" s="355"/>
      <c r="BC25" s="355"/>
      <c r="BD25" s="355"/>
      <c r="BE25" s="355"/>
      <c r="BF25" s="355"/>
      <c r="BG25" s="355"/>
      <c r="BH25" s="355"/>
      <c r="BI25" s="355"/>
      <c r="BJ25" s="355"/>
      <c r="BK25" s="355"/>
      <c r="BL25" s="355"/>
      <c r="BM25" s="356"/>
      <c r="BN25" s="357">
        <v>413707</v>
      </c>
      <c r="BO25" s="358"/>
      <c r="BP25" s="358"/>
      <c r="BQ25" s="358"/>
      <c r="BR25" s="358"/>
      <c r="BS25" s="358"/>
      <c r="BT25" s="358"/>
      <c r="BU25" s="359"/>
      <c r="BV25" s="357">
        <v>470327</v>
      </c>
      <c r="BW25" s="358"/>
      <c r="BX25" s="358"/>
      <c r="BY25" s="358"/>
      <c r="BZ25" s="358"/>
      <c r="CA25" s="358"/>
      <c r="CB25" s="358"/>
      <c r="CC25" s="359"/>
      <c r="CD25" s="188"/>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2">
      <c r="A26" s="175"/>
      <c r="B26" s="565"/>
      <c r="C26" s="541"/>
      <c r="D26" s="542"/>
      <c r="E26" s="444" t="s">
        <v>175</v>
      </c>
      <c r="F26" s="424"/>
      <c r="G26" s="424"/>
      <c r="H26" s="424"/>
      <c r="I26" s="424"/>
      <c r="J26" s="424"/>
      <c r="K26" s="425"/>
      <c r="L26" s="445">
        <v>1</v>
      </c>
      <c r="M26" s="446"/>
      <c r="N26" s="446"/>
      <c r="O26" s="446"/>
      <c r="P26" s="488"/>
      <c r="Q26" s="445">
        <v>5500</v>
      </c>
      <c r="R26" s="446"/>
      <c r="S26" s="446"/>
      <c r="T26" s="446"/>
      <c r="U26" s="446"/>
      <c r="V26" s="488"/>
      <c r="W26" s="540"/>
      <c r="X26" s="541"/>
      <c r="Y26" s="542"/>
      <c r="Z26" s="444" t="s">
        <v>176</v>
      </c>
      <c r="AA26" s="546"/>
      <c r="AB26" s="546"/>
      <c r="AC26" s="546"/>
      <c r="AD26" s="546"/>
      <c r="AE26" s="546"/>
      <c r="AF26" s="546"/>
      <c r="AG26" s="547"/>
      <c r="AH26" s="445" t="s">
        <v>143</v>
      </c>
      <c r="AI26" s="446"/>
      <c r="AJ26" s="446"/>
      <c r="AK26" s="446"/>
      <c r="AL26" s="488"/>
      <c r="AM26" s="445" t="s">
        <v>143</v>
      </c>
      <c r="AN26" s="446"/>
      <c r="AO26" s="446"/>
      <c r="AP26" s="446"/>
      <c r="AQ26" s="446"/>
      <c r="AR26" s="488"/>
      <c r="AS26" s="445" t="s">
        <v>143</v>
      </c>
      <c r="AT26" s="446"/>
      <c r="AU26" s="446"/>
      <c r="AV26" s="446"/>
      <c r="AW26" s="446"/>
      <c r="AX26" s="447"/>
      <c r="AY26" s="397" t="s">
        <v>177</v>
      </c>
      <c r="AZ26" s="398"/>
      <c r="BA26" s="398"/>
      <c r="BB26" s="398"/>
      <c r="BC26" s="398"/>
      <c r="BD26" s="398"/>
      <c r="BE26" s="398"/>
      <c r="BF26" s="398"/>
      <c r="BG26" s="398"/>
      <c r="BH26" s="398"/>
      <c r="BI26" s="398"/>
      <c r="BJ26" s="398"/>
      <c r="BK26" s="398"/>
      <c r="BL26" s="398"/>
      <c r="BM26" s="399"/>
      <c r="BN26" s="394" t="s">
        <v>173</v>
      </c>
      <c r="BO26" s="395"/>
      <c r="BP26" s="395"/>
      <c r="BQ26" s="395"/>
      <c r="BR26" s="395"/>
      <c r="BS26" s="395"/>
      <c r="BT26" s="395"/>
      <c r="BU26" s="396"/>
      <c r="BV26" s="394" t="s">
        <v>173</v>
      </c>
      <c r="BW26" s="395"/>
      <c r="BX26" s="395"/>
      <c r="BY26" s="395"/>
      <c r="BZ26" s="395"/>
      <c r="CA26" s="395"/>
      <c r="CB26" s="395"/>
      <c r="CC26" s="396"/>
      <c r="CD26" s="188"/>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5">
      <c r="A27" s="175"/>
      <c r="B27" s="565"/>
      <c r="C27" s="541"/>
      <c r="D27" s="542"/>
      <c r="E27" s="444" t="s">
        <v>178</v>
      </c>
      <c r="F27" s="424"/>
      <c r="G27" s="424"/>
      <c r="H27" s="424"/>
      <c r="I27" s="424"/>
      <c r="J27" s="424"/>
      <c r="K27" s="425"/>
      <c r="L27" s="445">
        <v>1</v>
      </c>
      <c r="M27" s="446"/>
      <c r="N27" s="446"/>
      <c r="O27" s="446"/>
      <c r="P27" s="488"/>
      <c r="Q27" s="445">
        <v>3030</v>
      </c>
      <c r="R27" s="446"/>
      <c r="S27" s="446"/>
      <c r="T27" s="446"/>
      <c r="U27" s="446"/>
      <c r="V27" s="488"/>
      <c r="W27" s="540"/>
      <c r="X27" s="541"/>
      <c r="Y27" s="542"/>
      <c r="Z27" s="444" t="s">
        <v>179</v>
      </c>
      <c r="AA27" s="424"/>
      <c r="AB27" s="424"/>
      <c r="AC27" s="424"/>
      <c r="AD27" s="424"/>
      <c r="AE27" s="424"/>
      <c r="AF27" s="424"/>
      <c r="AG27" s="425"/>
      <c r="AH27" s="445">
        <v>2</v>
      </c>
      <c r="AI27" s="446"/>
      <c r="AJ27" s="446"/>
      <c r="AK27" s="446"/>
      <c r="AL27" s="488"/>
      <c r="AM27" s="445" t="s">
        <v>180</v>
      </c>
      <c r="AN27" s="446"/>
      <c r="AO27" s="446"/>
      <c r="AP27" s="446"/>
      <c r="AQ27" s="446"/>
      <c r="AR27" s="488"/>
      <c r="AS27" s="445" t="s">
        <v>181</v>
      </c>
      <c r="AT27" s="446"/>
      <c r="AU27" s="446"/>
      <c r="AV27" s="446"/>
      <c r="AW27" s="446"/>
      <c r="AX27" s="447"/>
      <c r="AY27" s="489" t="s">
        <v>182</v>
      </c>
      <c r="AZ27" s="490"/>
      <c r="BA27" s="490"/>
      <c r="BB27" s="490"/>
      <c r="BC27" s="490"/>
      <c r="BD27" s="490"/>
      <c r="BE27" s="490"/>
      <c r="BF27" s="490"/>
      <c r="BG27" s="490"/>
      <c r="BH27" s="490"/>
      <c r="BI27" s="490"/>
      <c r="BJ27" s="490"/>
      <c r="BK27" s="490"/>
      <c r="BL27" s="490"/>
      <c r="BM27" s="491"/>
      <c r="BN27" s="513">
        <v>315821</v>
      </c>
      <c r="BO27" s="514"/>
      <c r="BP27" s="514"/>
      <c r="BQ27" s="514"/>
      <c r="BR27" s="514"/>
      <c r="BS27" s="514"/>
      <c r="BT27" s="514"/>
      <c r="BU27" s="515"/>
      <c r="BV27" s="513">
        <v>315821</v>
      </c>
      <c r="BW27" s="514"/>
      <c r="BX27" s="514"/>
      <c r="BY27" s="514"/>
      <c r="BZ27" s="514"/>
      <c r="CA27" s="514"/>
      <c r="CB27" s="514"/>
      <c r="CC27" s="515"/>
      <c r="CD27" s="190"/>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2">
      <c r="A28" s="175"/>
      <c r="B28" s="565"/>
      <c r="C28" s="541"/>
      <c r="D28" s="542"/>
      <c r="E28" s="444" t="s">
        <v>183</v>
      </c>
      <c r="F28" s="424"/>
      <c r="G28" s="424"/>
      <c r="H28" s="424"/>
      <c r="I28" s="424"/>
      <c r="J28" s="424"/>
      <c r="K28" s="425"/>
      <c r="L28" s="445">
        <v>1</v>
      </c>
      <c r="M28" s="446"/>
      <c r="N28" s="446"/>
      <c r="O28" s="446"/>
      <c r="P28" s="488"/>
      <c r="Q28" s="445">
        <v>2270</v>
      </c>
      <c r="R28" s="446"/>
      <c r="S28" s="446"/>
      <c r="T28" s="446"/>
      <c r="U28" s="446"/>
      <c r="V28" s="488"/>
      <c r="W28" s="540"/>
      <c r="X28" s="541"/>
      <c r="Y28" s="542"/>
      <c r="Z28" s="444" t="s">
        <v>184</v>
      </c>
      <c r="AA28" s="424"/>
      <c r="AB28" s="424"/>
      <c r="AC28" s="424"/>
      <c r="AD28" s="424"/>
      <c r="AE28" s="424"/>
      <c r="AF28" s="424"/>
      <c r="AG28" s="425"/>
      <c r="AH28" s="445" t="s">
        <v>185</v>
      </c>
      <c r="AI28" s="446"/>
      <c r="AJ28" s="446"/>
      <c r="AK28" s="446"/>
      <c r="AL28" s="488"/>
      <c r="AM28" s="445" t="s">
        <v>185</v>
      </c>
      <c r="AN28" s="446"/>
      <c r="AO28" s="446"/>
      <c r="AP28" s="446"/>
      <c r="AQ28" s="446"/>
      <c r="AR28" s="488"/>
      <c r="AS28" s="445" t="s">
        <v>173</v>
      </c>
      <c r="AT28" s="446"/>
      <c r="AU28" s="446"/>
      <c r="AV28" s="446"/>
      <c r="AW28" s="446"/>
      <c r="AX28" s="447"/>
      <c r="AY28" s="548" t="s">
        <v>186</v>
      </c>
      <c r="AZ28" s="549"/>
      <c r="BA28" s="549"/>
      <c r="BB28" s="550"/>
      <c r="BC28" s="354" t="s">
        <v>49</v>
      </c>
      <c r="BD28" s="355"/>
      <c r="BE28" s="355"/>
      <c r="BF28" s="355"/>
      <c r="BG28" s="355"/>
      <c r="BH28" s="355"/>
      <c r="BI28" s="355"/>
      <c r="BJ28" s="355"/>
      <c r="BK28" s="355"/>
      <c r="BL28" s="355"/>
      <c r="BM28" s="356"/>
      <c r="BN28" s="357">
        <v>1611085</v>
      </c>
      <c r="BO28" s="358"/>
      <c r="BP28" s="358"/>
      <c r="BQ28" s="358"/>
      <c r="BR28" s="358"/>
      <c r="BS28" s="358"/>
      <c r="BT28" s="358"/>
      <c r="BU28" s="359"/>
      <c r="BV28" s="357">
        <v>1628622</v>
      </c>
      <c r="BW28" s="358"/>
      <c r="BX28" s="358"/>
      <c r="BY28" s="358"/>
      <c r="BZ28" s="358"/>
      <c r="CA28" s="358"/>
      <c r="CB28" s="358"/>
      <c r="CC28" s="359"/>
      <c r="CD28" s="188"/>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2">
      <c r="A29" s="175"/>
      <c r="B29" s="565"/>
      <c r="C29" s="541"/>
      <c r="D29" s="542"/>
      <c r="E29" s="444" t="s">
        <v>187</v>
      </c>
      <c r="F29" s="424"/>
      <c r="G29" s="424"/>
      <c r="H29" s="424"/>
      <c r="I29" s="424"/>
      <c r="J29" s="424"/>
      <c r="K29" s="425"/>
      <c r="L29" s="445">
        <v>12</v>
      </c>
      <c r="M29" s="446"/>
      <c r="N29" s="446"/>
      <c r="O29" s="446"/>
      <c r="P29" s="488"/>
      <c r="Q29" s="445">
        <v>2100</v>
      </c>
      <c r="R29" s="446"/>
      <c r="S29" s="446"/>
      <c r="T29" s="446"/>
      <c r="U29" s="446"/>
      <c r="V29" s="488"/>
      <c r="W29" s="543"/>
      <c r="X29" s="544"/>
      <c r="Y29" s="545"/>
      <c r="Z29" s="444" t="s">
        <v>188</v>
      </c>
      <c r="AA29" s="424"/>
      <c r="AB29" s="424"/>
      <c r="AC29" s="424"/>
      <c r="AD29" s="424"/>
      <c r="AE29" s="424"/>
      <c r="AF29" s="424"/>
      <c r="AG29" s="425"/>
      <c r="AH29" s="445">
        <v>150</v>
      </c>
      <c r="AI29" s="446"/>
      <c r="AJ29" s="446"/>
      <c r="AK29" s="446"/>
      <c r="AL29" s="488"/>
      <c r="AM29" s="445">
        <v>453552</v>
      </c>
      <c r="AN29" s="446"/>
      <c r="AO29" s="446"/>
      <c r="AP29" s="446"/>
      <c r="AQ29" s="446"/>
      <c r="AR29" s="488"/>
      <c r="AS29" s="445">
        <v>3024</v>
      </c>
      <c r="AT29" s="446"/>
      <c r="AU29" s="446"/>
      <c r="AV29" s="446"/>
      <c r="AW29" s="446"/>
      <c r="AX29" s="447"/>
      <c r="AY29" s="551"/>
      <c r="AZ29" s="552"/>
      <c r="BA29" s="552"/>
      <c r="BB29" s="553"/>
      <c r="BC29" s="428" t="s">
        <v>189</v>
      </c>
      <c r="BD29" s="429"/>
      <c r="BE29" s="429"/>
      <c r="BF29" s="429"/>
      <c r="BG29" s="429"/>
      <c r="BH29" s="429"/>
      <c r="BI29" s="429"/>
      <c r="BJ29" s="429"/>
      <c r="BK29" s="429"/>
      <c r="BL29" s="429"/>
      <c r="BM29" s="430"/>
      <c r="BN29" s="394">
        <v>143245</v>
      </c>
      <c r="BO29" s="395"/>
      <c r="BP29" s="395"/>
      <c r="BQ29" s="395"/>
      <c r="BR29" s="395"/>
      <c r="BS29" s="395"/>
      <c r="BT29" s="395"/>
      <c r="BU29" s="396"/>
      <c r="BV29" s="394">
        <v>143461</v>
      </c>
      <c r="BW29" s="395"/>
      <c r="BX29" s="395"/>
      <c r="BY29" s="395"/>
      <c r="BZ29" s="395"/>
      <c r="CA29" s="395"/>
      <c r="CB29" s="395"/>
      <c r="CC29" s="396"/>
      <c r="CD29" s="190"/>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5">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190</v>
      </c>
      <c r="X30" s="562"/>
      <c r="Y30" s="562"/>
      <c r="Z30" s="562"/>
      <c r="AA30" s="562"/>
      <c r="AB30" s="562"/>
      <c r="AC30" s="562"/>
      <c r="AD30" s="562"/>
      <c r="AE30" s="562"/>
      <c r="AF30" s="562"/>
      <c r="AG30" s="563"/>
      <c r="AH30" s="521">
        <v>97.7</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51</v>
      </c>
      <c r="BD30" s="511"/>
      <c r="BE30" s="511"/>
      <c r="BF30" s="511"/>
      <c r="BG30" s="511"/>
      <c r="BH30" s="511"/>
      <c r="BI30" s="511"/>
      <c r="BJ30" s="511"/>
      <c r="BK30" s="511"/>
      <c r="BL30" s="511"/>
      <c r="BM30" s="512"/>
      <c r="BN30" s="513">
        <v>2515058</v>
      </c>
      <c r="BO30" s="514"/>
      <c r="BP30" s="514"/>
      <c r="BQ30" s="514"/>
      <c r="BR30" s="514"/>
      <c r="BS30" s="514"/>
      <c r="BT30" s="514"/>
      <c r="BU30" s="515"/>
      <c r="BV30" s="513">
        <v>2311646</v>
      </c>
      <c r="BW30" s="514"/>
      <c r="BX30" s="514"/>
      <c r="BY30" s="514"/>
      <c r="BZ30" s="514"/>
      <c r="CA30" s="514"/>
      <c r="CB30" s="514"/>
      <c r="CC30" s="515"/>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2">
      <c r="A31" s="175"/>
      <c r="B31" s="197"/>
      <c r="DI31" s="198"/>
    </row>
    <row r="32" spans="1:113" ht="13.5" customHeight="1" x14ac:dyDescent="0.2">
      <c r="A32" s="175"/>
      <c r="B32" s="199"/>
      <c r="C32" s="557" t="s">
        <v>191</v>
      </c>
      <c r="D32" s="557"/>
      <c r="E32" s="557"/>
      <c r="F32" s="557"/>
      <c r="G32" s="557"/>
      <c r="H32" s="557"/>
      <c r="I32" s="557"/>
      <c r="J32" s="557"/>
      <c r="K32" s="557"/>
      <c r="L32" s="557"/>
      <c r="M32" s="557"/>
      <c r="N32" s="557"/>
      <c r="O32" s="557"/>
      <c r="P32" s="557"/>
      <c r="Q32" s="557"/>
      <c r="R32" s="557"/>
      <c r="S32" s="557"/>
      <c r="U32" s="398" t="s">
        <v>192</v>
      </c>
      <c r="V32" s="398"/>
      <c r="W32" s="398"/>
      <c r="X32" s="398"/>
      <c r="Y32" s="398"/>
      <c r="Z32" s="398"/>
      <c r="AA32" s="398"/>
      <c r="AB32" s="398"/>
      <c r="AC32" s="398"/>
      <c r="AD32" s="398"/>
      <c r="AE32" s="398"/>
      <c r="AF32" s="398"/>
      <c r="AG32" s="398"/>
      <c r="AH32" s="398"/>
      <c r="AI32" s="398"/>
      <c r="AJ32" s="398"/>
      <c r="AK32" s="398"/>
      <c r="AM32" s="398" t="s">
        <v>193</v>
      </c>
      <c r="AN32" s="398"/>
      <c r="AO32" s="398"/>
      <c r="AP32" s="398"/>
      <c r="AQ32" s="398"/>
      <c r="AR32" s="398"/>
      <c r="AS32" s="398"/>
      <c r="AT32" s="398"/>
      <c r="AU32" s="398"/>
      <c r="AV32" s="398"/>
      <c r="AW32" s="398"/>
      <c r="AX32" s="398"/>
      <c r="AY32" s="398"/>
      <c r="AZ32" s="398"/>
      <c r="BA32" s="398"/>
      <c r="BB32" s="398"/>
      <c r="BC32" s="398"/>
      <c r="BE32" s="398" t="s">
        <v>194</v>
      </c>
      <c r="BF32" s="398"/>
      <c r="BG32" s="398"/>
      <c r="BH32" s="398"/>
      <c r="BI32" s="398"/>
      <c r="BJ32" s="398"/>
      <c r="BK32" s="398"/>
      <c r="BL32" s="398"/>
      <c r="BM32" s="398"/>
      <c r="BN32" s="398"/>
      <c r="BO32" s="398"/>
      <c r="BP32" s="398"/>
      <c r="BQ32" s="398"/>
      <c r="BR32" s="398"/>
      <c r="BS32" s="398"/>
      <c r="BT32" s="398"/>
      <c r="BU32" s="398"/>
      <c r="BW32" s="398" t="s">
        <v>195</v>
      </c>
      <c r="BX32" s="398"/>
      <c r="BY32" s="398"/>
      <c r="BZ32" s="398"/>
      <c r="CA32" s="398"/>
      <c r="CB32" s="398"/>
      <c r="CC32" s="398"/>
      <c r="CD32" s="398"/>
      <c r="CE32" s="398"/>
      <c r="CF32" s="398"/>
      <c r="CG32" s="398"/>
      <c r="CH32" s="398"/>
      <c r="CI32" s="398"/>
      <c r="CJ32" s="398"/>
      <c r="CK32" s="398"/>
      <c r="CL32" s="398"/>
      <c r="CM32" s="398"/>
      <c r="CO32" s="398" t="s">
        <v>196</v>
      </c>
      <c r="CP32" s="398"/>
      <c r="CQ32" s="398"/>
      <c r="CR32" s="398"/>
      <c r="CS32" s="398"/>
      <c r="CT32" s="398"/>
      <c r="CU32" s="398"/>
      <c r="CV32" s="398"/>
      <c r="CW32" s="398"/>
      <c r="CX32" s="398"/>
      <c r="CY32" s="398"/>
      <c r="CZ32" s="398"/>
      <c r="DA32" s="398"/>
      <c r="DB32" s="398"/>
      <c r="DC32" s="398"/>
      <c r="DD32" s="398"/>
      <c r="DE32" s="398"/>
      <c r="DI32" s="198"/>
    </row>
    <row r="33" spans="1:113" ht="13.5" customHeight="1" x14ac:dyDescent="0.2">
      <c r="A33" s="175"/>
      <c r="B33" s="199"/>
      <c r="C33" s="418" t="s">
        <v>197</v>
      </c>
      <c r="D33" s="418"/>
      <c r="E33" s="383" t="s">
        <v>198</v>
      </c>
      <c r="F33" s="383"/>
      <c r="G33" s="383"/>
      <c r="H33" s="383"/>
      <c r="I33" s="383"/>
      <c r="J33" s="383"/>
      <c r="K33" s="383"/>
      <c r="L33" s="383"/>
      <c r="M33" s="383"/>
      <c r="N33" s="383"/>
      <c r="O33" s="383"/>
      <c r="P33" s="383"/>
      <c r="Q33" s="383"/>
      <c r="R33" s="383"/>
      <c r="S33" s="383"/>
      <c r="T33" s="200"/>
      <c r="U33" s="418" t="s">
        <v>199</v>
      </c>
      <c r="V33" s="418"/>
      <c r="W33" s="383" t="s">
        <v>200</v>
      </c>
      <c r="X33" s="383"/>
      <c r="Y33" s="383"/>
      <c r="Z33" s="383"/>
      <c r="AA33" s="383"/>
      <c r="AB33" s="383"/>
      <c r="AC33" s="383"/>
      <c r="AD33" s="383"/>
      <c r="AE33" s="383"/>
      <c r="AF33" s="383"/>
      <c r="AG33" s="383"/>
      <c r="AH33" s="383"/>
      <c r="AI33" s="383"/>
      <c r="AJ33" s="383"/>
      <c r="AK33" s="383"/>
      <c r="AL33" s="200"/>
      <c r="AM33" s="418" t="s">
        <v>199</v>
      </c>
      <c r="AN33" s="418"/>
      <c r="AO33" s="383" t="s">
        <v>200</v>
      </c>
      <c r="AP33" s="383"/>
      <c r="AQ33" s="383"/>
      <c r="AR33" s="383"/>
      <c r="AS33" s="383"/>
      <c r="AT33" s="383"/>
      <c r="AU33" s="383"/>
      <c r="AV33" s="383"/>
      <c r="AW33" s="383"/>
      <c r="AX33" s="383"/>
      <c r="AY33" s="383"/>
      <c r="AZ33" s="383"/>
      <c r="BA33" s="383"/>
      <c r="BB33" s="383"/>
      <c r="BC33" s="383"/>
      <c r="BD33" s="201"/>
      <c r="BE33" s="383" t="s">
        <v>201</v>
      </c>
      <c r="BF33" s="383"/>
      <c r="BG33" s="383" t="s">
        <v>202</v>
      </c>
      <c r="BH33" s="383"/>
      <c r="BI33" s="383"/>
      <c r="BJ33" s="383"/>
      <c r="BK33" s="383"/>
      <c r="BL33" s="383"/>
      <c r="BM33" s="383"/>
      <c r="BN33" s="383"/>
      <c r="BO33" s="383"/>
      <c r="BP33" s="383"/>
      <c r="BQ33" s="383"/>
      <c r="BR33" s="383"/>
      <c r="BS33" s="383"/>
      <c r="BT33" s="383"/>
      <c r="BU33" s="383"/>
      <c r="BV33" s="201"/>
      <c r="BW33" s="418" t="s">
        <v>201</v>
      </c>
      <c r="BX33" s="418"/>
      <c r="BY33" s="383" t="s">
        <v>203</v>
      </c>
      <c r="BZ33" s="383"/>
      <c r="CA33" s="383"/>
      <c r="CB33" s="383"/>
      <c r="CC33" s="383"/>
      <c r="CD33" s="383"/>
      <c r="CE33" s="383"/>
      <c r="CF33" s="383"/>
      <c r="CG33" s="383"/>
      <c r="CH33" s="383"/>
      <c r="CI33" s="383"/>
      <c r="CJ33" s="383"/>
      <c r="CK33" s="383"/>
      <c r="CL33" s="383"/>
      <c r="CM33" s="383"/>
      <c r="CN33" s="200"/>
      <c r="CO33" s="418" t="s">
        <v>197</v>
      </c>
      <c r="CP33" s="418"/>
      <c r="CQ33" s="383" t="s">
        <v>204</v>
      </c>
      <c r="CR33" s="383"/>
      <c r="CS33" s="383"/>
      <c r="CT33" s="383"/>
      <c r="CU33" s="383"/>
      <c r="CV33" s="383"/>
      <c r="CW33" s="383"/>
      <c r="CX33" s="383"/>
      <c r="CY33" s="383"/>
      <c r="CZ33" s="383"/>
      <c r="DA33" s="383"/>
      <c r="DB33" s="383"/>
      <c r="DC33" s="383"/>
      <c r="DD33" s="383"/>
      <c r="DE33" s="383"/>
      <c r="DF33" s="200"/>
      <c r="DG33" s="583" t="s">
        <v>205</v>
      </c>
      <c r="DH33" s="583"/>
      <c r="DI33" s="202"/>
    </row>
    <row r="34" spans="1:113" ht="32.25" customHeight="1" x14ac:dyDescent="0.2">
      <c r="A34" s="175"/>
      <c r="B34" s="199"/>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国民健康保険事業</v>
      </c>
      <c r="X34" s="585"/>
      <c r="Y34" s="585"/>
      <c r="Z34" s="585"/>
      <c r="AA34" s="585"/>
      <c r="AB34" s="585"/>
      <c r="AC34" s="585"/>
      <c r="AD34" s="585"/>
      <c r="AE34" s="585"/>
      <c r="AF34" s="585"/>
      <c r="AG34" s="585"/>
      <c r="AH34" s="585"/>
      <c r="AI34" s="585"/>
      <c r="AJ34" s="585"/>
      <c r="AK34" s="585"/>
      <c r="AL34" s="175"/>
      <c r="AM34" s="584">
        <f>IF(AO34="","",MAX(C34:D43,U34:V43)+1)</f>
        <v>6</v>
      </c>
      <c r="AN34" s="584"/>
      <c r="AO34" s="585" t="str">
        <f>IF('各会計、関係団体の財政状況及び健全化判断比率'!B32="","",'各会計、関係団体の財政状況及び健全化判断比率'!B32)</f>
        <v>水道事業</v>
      </c>
      <c r="AP34" s="585"/>
      <c r="AQ34" s="585"/>
      <c r="AR34" s="585"/>
      <c r="AS34" s="585"/>
      <c r="AT34" s="585"/>
      <c r="AU34" s="585"/>
      <c r="AV34" s="585"/>
      <c r="AW34" s="585"/>
      <c r="AX34" s="585"/>
      <c r="AY34" s="585"/>
      <c r="AZ34" s="585"/>
      <c r="BA34" s="585"/>
      <c r="BB34" s="585"/>
      <c r="BC34" s="585"/>
      <c r="BD34" s="175"/>
      <c r="BE34" s="584">
        <f>IF(BG34="","",MAX(C34:D43,U34:V43,AM34:AN43)+1)</f>
        <v>7</v>
      </c>
      <c r="BF34" s="584"/>
      <c r="BG34" s="585" t="str">
        <f>IF('各会計、関係団体の財政状況及び健全化判断比率'!B33="","",'各会計、関係団体の財政状況及び健全化判断比率'!B33)</f>
        <v>下水道事業</v>
      </c>
      <c r="BH34" s="585"/>
      <c r="BI34" s="585"/>
      <c r="BJ34" s="585"/>
      <c r="BK34" s="585"/>
      <c r="BL34" s="585"/>
      <c r="BM34" s="585"/>
      <c r="BN34" s="585"/>
      <c r="BO34" s="585"/>
      <c r="BP34" s="585"/>
      <c r="BQ34" s="585"/>
      <c r="BR34" s="585"/>
      <c r="BS34" s="585"/>
      <c r="BT34" s="585"/>
      <c r="BU34" s="585"/>
      <c r="BV34" s="175"/>
      <c r="BW34" s="584">
        <f>IF(BY34="","",MAX(C34:D43,U34:V43,AM34:AN43,BE34:BF43)+1)</f>
        <v>8</v>
      </c>
      <c r="BX34" s="584"/>
      <c r="BY34" s="585" t="str">
        <f>IF('各会計、関係団体の財政状況及び健全化判断比率'!B68="","",'各会計、関係団体の財政状況及び健全化判断比率'!B68)</f>
        <v>宮崎県市町村総合事務組合　一般会計</v>
      </c>
      <c r="BZ34" s="585"/>
      <c r="CA34" s="585"/>
      <c r="CB34" s="585"/>
      <c r="CC34" s="585"/>
      <c r="CD34" s="585"/>
      <c r="CE34" s="585"/>
      <c r="CF34" s="585"/>
      <c r="CG34" s="585"/>
      <c r="CH34" s="585"/>
      <c r="CI34" s="585"/>
      <c r="CJ34" s="585"/>
      <c r="CK34" s="585"/>
      <c r="CL34" s="585"/>
      <c r="CM34" s="585"/>
      <c r="CN34" s="175"/>
      <c r="CO34" s="584">
        <f>IF(CQ34="","",MAX(C34:D43,U34:V43,AM34:AN43,BE34:BF43,BW34:BX43)+1)</f>
        <v>17</v>
      </c>
      <c r="CP34" s="584"/>
      <c r="CQ34" s="585" t="str">
        <f>IF('各会計、関係団体の財政状況及び健全化判断比率'!BS7="","",'各会計、関係団体の財政状況及び健全化判断比率'!BS7)</f>
        <v>高鍋衛生公社</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202"/>
    </row>
    <row r="35" spans="1:113" ht="32.25" customHeight="1" x14ac:dyDescent="0.2">
      <c r="A35" s="175"/>
      <c r="B35" s="199"/>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介護保険事業</v>
      </c>
      <c r="X35" s="585"/>
      <c r="Y35" s="585"/>
      <c r="Z35" s="585"/>
      <c r="AA35" s="585"/>
      <c r="AB35" s="585"/>
      <c r="AC35" s="585"/>
      <c r="AD35" s="585"/>
      <c r="AE35" s="585"/>
      <c r="AF35" s="585"/>
      <c r="AG35" s="585"/>
      <c r="AH35" s="585"/>
      <c r="AI35" s="585"/>
      <c r="AJ35" s="585"/>
      <c r="AK35" s="585"/>
      <c r="AL35" s="175"/>
      <c r="AM35" s="584" t="str">
        <f t="shared" ref="AM35:AM43" si="0">IF(AO35="","",AM34+1)</f>
        <v/>
      </c>
      <c r="AN35" s="584"/>
      <c r="AO35" s="585"/>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9</v>
      </c>
      <c r="BX35" s="584"/>
      <c r="BY35" s="585" t="str">
        <f>IF('各会計、関係団体の財政状況及び健全化判断比率'!B69="","",'各会計、関係団体の財政状況及び健全化判断比率'!B69)</f>
        <v>宮崎県市町村総合事務組合　市町村交通災害共済事業特別会計</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202"/>
    </row>
    <row r="36" spans="1:113" ht="32.25" customHeight="1" x14ac:dyDescent="0.2">
      <c r="A36" s="175"/>
      <c r="B36" s="199"/>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介護認定審査会</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10</v>
      </c>
      <c r="BX36" s="584"/>
      <c r="BY36" s="585" t="str">
        <f>IF('各会計、関係団体の財政状況及び健全化判断比率'!B70="","",'各会計、関係団体の財政状況及び健全化判断比率'!B70)</f>
        <v>宮崎県市町村総合事務組合　自治会館管理運営特別会計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202"/>
    </row>
    <row r="37" spans="1:113" ht="32.25" customHeight="1" x14ac:dyDescent="0.2">
      <c r="A37" s="175"/>
      <c r="B37" s="199"/>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f t="shared" si="4"/>
        <v>5</v>
      </c>
      <c r="V37" s="584"/>
      <c r="W37" s="585" t="str">
        <f>IF('各会計、関係団体の財政状況及び健全化判断比率'!B31="","",'各会計、関係団体の財政状況及び健全化判断比率'!B31)</f>
        <v>後期高齢者医療事業</v>
      </c>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11</v>
      </c>
      <c r="BX37" s="584"/>
      <c r="BY37" s="585" t="str">
        <f>IF('各会計、関係団体の財政状況及び健全化判断比率'!B71="","",'各会計、関係団体の財政状況及び健全化判断比率'!B71)</f>
        <v>宮崎県後期高齢者医療広域連合　一般会計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202"/>
    </row>
    <row r="38" spans="1:113" ht="32.25" customHeight="1" x14ac:dyDescent="0.2">
      <c r="A38" s="175"/>
      <c r="B38" s="199"/>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12</v>
      </c>
      <c r="BX38" s="584"/>
      <c r="BY38" s="585" t="str">
        <f>IF('各会計、関係団体の財政状況及び健全化判断比率'!B72="","",'各会計、関係団体の財政状況及び健全化判断比率'!B72)</f>
        <v>宮崎県後期高齢者医療広域連合　後期高齢者医療特別会計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202"/>
    </row>
    <row r="39" spans="1:113" ht="32.25" customHeight="1" x14ac:dyDescent="0.2">
      <c r="A39" s="175"/>
      <c r="B39" s="199"/>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13</v>
      </c>
      <c r="BX39" s="584"/>
      <c r="BY39" s="585" t="str">
        <f>IF('各会計、関係団体の財政状況及び健全化判断比率'!B73="","",'各会計、関係団体の財政状況及び健全化判断比率'!B73)</f>
        <v>宮崎県東児湯消防組合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202"/>
    </row>
    <row r="40" spans="1:113" ht="32.25" customHeight="1" x14ac:dyDescent="0.2">
      <c r="A40" s="175"/>
      <c r="B40" s="199"/>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14</v>
      </c>
      <c r="BX40" s="584"/>
      <c r="BY40" s="585" t="str">
        <f>IF('各会計、関係団体の財政状況及び健全化判断比率'!B74="","",'各会計、関係団体の財政状況及び健全化判断比率'!B74)</f>
        <v>西都児湯環境整備事務組合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202"/>
    </row>
    <row r="41" spans="1:113" ht="32.25" customHeight="1" x14ac:dyDescent="0.2">
      <c r="A41" s="175"/>
      <c r="B41" s="199"/>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15</v>
      </c>
      <c r="BX41" s="584"/>
      <c r="BY41" s="585" t="str">
        <f>IF('各会計、関係団体の財政状況及び健全化判断比率'!B75="","",'各会計、関係団体の財政状況及び健全化判断比率'!B75)</f>
        <v>高鍋・木城衛生組合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202"/>
    </row>
    <row r="42" spans="1:113" ht="32.25" customHeight="1" x14ac:dyDescent="0.2">
      <c r="B42" s="199"/>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f t="shared" si="2"/>
        <v>16</v>
      </c>
      <c r="BX42" s="584"/>
      <c r="BY42" s="585" t="str">
        <f>IF('各会計、関係団体の財政状況及び健全化判断比率'!B76="","",'各会計、関係団体の財政状況及び健全化判断比率'!B76)</f>
        <v>一ツ瀬川営農飲雑用水広域水道企業団</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202"/>
    </row>
    <row r="43" spans="1:113" ht="32.25" customHeight="1" x14ac:dyDescent="0.2">
      <c r="B43" s="199"/>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202"/>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206</v>
      </c>
      <c r="E46" s="587" t="s">
        <v>207</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2">
      <c r="E47" s="587" t="s">
        <v>208</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2">
      <c r="E48" s="587" t="s">
        <v>209</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2">
      <c r="E49" s="588" t="s">
        <v>210</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2">
      <c r="E50" s="587" t="s">
        <v>211</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2">
      <c r="E51" s="587" t="s">
        <v>212</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2">
      <c r="E52" s="587" t="s">
        <v>213</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2">
      <c r="E53" s="587" t="s">
        <v>214</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2"/>
    <row r="55" spans="5:113" x14ac:dyDescent="0.2"/>
    <row r="56" spans="5:113" x14ac:dyDescent="0.2"/>
  </sheetData>
  <sheetProtection algorithmName="SHA-512" hashValue="5Uyea+iY3dy6qjRGChdUBEy/e4rFrK+4oyPdO4la8IpsITxvbdqME27SNFt73oIAPEn79zs/E7ym8q49ajNZ+Q==" saltValue="A2CA/nSmWRO+e5uz+21DD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566</v>
      </c>
      <c r="G33" s="29" t="s">
        <v>567</v>
      </c>
      <c r="H33" s="29" t="s">
        <v>568</v>
      </c>
      <c r="I33" s="29" t="s">
        <v>569</v>
      </c>
      <c r="J33" s="30" t="s">
        <v>570</v>
      </c>
      <c r="K33" s="22"/>
      <c r="L33" s="22"/>
      <c r="M33" s="22"/>
      <c r="N33" s="22"/>
      <c r="O33" s="22"/>
      <c r="P33" s="22"/>
    </row>
    <row r="34" spans="1:16" ht="39" customHeight="1" x14ac:dyDescent="0.2">
      <c r="A34" s="22"/>
      <c r="B34" s="31"/>
      <c r="C34" s="1136" t="s">
        <v>573</v>
      </c>
      <c r="D34" s="1136"/>
      <c r="E34" s="1137"/>
      <c r="F34" s="32">
        <v>7.72</v>
      </c>
      <c r="G34" s="33">
        <v>8.2899999999999991</v>
      </c>
      <c r="H34" s="33">
        <v>5.22</v>
      </c>
      <c r="I34" s="33">
        <v>9.58</v>
      </c>
      <c r="J34" s="34">
        <v>10.48</v>
      </c>
      <c r="K34" s="22"/>
      <c r="L34" s="22"/>
      <c r="M34" s="22"/>
      <c r="N34" s="22"/>
      <c r="O34" s="22"/>
      <c r="P34" s="22"/>
    </row>
    <row r="35" spans="1:16" ht="39" customHeight="1" x14ac:dyDescent="0.2">
      <c r="A35" s="22"/>
      <c r="B35" s="35"/>
      <c r="C35" s="1132" t="s">
        <v>574</v>
      </c>
      <c r="D35" s="1132"/>
      <c r="E35" s="1133"/>
      <c r="F35" s="36">
        <v>6.87</v>
      </c>
      <c r="G35" s="37">
        <v>7.42</v>
      </c>
      <c r="H35" s="37">
        <v>7.22</v>
      </c>
      <c r="I35" s="37">
        <v>7.07</v>
      </c>
      <c r="J35" s="38">
        <v>6.53</v>
      </c>
      <c r="K35" s="22"/>
      <c r="L35" s="22"/>
      <c r="M35" s="22"/>
      <c r="N35" s="22"/>
      <c r="O35" s="22"/>
      <c r="P35" s="22"/>
    </row>
    <row r="36" spans="1:16" ht="39" customHeight="1" x14ac:dyDescent="0.2">
      <c r="A36" s="22"/>
      <c r="B36" s="35"/>
      <c r="C36" s="1132" t="s">
        <v>575</v>
      </c>
      <c r="D36" s="1132"/>
      <c r="E36" s="1133"/>
      <c r="F36" s="36">
        <v>2.0299999999999998</v>
      </c>
      <c r="G36" s="37">
        <v>1.64</v>
      </c>
      <c r="H36" s="37">
        <v>1.96</v>
      </c>
      <c r="I36" s="37">
        <v>1.91</v>
      </c>
      <c r="J36" s="38">
        <v>1.59</v>
      </c>
      <c r="K36" s="22"/>
      <c r="L36" s="22"/>
      <c r="M36" s="22"/>
      <c r="N36" s="22"/>
      <c r="O36" s="22"/>
      <c r="P36" s="22"/>
    </row>
    <row r="37" spans="1:16" ht="39" customHeight="1" x14ac:dyDescent="0.2">
      <c r="A37" s="22"/>
      <c r="B37" s="35"/>
      <c r="C37" s="1132" t="s">
        <v>576</v>
      </c>
      <c r="D37" s="1132"/>
      <c r="E37" s="1133"/>
      <c r="F37" s="36">
        <v>0.99</v>
      </c>
      <c r="G37" s="37">
        <v>0.23</v>
      </c>
      <c r="H37" s="37">
        <v>0.34</v>
      </c>
      <c r="I37" s="37">
        <v>0.98</v>
      </c>
      <c r="J37" s="38">
        <v>1.39</v>
      </c>
      <c r="K37" s="22"/>
      <c r="L37" s="22"/>
      <c r="M37" s="22"/>
      <c r="N37" s="22"/>
      <c r="O37" s="22"/>
      <c r="P37" s="22"/>
    </row>
    <row r="38" spans="1:16" ht="39" customHeight="1" x14ac:dyDescent="0.2">
      <c r="A38" s="22"/>
      <c r="B38" s="35"/>
      <c r="C38" s="1132" t="s">
        <v>577</v>
      </c>
      <c r="D38" s="1132"/>
      <c r="E38" s="1133"/>
      <c r="F38" s="36">
        <v>0.43</v>
      </c>
      <c r="G38" s="37">
        <v>0.09</v>
      </c>
      <c r="H38" s="37">
        <v>0.14000000000000001</v>
      </c>
      <c r="I38" s="37">
        <v>0.14000000000000001</v>
      </c>
      <c r="J38" s="38">
        <v>0.49</v>
      </c>
      <c r="K38" s="22"/>
      <c r="L38" s="22"/>
      <c r="M38" s="22"/>
      <c r="N38" s="22"/>
      <c r="O38" s="22"/>
      <c r="P38" s="22"/>
    </row>
    <row r="39" spans="1:16" ht="39" customHeight="1" x14ac:dyDescent="0.2">
      <c r="A39" s="22"/>
      <c r="B39" s="35"/>
      <c r="C39" s="1132" t="s">
        <v>578</v>
      </c>
      <c r="D39" s="1132"/>
      <c r="E39" s="1133"/>
      <c r="F39" s="36">
        <v>0.02</v>
      </c>
      <c r="G39" s="37">
        <v>0.02</v>
      </c>
      <c r="H39" s="37">
        <v>0.01</v>
      </c>
      <c r="I39" s="37">
        <v>0.01</v>
      </c>
      <c r="J39" s="38">
        <v>0.02</v>
      </c>
      <c r="K39" s="22"/>
      <c r="L39" s="22"/>
      <c r="M39" s="22"/>
      <c r="N39" s="22"/>
      <c r="O39" s="22"/>
      <c r="P39" s="22"/>
    </row>
    <row r="40" spans="1:16" ht="39" customHeight="1" x14ac:dyDescent="0.2">
      <c r="A40" s="22"/>
      <c r="B40" s="35"/>
      <c r="C40" s="1132" t="s">
        <v>579</v>
      </c>
      <c r="D40" s="1132"/>
      <c r="E40" s="1133"/>
      <c r="F40" s="36">
        <v>0</v>
      </c>
      <c r="G40" s="37">
        <v>0</v>
      </c>
      <c r="H40" s="37">
        <v>0</v>
      </c>
      <c r="I40" s="37">
        <v>0</v>
      </c>
      <c r="J40" s="38">
        <v>0</v>
      </c>
      <c r="K40" s="22"/>
      <c r="L40" s="22"/>
      <c r="M40" s="22"/>
      <c r="N40" s="22"/>
      <c r="O40" s="22"/>
      <c r="P40" s="22"/>
    </row>
    <row r="41" spans="1:16" ht="39" customHeight="1" x14ac:dyDescent="0.2">
      <c r="A41" s="22"/>
      <c r="B41" s="35"/>
      <c r="C41" s="1132"/>
      <c r="D41" s="1132"/>
      <c r="E41" s="1133"/>
      <c r="F41" s="36"/>
      <c r="G41" s="37"/>
      <c r="H41" s="37"/>
      <c r="I41" s="37"/>
      <c r="J41" s="38"/>
      <c r="K41" s="22"/>
      <c r="L41" s="22"/>
      <c r="M41" s="22"/>
      <c r="N41" s="22"/>
      <c r="O41" s="22"/>
      <c r="P41" s="22"/>
    </row>
    <row r="42" spans="1:16" ht="39" customHeight="1" x14ac:dyDescent="0.2">
      <c r="A42" s="22"/>
      <c r="B42" s="39"/>
      <c r="C42" s="1132" t="s">
        <v>580</v>
      </c>
      <c r="D42" s="1132"/>
      <c r="E42" s="1133"/>
      <c r="F42" s="36" t="s">
        <v>524</v>
      </c>
      <c r="G42" s="37" t="s">
        <v>524</v>
      </c>
      <c r="H42" s="37" t="s">
        <v>524</v>
      </c>
      <c r="I42" s="37" t="s">
        <v>524</v>
      </c>
      <c r="J42" s="38" t="s">
        <v>524</v>
      </c>
      <c r="K42" s="22"/>
      <c r="L42" s="22"/>
      <c r="M42" s="22"/>
      <c r="N42" s="22"/>
      <c r="O42" s="22"/>
      <c r="P42" s="22"/>
    </row>
    <row r="43" spans="1:16" ht="39" customHeight="1" thickBot="1" x14ac:dyDescent="0.25">
      <c r="A43" s="22"/>
      <c r="B43" s="40"/>
      <c r="C43" s="1134" t="s">
        <v>581</v>
      </c>
      <c r="D43" s="1134"/>
      <c r="E43" s="1135"/>
      <c r="F43" s="41">
        <v>0</v>
      </c>
      <c r="G43" s="42">
        <v>0</v>
      </c>
      <c r="H43" s="42">
        <v>0</v>
      </c>
      <c r="I43" s="42">
        <v>0</v>
      </c>
      <c r="J43" s="43" t="s">
        <v>524</v>
      </c>
      <c r="K43" s="22"/>
      <c r="L43" s="22"/>
      <c r="M43" s="22"/>
      <c r="N43" s="22"/>
      <c r="O43" s="22"/>
      <c r="P43" s="22"/>
    </row>
    <row r="44" spans="1:16" ht="39" customHeight="1" x14ac:dyDescent="0.2">
      <c r="A44" s="22"/>
      <c r="B44" s="44" t="s">
        <v>7</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7Fc+shNs6FxRp4fP0UAUSl4fgNS8qILtYb059kBTJmMSQ38tRC/LcuepJ+lITIgd9MrbbEecqvPALzXP3M4dwA==" saltValue="bwGitxiIbxt7OWtYPF/M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5">
      <c r="A44" s="46"/>
      <c r="B44" s="49" t="s">
        <v>9</v>
      </c>
      <c r="C44" s="50"/>
      <c r="D44" s="50"/>
      <c r="E44" s="51"/>
      <c r="F44" s="51"/>
      <c r="G44" s="51"/>
      <c r="H44" s="51"/>
      <c r="I44" s="51"/>
      <c r="J44" s="52" t="s">
        <v>2</v>
      </c>
      <c r="K44" s="53" t="s">
        <v>566</v>
      </c>
      <c r="L44" s="54" t="s">
        <v>567</v>
      </c>
      <c r="M44" s="54" t="s">
        <v>568</v>
      </c>
      <c r="N44" s="54" t="s">
        <v>569</v>
      </c>
      <c r="O44" s="55" t="s">
        <v>570</v>
      </c>
      <c r="P44" s="46"/>
      <c r="Q44" s="46"/>
      <c r="R44" s="46"/>
      <c r="S44" s="46"/>
      <c r="T44" s="46"/>
      <c r="U44" s="46"/>
    </row>
    <row r="45" spans="1:21" ht="30.75" customHeight="1" x14ac:dyDescent="0.2">
      <c r="A45" s="46"/>
      <c r="B45" s="1138" t="s">
        <v>10</v>
      </c>
      <c r="C45" s="1139"/>
      <c r="D45" s="56"/>
      <c r="E45" s="1144" t="s">
        <v>11</v>
      </c>
      <c r="F45" s="1144"/>
      <c r="G45" s="1144"/>
      <c r="H45" s="1144"/>
      <c r="I45" s="1144"/>
      <c r="J45" s="1145"/>
      <c r="K45" s="57">
        <v>684</v>
      </c>
      <c r="L45" s="58">
        <v>701</v>
      </c>
      <c r="M45" s="58">
        <v>689</v>
      </c>
      <c r="N45" s="58">
        <v>732</v>
      </c>
      <c r="O45" s="59">
        <v>787</v>
      </c>
      <c r="P45" s="46"/>
      <c r="Q45" s="46"/>
      <c r="R45" s="46"/>
      <c r="S45" s="46"/>
      <c r="T45" s="46"/>
      <c r="U45" s="46"/>
    </row>
    <row r="46" spans="1:21" ht="30.75" customHeight="1" x14ac:dyDescent="0.2">
      <c r="A46" s="46"/>
      <c r="B46" s="1140"/>
      <c r="C46" s="1141"/>
      <c r="D46" s="60"/>
      <c r="E46" s="1146" t="s">
        <v>12</v>
      </c>
      <c r="F46" s="1146"/>
      <c r="G46" s="1146"/>
      <c r="H46" s="1146"/>
      <c r="I46" s="1146"/>
      <c r="J46" s="1147"/>
      <c r="K46" s="61" t="s">
        <v>524</v>
      </c>
      <c r="L46" s="62" t="s">
        <v>524</v>
      </c>
      <c r="M46" s="62" t="s">
        <v>524</v>
      </c>
      <c r="N46" s="62" t="s">
        <v>524</v>
      </c>
      <c r="O46" s="63" t="s">
        <v>524</v>
      </c>
      <c r="P46" s="46"/>
      <c r="Q46" s="46"/>
      <c r="R46" s="46"/>
      <c r="S46" s="46"/>
      <c r="T46" s="46"/>
      <c r="U46" s="46"/>
    </row>
    <row r="47" spans="1:21" ht="30.75" customHeight="1" x14ac:dyDescent="0.2">
      <c r="A47" s="46"/>
      <c r="B47" s="1140"/>
      <c r="C47" s="1141"/>
      <c r="D47" s="60"/>
      <c r="E47" s="1146" t="s">
        <v>13</v>
      </c>
      <c r="F47" s="1146"/>
      <c r="G47" s="1146"/>
      <c r="H47" s="1146"/>
      <c r="I47" s="1146"/>
      <c r="J47" s="1147"/>
      <c r="K47" s="61" t="s">
        <v>524</v>
      </c>
      <c r="L47" s="62" t="s">
        <v>524</v>
      </c>
      <c r="M47" s="62" t="s">
        <v>524</v>
      </c>
      <c r="N47" s="62" t="s">
        <v>524</v>
      </c>
      <c r="O47" s="63" t="s">
        <v>524</v>
      </c>
      <c r="P47" s="46"/>
      <c r="Q47" s="46"/>
      <c r="R47" s="46"/>
      <c r="S47" s="46"/>
      <c r="T47" s="46"/>
      <c r="U47" s="46"/>
    </row>
    <row r="48" spans="1:21" ht="30.75" customHeight="1" x14ac:dyDescent="0.2">
      <c r="A48" s="46"/>
      <c r="B48" s="1140"/>
      <c r="C48" s="1141"/>
      <c r="D48" s="60"/>
      <c r="E48" s="1146" t="s">
        <v>14</v>
      </c>
      <c r="F48" s="1146"/>
      <c r="G48" s="1146"/>
      <c r="H48" s="1146"/>
      <c r="I48" s="1146"/>
      <c r="J48" s="1147"/>
      <c r="K48" s="61">
        <v>207</v>
      </c>
      <c r="L48" s="62">
        <v>407</v>
      </c>
      <c r="M48" s="62">
        <v>434</v>
      </c>
      <c r="N48" s="62">
        <v>340</v>
      </c>
      <c r="O48" s="63">
        <v>175</v>
      </c>
      <c r="P48" s="46"/>
      <c r="Q48" s="46"/>
      <c r="R48" s="46"/>
      <c r="S48" s="46"/>
      <c r="T48" s="46"/>
      <c r="U48" s="46"/>
    </row>
    <row r="49" spans="1:21" ht="30.75" customHeight="1" x14ac:dyDescent="0.2">
      <c r="A49" s="46"/>
      <c r="B49" s="1140"/>
      <c r="C49" s="1141"/>
      <c r="D49" s="60"/>
      <c r="E49" s="1146" t="s">
        <v>15</v>
      </c>
      <c r="F49" s="1146"/>
      <c r="G49" s="1146"/>
      <c r="H49" s="1146"/>
      <c r="I49" s="1146"/>
      <c r="J49" s="1147"/>
      <c r="K49" s="61">
        <v>180</v>
      </c>
      <c r="L49" s="62">
        <v>142</v>
      </c>
      <c r="M49" s="62">
        <v>67</v>
      </c>
      <c r="N49" s="62">
        <v>62</v>
      </c>
      <c r="O49" s="63">
        <v>61</v>
      </c>
      <c r="P49" s="46"/>
      <c r="Q49" s="46"/>
      <c r="R49" s="46"/>
      <c r="S49" s="46"/>
      <c r="T49" s="46"/>
      <c r="U49" s="46"/>
    </row>
    <row r="50" spans="1:21" ht="30.75" customHeight="1" x14ac:dyDescent="0.2">
      <c r="A50" s="46"/>
      <c r="B50" s="1140"/>
      <c r="C50" s="1141"/>
      <c r="D50" s="60"/>
      <c r="E50" s="1146" t="s">
        <v>16</v>
      </c>
      <c r="F50" s="1146"/>
      <c r="G50" s="1146"/>
      <c r="H50" s="1146"/>
      <c r="I50" s="1146"/>
      <c r="J50" s="1147"/>
      <c r="K50" s="61">
        <v>4</v>
      </c>
      <c r="L50" s="62">
        <v>4</v>
      </c>
      <c r="M50" s="62">
        <v>2</v>
      </c>
      <c r="N50" s="62" t="s">
        <v>524</v>
      </c>
      <c r="O50" s="63" t="s">
        <v>524</v>
      </c>
      <c r="P50" s="46"/>
      <c r="Q50" s="46"/>
      <c r="R50" s="46"/>
      <c r="S50" s="46"/>
      <c r="T50" s="46"/>
      <c r="U50" s="46"/>
    </row>
    <row r="51" spans="1:21" ht="30.75" customHeight="1" x14ac:dyDescent="0.2">
      <c r="A51" s="46"/>
      <c r="B51" s="1142"/>
      <c r="C51" s="1143"/>
      <c r="D51" s="64"/>
      <c r="E51" s="1146" t="s">
        <v>17</v>
      </c>
      <c r="F51" s="1146"/>
      <c r="G51" s="1146"/>
      <c r="H51" s="1146"/>
      <c r="I51" s="1146"/>
      <c r="J51" s="1147"/>
      <c r="K51" s="61" t="s">
        <v>524</v>
      </c>
      <c r="L51" s="62" t="s">
        <v>524</v>
      </c>
      <c r="M51" s="62" t="s">
        <v>524</v>
      </c>
      <c r="N51" s="62" t="s">
        <v>524</v>
      </c>
      <c r="O51" s="63" t="s">
        <v>524</v>
      </c>
      <c r="P51" s="46"/>
      <c r="Q51" s="46"/>
      <c r="R51" s="46"/>
      <c r="S51" s="46"/>
      <c r="T51" s="46"/>
      <c r="U51" s="46"/>
    </row>
    <row r="52" spans="1:21" ht="30.75" customHeight="1" x14ac:dyDescent="0.2">
      <c r="A52" s="46"/>
      <c r="B52" s="1148" t="s">
        <v>18</v>
      </c>
      <c r="C52" s="1149"/>
      <c r="D52" s="64"/>
      <c r="E52" s="1146" t="s">
        <v>19</v>
      </c>
      <c r="F52" s="1146"/>
      <c r="G52" s="1146"/>
      <c r="H52" s="1146"/>
      <c r="I52" s="1146"/>
      <c r="J52" s="1147"/>
      <c r="K52" s="61">
        <v>622</v>
      </c>
      <c r="L52" s="62">
        <v>590</v>
      </c>
      <c r="M52" s="62">
        <v>557</v>
      </c>
      <c r="N52" s="62">
        <v>562</v>
      </c>
      <c r="O52" s="63">
        <v>550</v>
      </c>
      <c r="P52" s="46"/>
      <c r="Q52" s="46"/>
      <c r="R52" s="46"/>
      <c r="S52" s="46"/>
      <c r="T52" s="46"/>
      <c r="U52" s="46"/>
    </row>
    <row r="53" spans="1:21" ht="30.75" customHeight="1" thickBot="1" x14ac:dyDescent="0.25">
      <c r="A53" s="46"/>
      <c r="B53" s="1150" t="s">
        <v>20</v>
      </c>
      <c r="C53" s="1151"/>
      <c r="D53" s="65"/>
      <c r="E53" s="1152" t="s">
        <v>21</v>
      </c>
      <c r="F53" s="1152"/>
      <c r="G53" s="1152"/>
      <c r="H53" s="1152"/>
      <c r="I53" s="1152"/>
      <c r="J53" s="1153"/>
      <c r="K53" s="66">
        <v>453</v>
      </c>
      <c r="L53" s="67">
        <v>664</v>
      </c>
      <c r="M53" s="67">
        <v>635</v>
      </c>
      <c r="N53" s="67">
        <v>572</v>
      </c>
      <c r="O53" s="68">
        <v>473</v>
      </c>
      <c r="P53" s="46"/>
      <c r="Q53" s="46"/>
      <c r="R53" s="46"/>
      <c r="S53" s="46"/>
      <c r="T53" s="46"/>
      <c r="U53" s="46"/>
    </row>
    <row r="54" spans="1:21" ht="24" customHeight="1" x14ac:dyDescent="0.2">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t="s">
        <v>23</v>
      </c>
      <c r="C55" s="46"/>
      <c r="D55" s="46"/>
      <c r="E55" s="46"/>
      <c r="F55" s="46"/>
      <c r="G55" s="46"/>
      <c r="H55" s="46"/>
      <c r="I55" s="46"/>
      <c r="J55" s="46"/>
      <c r="K55" s="46"/>
      <c r="L55" s="46"/>
      <c r="M55" s="46"/>
      <c r="N55" s="46"/>
      <c r="O55" s="46"/>
      <c r="P55" s="46"/>
      <c r="Q55" s="46"/>
      <c r="R55" s="46"/>
      <c r="S55" s="46"/>
      <c r="T55" s="46"/>
      <c r="U55" s="46"/>
    </row>
    <row r="56" spans="1:21" ht="24" customHeight="1" thickBot="1" x14ac:dyDescent="0.25">
      <c r="A56" s="46"/>
      <c r="B56" s="70" t="s">
        <v>24</v>
      </c>
      <c r="C56" s="71"/>
      <c r="D56" s="71"/>
      <c r="E56" s="71"/>
      <c r="F56" s="71"/>
      <c r="G56" s="71"/>
      <c r="H56" s="71"/>
      <c r="I56" s="71"/>
      <c r="J56" s="71"/>
      <c r="K56" s="72"/>
      <c r="L56" s="72"/>
      <c r="M56" s="72"/>
      <c r="N56" s="72"/>
      <c r="O56" s="73" t="s">
        <v>582</v>
      </c>
      <c r="P56" s="46"/>
      <c r="Q56" s="46"/>
      <c r="R56" s="46"/>
      <c r="S56" s="46"/>
      <c r="T56" s="46"/>
      <c r="U56" s="46"/>
    </row>
    <row r="57" spans="1:21" ht="31.5" customHeight="1" thickBot="1" x14ac:dyDescent="0.25">
      <c r="A57" s="46"/>
      <c r="B57" s="74"/>
      <c r="C57" s="75"/>
      <c r="D57" s="75"/>
      <c r="E57" s="76"/>
      <c r="F57" s="76"/>
      <c r="G57" s="76"/>
      <c r="H57" s="76"/>
      <c r="I57" s="76"/>
      <c r="J57" s="77" t="s">
        <v>2</v>
      </c>
      <c r="K57" s="78" t="s">
        <v>583</v>
      </c>
      <c r="L57" s="79" t="s">
        <v>584</v>
      </c>
      <c r="M57" s="79" t="s">
        <v>585</v>
      </c>
      <c r="N57" s="79" t="s">
        <v>586</v>
      </c>
      <c r="O57" s="80" t="s">
        <v>587</v>
      </c>
      <c r="P57" s="46"/>
      <c r="Q57" s="46"/>
      <c r="R57" s="46"/>
      <c r="S57" s="46"/>
      <c r="T57" s="46"/>
      <c r="U57" s="46"/>
    </row>
    <row r="58" spans="1:21" ht="31.5" customHeight="1" x14ac:dyDescent="0.2">
      <c r="B58" s="1154" t="s">
        <v>25</v>
      </c>
      <c r="C58" s="1155"/>
      <c r="D58" s="1160" t="s">
        <v>26</v>
      </c>
      <c r="E58" s="1161"/>
      <c r="F58" s="1161"/>
      <c r="G58" s="1161"/>
      <c r="H58" s="1161"/>
      <c r="I58" s="1161"/>
      <c r="J58" s="1162"/>
      <c r="K58" s="81" t="s">
        <v>604</v>
      </c>
      <c r="L58" s="82" t="s">
        <v>604</v>
      </c>
      <c r="M58" s="82" t="s">
        <v>604</v>
      </c>
      <c r="N58" s="82" t="s">
        <v>604</v>
      </c>
      <c r="O58" s="83" t="s">
        <v>604</v>
      </c>
    </row>
    <row r="59" spans="1:21" ht="31.5" customHeight="1" x14ac:dyDescent="0.2">
      <c r="B59" s="1156"/>
      <c r="C59" s="1157"/>
      <c r="D59" s="1163" t="s">
        <v>27</v>
      </c>
      <c r="E59" s="1164"/>
      <c r="F59" s="1164"/>
      <c r="G59" s="1164"/>
      <c r="H59" s="1164"/>
      <c r="I59" s="1164"/>
      <c r="J59" s="1165"/>
      <c r="K59" s="84" t="s">
        <v>604</v>
      </c>
      <c r="L59" s="85" t="s">
        <v>604</v>
      </c>
      <c r="M59" s="85" t="s">
        <v>604</v>
      </c>
      <c r="N59" s="85" t="s">
        <v>604</v>
      </c>
      <c r="O59" s="86" t="s">
        <v>604</v>
      </c>
    </row>
    <row r="60" spans="1:21" ht="31.5" customHeight="1" thickBot="1" x14ac:dyDescent="0.25">
      <c r="B60" s="1158"/>
      <c r="C60" s="1159"/>
      <c r="D60" s="1166" t="s">
        <v>28</v>
      </c>
      <c r="E60" s="1167"/>
      <c r="F60" s="1167"/>
      <c r="G60" s="1167"/>
      <c r="H60" s="1167"/>
      <c r="I60" s="1167"/>
      <c r="J60" s="1168"/>
      <c r="K60" s="87" t="s">
        <v>604</v>
      </c>
      <c r="L60" s="88" t="s">
        <v>604</v>
      </c>
      <c r="M60" s="88" t="s">
        <v>604</v>
      </c>
      <c r="N60" s="88" t="s">
        <v>604</v>
      </c>
      <c r="O60" s="89" t="s">
        <v>604</v>
      </c>
    </row>
    <row r="61" spans="1:21" ht="24" customHeight="1" x14ac:dyDescent="0.2">
      <c r="B61" s="90"/>
      <c r="C61" s="90"/>
      <c r="D61" s="91" t="s">
        <v>29</v>
      </c>
      <c r="E61" s="92"/>
      <c r="F61" s="92"/>
      <c r="G61" s="92"/>
      <c r="H61" s="92"/>
      <c r="I61" s="92"/>
      <c r="J61" s="92"/>
      <c r="K61" s="92"/>
      <c r="L61" s="92"/>
      <c r="M61" s="92"/>
      <c r="N61" s="92"/>
      <c r="O61" s="92"/>
    </row>
    <row r="62" spans="1:21" ht="24" customHeight="1" x14ac:dyDescent="0.2">
      <c r="B62" s="93"/>
      <c r="C62" s="93"/>
      <c r="D62" s="91" t="s">
        <v>30</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IfPc8Pn09OINDRhxxZqVoBqbC7nK6EaPoOGBM3crGbju8ue2dBS2N8i6OeekXPnf7cK6ZFnWRHWBN0ktR8ENRw==" saltValue="mdpW4++N31Cg9Gw7vee46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4" customWidth="1"/>
    <col min="2" max="3" width="12.6640625" style="94" customWidth="1"/>
    <col min="4" max="4" width="11.6640625" style="94" customWidth="1"/>
    <col min="5" max="8" width="10.33203125" style="94" customWidth="1"/>
    <col min="9" max="13" width="16.33203125" style="94" customWidth="1"/>
    <col min="14" max="19" width="12.66406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8</v>
      </c>
    </row>
    <row r="40" spans="2:13" ht="27.75" customHeight="1" thickBot="1" x14ac:dyDescent="0.25">
      <c r="B40" s="96" t="s">
        <v>9</v>
      </c>
      <c r="C40" s="97"/>
      <c r="D40" s="97"/>
      <c r="E40" s="98"/>
      <c r="F40" s="98"/>
      <c r="G40" s="98"/>
      <c r="H40" s="99" t="s">
        <v>2</v>
      </c>
      <c r="I40" s="100" t="s">
        <v>566</v>
      </c>
      <c r="J40" s="101" t="s">
        <v>567</v>
      </c>
      <c r="K40" s="101" t="s">
        <v>568</v>
      </c>
      <c r="L40" s="101" t="s">
        <v>569</v>
      </c>
      <c r="M40" s="102" t="s">
        <v>570</v>
      </c>
    </row>
    <row r="41" spans="2:13" ht="27.75" customHeight="1" x14ac:dyDescent="0.2">
      <c r="B41" s="1169" t="s">
        <v>31</v>
      </c>
      <c r="C41" s="1170"/>
      <c r="D41" s="103"/>
      <c r="E41" s="1175" t="s">
        <v>32</v>
      </c>
      <c r="F41" s="1175"/>
      <c r="G41" s="1175"/>
      <c r="H41" s="1176"/>
      <c r="I41" s="342">
        <v>7758</v>
      </c>
      <c r="J41" s="343">
        <v>7892</v>
      </c>
      <c r="K41" s="343">
        <v>7954</v>
      </c>
      <c r="L41" s="343">
        <v>7964</v>
      </c>
      <c r="M41" s="344">
        <v>7717</v>
      </c>
    </row>
    <row r="42" spans="2:13" ht="27.75" customHeight="1" x14ac:dyDescent="0.2">
      <c r="B42" s="1171"/>
      <c r="C42" s="1172"/>
      <c r="D42" s="104"/>
      <c r="E42" s="1177" t="s">
        <v>33</v>
      </c>
      <c r="F42" s="1177"/>
      <c r="G42" s="1177"/>
      <c r="H42" s="1178"/>
      <c r="I42" s="345">
        <v>6</v>
      </c>
      <c r="J42" s="346">
        <v>2</v>
      </c>
      <c r="K42" s="346" t="s">
        <v>524</v>
      </c>
      <c r="L42" s="346" t="s">
        <v>524</v>
      </c>
      <c r="M42" s="347" t="s">
        <v>524</v>
      </c>
    </row>
    <row r="43" spans="2:13" ht="27.75" customHeight="1" x14ac:dyDescent="0.2">
      <c r="B43" s="1171"/>
      <c r="C43" s="1172"/>
      <c r="D43" s="104"/>
      <c r="E43" s="1177" t="s">
        <v>34</v>
      </c>
      <c r="F43" s="1177"/>
      <c r="G43" s="1177"/>
      <c r="H43" s="1178"/>
      <c r="I43" s="345">
        <v>2751</v>
      </c>
      <c r="J43" s="346">
        <v>2227</v>
      </c>
      <c r="K43" s="346">
        <v>1770</v>
      </c>
      <c r="L43" s="346">
        <v>1391</v>
      </c>
      <c r="M43" s="347">
        <v>1322</v>
      </c>
    </row>
    <row r="44" spans="2:13" ht="27.75" customHeight="1" x14ac:dyDescent="0.2">
      <c r="B44" s="1171"/>
      <c r="C44" s="1172"/>
      <c r="D44" s="104"/>
      <c r="E44" s="1177" t="s">
        <v>35</v>
      </c>
      <c r="F44" s="1177"/>
      <c r="G44" s="1177"/>
      <c r="H44" s="1178"/>
      <c r="I44" s="345">
        <v>632</v>
      </c>
      <c r="J44" s="346">
        <v>504</v>
      </c>
      <c r="K44" s="346">
        <v>435</v>
      </c>
      <c r="L44" s="346">
        <v>372</v>
      </c>
      <c r="M44" s="347">
        <v>309</v>
      </c>
    </row>
    <row r="45" spans="2:13" ht="27.75" customHeight="1" x14ac:dyDescent="0.2">
      <c r="B45" s="1171"/>
      <c r="C45" s="1172"/>
      <c r="D45" s="104"/>
      <c r="E45" s="1177" t="s">
        <v>36</v>
      </c>
      <c r="F45" s="1177"/>
      <c r="G45" s="1177"/>
      <c r="H45" s="1178"/>
      <c r="I45" s="345">
        <v>1243</v>
      </c>
      <c r="J45" s="346">
        <v>1244</v>
      </c>
      <c r="K45" s="346">
        <v>1188</v>
      </c>
      <c r="L45" s="346">
        <v>1208</v>
      </c>
      <c r="M45" s="347">
        <v>1257</v>
      </c>
    </row>
    <row r="46" spans="2:13" ht="27.75" customHeight="1" x14ac:dyDescent="0.2">
      <c r="B46" s="1171"/>
      <c r="C46" s="1172"/>
      <c r="D46" s="105"/>
      <c r="E46" s="1177" t="s">
        <v>37</v>
      </c>
      <c r="F46" s="1177"/>
      <c r="G46" s="1177"/>
      <c r="H46" s="1178"/>
      <c r="I46" s="345">
        <v>14</v>
      </c>
      <c r="J46" s="346">
        <v>18</v>
      </c>
      <c r="K46" s="346" t="s">
        <v>524</v>
      </c>
      <c r="L46" s="346" t="s">
        <v>524</v>
      </c>
      <c r="M46" s="347" t="s">
        <v>524</v>
      </c>
    </row>
    <row r="47" spans="2:13" ht="27.75" customHeight="1" x14ac:dyDescent="0.2">
      <c r="B47" s="1171"/>
      <c r="C47" s="1172"/>
      <c r="D47" s="106"/>
      <c r="E47" s="1179" t="s">
        <v>38</v>
      </c>
      <c r="F47" s="1180"/>
      <c r="G47" s="1180"/>
      <c r="H47" s="1181"/>
      <c r="I47" s="345" t="s">
        <v>524</v>
      </c>
      <c r="J47" s="346" t="s">
        <v>524</v>
      </c>
      <c r="K47" s="346" t="s">
        <v>524</v>
      </c>
      <c r="L47" s="346" t="s">
        <v>524</v>
      </c>
      <c r="M47" s="347" t="s">
        <v>524</v>
      </c>
    </row>
    <row r="48" spans="2:13" ht="27.75" customHeight="1" x14ac:dyDescent="0.2">
      <c r="B48" s="1171"/>
      <c r="C48" s="1172"/>
      <c r="D48" s="104"/>
      <c r="E48" s="1177" t="s">
        <v>39</v>
      </c>
      <c r="F48" s="1177"/>
      <c r="G48" s="1177"/>
      <c r="H48" s="1178"/>
      <c r="I48" s="345" t="s">
        <v>524</v>
      </c>
      <c r="J48" s="346" t="s">
        <v>524</v>
      </c>
      <c r="K48" s="346" t="s">
        <v>524</v>
      </c>
      <c r="L48" s="346" t="s">
        <v>524</v>
      </c>
      <c r="M48" s="347" t="s">
        <v>524</v>
      </c>
    </row>
    <row r="49" spans="2:13" ht="27.75" customHeight="1" x14ac:dyDescent="0.2">
      <c r="B49" s="1173"/>
      <c r="C49" s="1174"/>
      <c r="D49" s="104"/>
      <c r="E49" s="1177" t="s">
        <v>40</v>
      </c>
      <c r="F49" s="1177"/>
      <c r="G49" s="1177"/>
      <c r="H49" s="1178"/>
      <c r="I49" s="345" t="s">
        <v>524</v>
      </c>
      <c r="J49" s="346" t="s">
        <v>524</v>
      </c>
      <c r="K49" s="346" t="s">
        <v>524</v>
      </c>
      <c r="L49" s="346" t="s">
        <v>524</v>
      </c>
      <c r="M49" s="347" t="s">
        <v>524</v>
      </c>
    </row>
    <row r="50" spans="2:13" ht="27.75" customHeight="1" x14ac:dyDescent="0.2">
      <c r="B50" s="1182" t="s">
        <v>41</v>
      </c>
      <c r="C50" s="1183"/>
      <c r="D50" s="107"/>
      <c r="E50" s="1177" t="s">
        <v>42</v>
      </c>
      <c r="F50" s="1177"/>
      <c r="G50" s="1177"/>
      <c r="H50" s="1178"/>
      <c r="I50" s="345">
        <v>5211</v>
      </c>
      <c r="J50" s="346">
        <v>5176</v>
      </c>
      <c r="K50" s="346">
        <v>4973</v>
      </c>
      <c r="L50" s="346">
        <v>5335</v>
      </c>
      <c r="M50" s="347">
        <v>5507</v>
      </c>
    </row>
    <row r="51" spans="2:13" ht="27.75" customHeight="1" x14ac:dyDescent="0.2">
      <c r="B51" s="1171"/>
      <c r="C51" s="1172"/>
      <c r="D51" s="104"/>
      <c r="E51" s="1177" t="s">
        <v>43</v>
      </c>
      <c r="F51" s="1177"/>
      <c r="G51" s="1177"/>
      <c r="H51" s="1178"/>
      <c r="I51" s="345">
        <v>757</v>
      </c>
      <c r="J51" s="346">
        <v>721</v>
      </c>
      <c r="K51" s="346">
        <v>689</v>
      </c>
      <c r="L51" s="346">
        <v>649</v>
      </c>
      <c r="M51" s="347">
        <v>563</v>
      </c>
    </row>
    <row r="52" spans="2:13" ht="27.75" customHeight="1" x14ac:dyDescent="0.2">
      <c r="B52" s="1173"/>
      <c r="C52" s="1174"/>
      <c r="D52" s="104"/>
      <c r="E52" s="1177" t="s">
        <v>44</v>
      </c>
      <c r="F52" s="1177"/>
      <c r="G52" s="1177"/>
      <c r="H52" s="1178"/>
      <c r="I52" s="345">
        <v>5914</v>
      </c>
      <c r="J52" s="346">
        <v>5693</v>
      </c>
      <c r="K52" s="346">
        <v>5635</v>
      </c>
      <c r="L52" s="346">
        <v>5517</v>
      </c>
      <c r="M52" s="347">
        <v>5204</v>
      </c>
    </row>
    <row r="53" spans="2:13" ht="27.75" customHeight="1" thickBot="1" x14ac:dyDescent="0.25">
      <c r="B53" s="1184" t="s">
        <v>45</v>
      </c>
      <c r="C53" s="1185"/>
      <c r="D53" s="108"/>
      <c r="E53" s="1186" t="s">
        <v>46</v>
      </c>
      <c r="F53" s="1186"/>
      <c r="G53" s="1186"/>
      <c r="H53" s="1187"/>
      <c r="I53" s="348">
        <v>523</v>
      </c>
      <c r="J53" s="349">
        <v>297</v>
      </c>
      <c r="K53" s="349">
        <v>50</v>
      </c>
      <c r="L53" s="349">
        <v>-566</v>
      </c>
      <c r="M53" s="350">
        <v>-669</v>
      </c>
    </row>
    <row r="54" spans="2:13" ht="27.75" customHeight="1" x14ac:dyDescent="0.2">
      <c r="B54" s="109" t="s">
        <v>47</v>
      </c>
      <c r="C54" s="110"/>
      <c r="D54" s="110"/>
      <c r="E54" s="111"/>
      <c r="F54" s="111"/>
      <c r="G54" s="111"/>
      <c r="H54" s="111"/>
      <c r="I54" s="112"/>
      <c r="J54" s="112"/>
      <c r="K54" s="112"/>
      <c r="L54" s="112"/>
      <c r="M54" s="112"/>
    </row>
    <row r="55" spans="2:13" ht="13.2" x14ac:dyDescent="0.2"/>
  </sheetData>
  <sheetProtection algorithmName="SHA-512" hashValue="PoC1JsqNJ/u3K7gyNKA4yDSuycLcLDCPXDICppNunfz7WUa2XgIWwt9LLWZxLcMwCQGzU90wMevJpAyGZvmjwQ==" saltValue="ZcNrbpmFUMok8d7MHkhYp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3" t="s">
        <v>48</v>
      </c>
    </row>
    <row r="54" spans="2:8" ht="29.25" customHeight="1" thickBot="1" x14ac:dyDescent="0.3">
      <c r="B54" s="114" t="s">
        <v>1</v>
      </c>
      <c r="C54" s="115"/>
      <c r="D54" s="115"/>
      <c r="E54" s="116" t="s">
        <v>2</v>
      </c>
      <c r="F54" s="117" t="s">
        <v>568</v>
      </c>
      <c r="G54" s="117" t="s">
        <v>569</v>
      </c>
      <c r="H54" s="118" t="s">
        <v>570</v>
      </c>
    </row>
    <row r="55" spans="2:8" ht="52.5" customHeight="1" x14ac:dyDescent="0.2">
      <c r="B55" s="119"/>
      <c r="C55" s="1196" t="s">
        <v>49</v>
      </c>
      <c r="D55" s="1196"/>
      <c r="E55" s="1197"/>
      <c r="F55" s="120">
        <v>1299</v>
      </c>
      <c r="G55" s="120">
        <v>1629</v>
      </c>
      <c r="H55" s="121">
        <v>1611</v>
      </c>
    </row>
    <row r="56" spans="2:8" ht="52.5" customHeight="1" x14ac:dyDescent="0.2">
      <c r="B56" s="122"/>
      <c r="C56" s="1198" t="s">
        <v>50</v>
      </c>
      <c r="D56" s="1198"/>
      <c r="E56" s="1199"/>
      <c r="F56" s="123">
        <v>59</v>
      </c>
      <c r="G56" s="123">
        <v>143</v>
      </c>
      <c r="H56" s="124">
        <v>143</v>
      </c>
    </row>
    <row r="57" spans="2:8" ht="53.25" customHeight="1" x14ac:dyDescent="0.2">
      <c r="B57" s="122"/>
      <c r="C57" s="1200" t="s">
        <v>51</v>
      </c>
      <c r="D57" s="1200"/>
      <c r="E57" s="1201"/>
      <c r="F57" s="125">
        <v>2312</v>
      </c>
      <c r="G57" s="125">
        <v>2312</v>
      </c>
      <c r="H57" s="126">
        <v>2515</v>
      </c>
    </row>
    <row r="58" spans="2:8" ht="45.75" customHeight="1" x14ac:dyDescent="0.2">
      <c r="B58" s="127"/>
      <c r="C58" s="1188" t="s">
        <v>599</v>
      </c>
      <c r="D58" s="1189"/>
      <c r="E58" s="1190"/>
      <c r="F58" s="128">
        <v>1267</v>
      </c>
      <c r="G58" s="128">
        <v>1386</v>
      </c>
      <c r="H58" s="129">
        <v>1367</v>
      </c>
    </row>
    <row r="59" spans="2:8" ht="45.75" customHeight="1" x14ac:dyDescent="0.2">
      <c r="B59" s="127"/>
      <c r="C59" s="1188" t="s">
        <v>600</v>
      </c>
      <c r="D59" s="1189"/>
      <c r="E59" s="1190"/>
      <c r="F59" s="128">
        <v>766</v>
      </c>
      <c r="G59" s="128">
        <v>675</v>
      </c>
      <c r="H59" s="129">
        <v>922</v>
      </c>
    </row>
    <row r="60" spans="2:8" ht="45.75" customHeight="1" x14ac:dyDescent="0.2">
      <c r="B60" s="127"/>
      <c r="C60" s="1188" t="s">
        <v>601</v>
      </c>
      <c r="D60" s="1189"/>
      <c r="E60" s="1190"/>
      <c r="F60" s="128">
        <v>198</v>
      </c>
      <c r="G60" s="128">
        <v>152</v>
      </c>
      <c r="H60" s="129">
        <v>134</v>
      </c>
    </row>
    <row r="61" spans="2:8" ht="45.75" customHeight="1" x14ac:dyDescent="0.2">
      <c r="B61" s="127"/>
      <c r="C61" s="1188" t="s">
        <v>602</v>
      </c>
      <c r="D61" s="1189"/>
      <c r="E61" s="1190"/>
      <c r="F61" s="128">
        <v>48</v>
      </c>
      <c r="G61" s="128">
        <v>48</v>
      </c>
      <c r="H61" s="129">
        <v>48</v>
      </c>
    </row>
    <row r="62" spans="2:8" ht="45.75" customHeight="1" thickBot="1" x14ac:dyDescent="0.25">
      <c r="B62" s="130"/>
      <c r="C62" s="1191" t="s">
        <v>603</v>
      </c>
      <c r="D62" s="1192"/>
      <c r="E62" s="1193"/>
      <c r="F62" s="131">
        <v>11</v>
      </c>
      <c r="G62" s="131">
        <v>17</v>
      </c>
      <c r="H62" s="132">
        <v>14</v>
      </c>
    </row>
    <row r="63" spans="2:8" ht="52.5" customHeight="1" thickBot="1" x14ac:dyDescent="0.25">
      <c r="B63" s="133"/>
      <c r="C63" s="1194" t="s">
        <v>52</v>
      </c>
      <c r="D63" s="1194"/>
      <c r="E63" s="1195"/>
      <c r="F63" s="134">
        <v>3669</v>
      </c>
      <c r="G63" s="134">
        <v>4084</v>
      </c>
      <c r="H63" s="135">
        <v>4269</v>
      </c>
    </row>
    <row r="64" spans="2:8" ht="13.2" x14ac:dyDescent="0.2"/>
  </sheetData>
  <sheetProtection algorithmName="SHA-512" hashValue="LY1kWEFPHMy4++x98ecBeW0T2fEELjkzXBSvK6Lq+a7ShUtEzFH1MZNzyBCrkP/hfPD1WpIPKNTDCWlzOE6qsQ==" saltValue="L9B/468XMJxZBIo56Jf9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53</v>
      </c>
      <c r="E2" s="147"/>
      <c r="F2" s="148" t="s">
        <v>563</v>
      </c>
      <c r="G2" s="149"/>
      <c r="H2" s="150"/>
    </row>
    <row r="3" spans="1:8" x14ac:dyDescent="0.2">
      <c r="A3" s="146" t="s">
        <v>556</v>
      </c>
      <c r="B3" s="151"/>
      <c r="C3" s="152"/>
      <c r="D3" s="153">
        <v>86407</v>
      </c>
      <c r="E3" s="154"/>
      <c r="F3" s="155">
        <v>47387</v>
      </c>
      <c r="G3" s="156"/>
      <c r="H3" s="157"/>
    </row>
    <row r="4" spans="1:8" x14ac:dyDescent="0.2">
      <c r="A4" s="158"/>
      <c r="B4" s="159"/>
      <c r="C4" s="160"/>
      <c r="D4" s="161">
        <v>38271</v>
      </c>
      <c r="E4" s="162"/>
      <c r="F4" s="163">
        <v>24928</v>
      </c>
      <c r="G4" s="164"/>
      <c r="H4" s="165"/>
    </row>
    <row r="5" spans="1:8" x14ac:dyDescent="0.2">
      <c r="A5" s="146" t="s">
        <v>558</v>
      </c>
      <c r="B5" s="151"/>
      <c r="C5" s="152"/>
      <c r="D5" s="153">
        <v>61917</v>
      </c>
      <c r="E5" s="154"/>
      <c r="F5" s="155">
        <v>51264</v>
      </c>
      <c r="G5" s="156"/>
      <c r="H5" s="157"/>
    </row>
    <row r="6" spans="1:8" x14ac:dyDescent="0.2">
      <c r="A6" s="158"/>
      <c r="B6" s="159"/>
      <c r="C6" s="160"/>
      <c r="D6" s="161">
        <v>34542</v>
      </c>
      <c r="E6" s="162"/>
      <c r="F6" s="163">
        <v>26040</v>
      </c>
      <c r="G6" s="164"/>
      <c r="H6" s="165"/>
    </row>
    <row r="7" spans="1:8" x14ac:dyDescent="0.2">
      <c r="A7" s="146" t="s">
        <v>559</v>
      </c>
      <c r="B7" s="151"/>
      <c r="C7" s="152"/>
      <c r="D7" s="153">
        <v>52486</v>
      </c>
      <c r="E7" s="154"/>
      <c r="F7" s="155">
        <v>96248</v>
      </c>
      <c r="G7" s="156"/>
      <c r="H7" s="157"/>
    </row>
    <row r="8" spans="1:8" x14ac:dyDescent="0.2">
      <c r="A8" s="158"/>
      <c r="B8" s="159"/>
      <c r="C8" s="160"/>
      <c r="D8" s="161">
        <v>17408</v>
      </c>
      <c r="E8" s="162"/>
      <c r="F8" s="163">
        <v>55768</v>
      </c>
      <c r="G8" s="164"/>
      <c r="H8" s="165"/>
    </row>
    <row r="9" spans="1:8" x14ac:dyDescent="0.2">
      <c r="A9" s="146" t="s">
        <v>560</v>
      </c>
      <c r="B9" s="151"/>
      <c r="C9" s="152"/>
      <c r="D9" s="153">
        <v>60385</v>
      </c>
      <c r="E9" s="154"/>
      <c r="F9" s="155">
        <v>76413</v>
      </c>
      <c r="G9" s="156"/>
      <c r="H9" s="157"/>
    </row>
    <row r="10" spans="1:8" x14ac:dyDescent="0.2">
      <c r="A10" s="158"/>
      <c r="B10" s="159"/>
      <c r="C10" s="160"/>
      <c r="D10" s="161">
        <v>19123</v>
      </c>
      <c r="E10" s="162"/>
      <c r="F10" s="163">
        <v>39658</v>
      </c>
      <c r="G10" s="164"/>
      <c r="H10" s="165"/>
    </row>
    <row r="11" spans="1:8" x14ac:dyDescent="0.2">
      <c r="A11" s="146" t="s">
        <v>561</v>
      </c>
      <c r="B11" s="151"/>
      <c r="C11" s="152"/>
      <c r="D11" s="153">
        <v>55132</v>
      </c>
      <c r="E11" s="154"/>
      <c r="F11" s="155">
        <v>66481</v>
      </c>
      <c r="G11" s="156"/>
      <c r="H11" s="157"/>
    </row>
    <row r="12" spans="1:8" x14ac:dyDescent="0.2">
      <c r="A12" s="158"/>
      <c r="B12" s="159"/>
      <c r="C12" s="166"/>
      <c r="D12" s="161">
        <v>26822</v>
      </c>
      <c r="E12" s="162"/>
      <c r="F12" s="163">
        <v>36120</v>
      </c>
      <c r="G12" s="164"/>
      <c r="H12" s="165"/>
    </row>
    <row r="13" spans="1:8" x14ac:dyDescent="0.2">
      <c r="A13" s="146"/>
      <c r="B13" s="151"/>
      <c r="C13" s="152"/>
      <c r="D13" s="153">
        <v>63265</v>
      </c>
      <c r="E13" s="154"/>
      <c r="F13" s="155">
        <v>67559</v>
      </c>
      <c r="G13" s="167"/>
      <c r="H13" s="157"/>
    </row>
    <row r="14" spans="1:8" x14ac:dyDescent="0.2">
      <c r="A14" s="158"/>
      <c r="B14" s="159"/>
      <c r="C14" s="160"/>
      <c r="D14" s="161">
        <v>27233</v>
      </c>
      <c r="E14" s="162"/>
      <c r="F14" s="163">
        <v>36503</v>
      </c>
      <c r="G14" s="164"/>
      <c r="H14" s="165"/>
    </row>
    <row r="17" spans="1:11" x14ac:dyDescent="0.2">
      <c r="A17" s="142" t="s">
        <v>54</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55</v>
      </c>
      <c r="B19" s="168">
        <f>ROUND(VALUE(SUBSTITUTE(実質収支比率等に係る経年分析!F$48,"▲","-")),2)</f>
        <v>7.73</v>
      </c>
      <c r="C19" s="168">
        <f>ROUND(VALUE(SUBSTITUTE(実質収支比率等に係る経年分析!G$48,"▲","-")),2)</f>
        <v>8.3000000000000007</v>
      </c>
      <c r="D19" s="168">
        <f>ROUND(VALUE(SUBSTITUTE(実質収支比率等に係る経年分析!H$48,"▲","-")),2)</f>
        <v>5.23</v>
      </c>
      <c r="E19" s="168">
        <f>ROUND(VALUE(SUBSTITUTE(実質収支比率等に係る経年分析!I$48,"▲","-")),2)</f>
        <v>9.58</v>
      </c>
      <c r="F19" s="168">
        <f>ROUND(VALUE(SUBSTITUTE(実質収支比率等に係る経年分析!J$48,"▲","-")),2)</f>
        <v>10.48</v>
      </c>
    </row>
    <row r="20" spans="1:11" x14ac:dyDescent="0.2">
      <c r="A20" s="168" t="s">
        <v>56</v>
      </c>
      <c r="B20" s="168">
        <f>ROUND(VALUE(SUBSTITUTE(実質収支比率等に係る経年分析!F$47,"▲","-")),2)</f>
        <v>42.98</v>
      </c>
      <c r="C20" s="168">
        <f>ROUND(VALUE(SUBSTITUTE(実質収支比率等に係る経年分析!G$47,"▲","-")),2)</f>
        <v>32.39</v>
      </c>
      <c r="D20" s="168">
        <f>ROUND(VALUE(SUBSTITUTE(実質収支比率等に係る経年分析!H$47,"▲","-")),2)</f>
        <v>26.35</v>
      </c>
      <c r="E20" s="168">
        <f>ROUND(VALUE(SUBSTITUTE(実質収支比率等に係る経年分析!I$47,"▲","-")),2)</f>
        <v>31.58</v>
      </c>
      <c r="F20" s="168">
        <f>ROUND(VALUE(SUBSTITUTE(実質収支比率等に係る経年分析!J$47,"▲","-")),2)</f>
        <v>31.53</v>
      </c>
    </row>
    <row r="21" spans="1:11" x14ac:dyDescent="0.2">
      <c r="A21" s="168" t="s">
        <v>57</v>
      </c>
      <c r="B21" s="168">
        <f>IF(ISNUMBER(VALUE(SUBSTITUTE(実質収支比率等に係る経年分析!F$49,"▲","-"))),ROUND(VALUE(SUBSTITUTE(実質収支比率等に係る経年分析!F$49,"▲","-")),2),NA())</f>
        <v>18.899999999999999</v>
      </c>
      <c r="C21" s="168">
        <f>IF(ISNUMBER(VALUE(SUBSTITUTE(実質収支比率等に係る経年分析!G$49,"▲","-"))),ROUND(VALUE(SUBSTITUTE(実質収支比率等に係る経年分析!G$49,"▲","-")),2),NA())</f>
        <v>-10.41</v>
      </c>
      <c r="D21" s="168">
        <f>IF(ISNUMBER(VALUE(SUBSTITUTE(実質収支比率等に係る経年分析!H$49,"▲","-"))),ROUND(VALUE(SUBSTITUTE(実質収支比率等に係る経年分析!H$49,"▲","-")),2),NA())</f>
        <v>-7.99</v>
      </c>
      <c r="E21" s="168">
        <f>IF(ISNUMBER(VALUE(SUBSTITUTE(実質収支比率等に係る経年分析!I$49,"▲","-"))),ROUND(VALUE(SUBSTITUTE(実質収支比率等に係る経年分析!I$49,"▲","-")),2),NA())</f>
        <v>10.99</v>
      </c>
      <c r="F21" s="168">
        <f>IF(ISNUMBER(VALUE(SUBSTITUTE(実質収支比率等に係る経年分析!J$49,"▲","-"))),ROUND(VALUE(SUBSTITUTE(実質収支比率等に係る経年分析!J$49,"▲","-")),2),NA())</f>
        <v>0.47</v>
      </c>
    </row>
    <row r="24" spans="1:11" x14ac:dyDescent="0.2">
      <c r="A24" s="142" t="s">
        <v>58</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59</v>
      </c>
      <c r="C26" s="169" t="s">
        <v>60</v>
      </c>
      <c r="D26" s="169" t="s">
        <v>59</v>
      </c>
      <c r="E26" s="169" t="s">
        <v>60</v>
      </c>
      <c r="F26" s="169" t="s">
        <v>59</v>
      </c>
      <c r="G26" s="169" t="s">
        <v>60</v>
      </c>
      <c r="H26" s="169" t="s">
        <v>59</v>
      </c>
      <c r="I26" s="169" t="s">
        <v>60</v>
      </c>
      <c r="J26" s="169" t="s">
        <v>59</v>
      </c>
      <c r="K26" s="169" t="s">
        <v>60</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2">
      <c r="A30" s="169" t="str">
        <f>IF(連結実質赤字比率に係る赤字・黒字の構成分析!C$40="",NA(),連結実質赤字比率に係る赤字・黒字の構成分析!C$40)</f>
        <v>後期高齢者医療事業</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v>
      </c>
    </row>
    <row r="31" spans="1:11" x14ac:dyDescent="0.2">
      <c r="A31" s="169" t="str">
        <f>IF(連結実質赤字比率に係る赤字・黒字の構成分析!C$39="",NA(),連結実質赤字比率に係る赤字・黒字の構成分析!C$39)</f>
        <v>介護認定審査会</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0.02</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0.02</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0.01</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0.01</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0.02</v>
      </c>
    </row>
    <row r="32" spans="1:11" x14ac:dyDescent="0.2">
      <c r="A32" s="169" t="str">
        <f>IF(連結実質赤字比率に係る赤字・黒字の構成分析!C$38="",NA(),連結実質赤字比率に係る赤字・黒字の構成分析!C$38)</f>
        <v>下水道事業</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0.43</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0.09</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0.14000000000000001</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0.14000000000000001</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0.49</v>
      </c>
    </row>
    <row r="33" spans="1:16" x14ac:dyDescent="0.2">
      <c r="A33" s="169" t="str">
        <f>IF(連結実質赤字比率に係る赤字・黒字の構成分析!C$37="",NA(),連結実質赤字比率に係る赤字・黒字の構成分析!C$37)</f>
        <v>国民健康保険事業</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0.99</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0.23</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0.34</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0.98</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1.39</v>
      </c>
    </row>
    <row r="34" spans="1:16" x14ac:dyDescent="0.2">
      <c r="A34" s="169" t="str">
        <f>IF(連結実質赤字比率に係る赤字・黒字の構成分析!C$36="",NA(),連結実質赤字比率に係る赤字・黒字の構成分析!C$36)</f>
        <v>介護保険事業</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2.0299999999999998</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1.64</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1.96</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1.91</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1.59</v>
      </c>
    </row>
    <row r="35" spans="1:16" x14ac:dyDescent="0.2">
      <c r="A35" s="169" t="str">
        <f>IF(連結実質赤字比率に係る赤字・黒字の構成分析!C$35="",NA(),連結実質赤字比率に係る赤字・黒字の構成分析!C$35)</f>
        <v>水道事業</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6.87</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7.42</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7.22</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7.07</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6.53</v>
      </c>
    </row>
    <row r="36" spans="1:16" x14ac:dyDescent="0.2">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7.72</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8.2899999999999991</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5.22</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9.58</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10.48</v>
      </c>
    </row>
    <row r="39" spans="1:16" x14ac:dyDescent="0.2">
      <c r="A39" s="142" t="s">
        <v>61</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62</v>
      </c>
      <c r="C41" s="170"/>
      <c r="D41" s="170" t="s">
        <v>63</v>
      </c>
      <c r="E41" s="170" t="s">
        <v>62</v>
      </c>
      <c r="F41" s="170"/>
      <c r="G41" s="170" t="s">
        <v>63</v>
      </c>
      <c r="H41" s="170" t="s">
        <v>62</v>
      </c>
      <c r="I41" s="170"/>
      <c r="J41" s="170" t="s">
        <v>63</v>
      </c>
      <c r="K41" s="170" t="s">
        <v>62</v>
      </c>
      <c r="L41" s="170"/>
      <c r="M41" s="170" t="s">
        <v>63</v>
      </c>
      <c r="N41" s="170" t="s">
        <v>62</v>
      </c>
      <c r="O41" s="170"/>
      <c r="P41" s="170" t="s">
        <v>63</v>
      </c>
    </row>
    <row r="42" spans="1:16" x14ac:dyDescent="0.2">
      <c r="A42" s="170" t="s">
        <v>64</v>
      </c>
      <c r="B42" s="170"/>
      <c r="C42" s="170"/>
      <c r="D42" s="170">
        <f>'実質公債費比率（分子）の構造'!K$52</f>
        <v>622</v>
      </c>
      <c r="E42" s="170"/>
      <c r="F42" s="170"/>
      <c r="G42" s="170">
        <f>'実質公債費比率（分子）の構造'!L$52</f>
        <v>590</v>
      </c>
      <c r="H42" s="170"/>
      <c r="I42" s="170"/>
      <c r="J42" s="170">
        <f>'実質公債費比率（分子）の構造'!M$52</f>
        <v>557</v>
      </c>
      <c r="K42" s="170"/>
      <c r="L42" s="170"/>
      <c r="M42" s="170">
        <f>'実質公債費比率（分子）の構造'!N$52</f>
        <v>562</v>
      </c>
      <c r="N42" s="170"/>
      <c r="O42" s="170"/>
      <c r="P42" s="170">
        <f>'実質公債費比率（分子）の構造'!O$52</f>
        <v>550</v>
      </c>
    </row>
    <row r="43" spans="1:16" x14ac:dyDescent="0.2">
      <c r="A43" s="170" t="s">
        <v>65</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66</v>
      </c>
      <c r="B44" s="170">
        <f>'実質公債費比率（分子）の構造'!K$50</f>
        <v>4</v>
      </c>
      <c r="C44" s="170"/>
      <c r="D44" s="170"/>
      <c r="E44" s="170">
        <f>'実質公債費比率（分子）の構造'!L$50</f>
        <v>4</v>
      </c>
      <c r="F44" s="170"/>
      <c r="G44" s="170"/>
      <c r="H44" s="170">
        <f>'実質公債費比率（分子）の構造'!M$50</f>
        <v>2</v>
      </c>
      <c r="I44" s="170"/>
      <c r="J44" s="170"/>
      <c r="K44" s="170" t="str">
        <f>'実質公債費比率（分子）の構造'!N$50</f>
        <v>-</v>
      </c>
      <c r="L44" s="170"/>
      <c r="M44" s="170"/>
      <c r="N44" s="170" t="str">
        <f>'実質公債費比率（分子）の構造'!O$50</f>
        <v>-</v>
      </c>
      <c r="O44" s="170"/>
      <c r="P44" s="170"/>
    </row>
    <row r="45" spans="1:16" x14ac:dyDescent="0.2">
      <c r="A45" s="170" t="s">
        <v>67</v>
      </c>
      <c r="B45" s="170">
        <f>'実質公債費比率（分子）の構造'!K$49</f>
        <v>180</v>
      </c>
      <c r="C45" s="170"/>
      <c r="D45" s="170"/>
      <c r="E45" s="170">
        <f>'実質公債費比率（分子）の構造'!L$49</f>
        <v>142</v>
      </c>
      <c r="F45" s="170"/>
      <c r="G45" s="170"/>
      <c r="H45" s="170">
        <f>'実質公債費比率（分子）の構造'!M$49</f>
        <v>67</v>
      </c>
      <c r="I45" s="170"/>
      <c r="J45" s="170"/>
      <c r="K45" s="170">
        <f>'実質公債費比率（分子）の構造'!N$49</f>
        <v>62</v>
      </c>
      <c r="L45" s="170"/>
      <c r="M45" s="170"/>
      <c r="N45" s="170">
        <f>'実質公債費比率（分子）の構造'!O$49</f>
        <v>61</v>
      </c>
      <c r="O45" s="170"/>
      <c r="P45" s="170"/>
    </row>
    <row r="46" spans="1:16" x14ac:dyDescent="0.2">
      <c r="A46" s="170" t="s">
        <v>68</v>
      </c>
      <c r="B46" s="170">
        <f>'実質公債費比率（分子）の構造'!K$48</f>
        <v>207</v>
      </c>
      <c r="C46" s="170"/>
      <c r="D46" s="170"/>
      <c r="E46" s="170">
        <f>'実質公債費比率（分子）の構造'!L$48</f>
        <v>407</v>
      </c>
      <c r="F46" s="170"/>
      <c r="G46" s="170"/>
      <c r="H46" s="170">
        <f>'実質公債費比率（分子）の構造'!M$48</f>
        <v>434</v>
      </c>
      <c r="I46" s="170"/>
      <c r="J46" s="170"/>
      <c r="K46" s="170">
        <f>'実質公債費比率（分子）の構造'!N$48</f>
        <v>340</v>
      </c>
      <c r="L46" s="170"/>
      <c r="M46" s="170"/>
      <c r="N46" s="170">
        <f>'実質公債費比率（分子）の構造'!O$48</f>
        <v>175</v>
      </c>
      <c r="O46" s="170"/>
      <c r="P46" s="170"/>
    </row>
    <row r="47" spans="1:16" x14ac:dyDescent="0.2">
      <c r="A47" s="170" t="s">
        <v>69</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70</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71</v>
      </c>
      <c r="B49" s="170">
        <f>'実質公債費比率（分子）の構造'!K$45</f>
        <v>684</v>
      </c>
      <c r="C49" s="170"/>
      <c r="D49" s="170"/>
      <c r="E49" s="170">
        <f>'実質公債費比率（分子）の構造'!L$45</f>
        <v>701</v>
      </c>
      <c r="F49" s="170"/>
      <c r="G49" s="170"/>
      <c r="H49" s="170">
        <f>'実質公債費比率（分子）の構造'!M$45</f>
        <v>689</v>
      </c>
      <c r="I49" s="170"/>
      <c r="J49" s="170"/>
      <c r="K49" s="170">
        <f>'実質公債費比率（分子）の構造'!N$45</f>
        <v>732</v>
      </c>
      <c r="L49" s="170"/>
      <c r="M49" s="170"/>
      <c r="N49" s="170">
        <f>'実質公債費比率（分子）の構造'!O$45</f>
        <v>787</v>
      </c>
      <c r="O49" s="170"/>
      <c r="P49" s="170"/>
    </row>
    <row r="50" spans="1:16" x14ac:dyDescent="0.2">
      <c r="A50" s="170" t="s">
        <v>72</v>
      </c>
      <c r="B50" s="170" t="e">
        <f>NA()</f>
        <v>#N/A</v>
      </c>
      <c r="C50" s="170">
        <f>IF(ISNUMBER('実質公債費比率（分子）の構造'!K$53),'実質公債費比率（分子）の構造'!K$53,NA())</f>
        <v>453</v>
      </c>
      <c r="D50" s="170" t="e">
        <f>NA()</f>
        <v>#N/A</v>
      </c>
      <c r="E50" s="170" t="e">
        <f>NA()</f>
        <v>#N/A</v>
      </c>
      <c r="F50" s="170">
        <f>IF(ISNUMBER('実質公債費比率（分子）の構造'!L$53),'実質公債費比率（分子）の構造'!L$53,NA())</f>
        <v>664</v>
      </c>
      <c r="G50" s="170" t="e">
        <f>NA()</f>
        <v>#N/A</v>
      </c>
      <c r="H50" s="170" t="e">
        <f>NA()</f>
        <v>#N/A</v>
      </c>
      <c r="I50" s="170">
        <f>IF(ISNUMBER('実質公債費比率（分子）の構造'!M$53),'実質公債費比率（分子）の構造'!M$53,NA())</f>
        <v>635</v>
      </c>
      <c r="J50" s="170" t="e">
        <f>NA()</f>
        <v>#N/A</v>
      </c>
      <c r="K50" s="170" t="e">
        <f>NA()</f>
        <v>#N/A</v>
      </c>
      <c r="L50" s="170">
        <f>IF(ISNUMBER('実質公債費比率（分子）の構造'!N$53),'実質公債費比率（分子）の構造'!N$53,NA())</f>
        <v>572</v>
      </c>
      <c r="M50" s="170" t="e">
        <f>NA()</f>
        <v>#N/A</v>
      </c>
      <c r="N50" s="170" t="e">
        <f>NA()</f>
        <v>#N/A</v>
      </c>
      <c r="O50" s="170">
        <f>IF(ISNUMBER('実質公債費比率（分子）の構造'!O$53),'実質公債費比率（分子）の構造'!O$53,NA())</f>
        <v>473</v>
      </c>
      <c r="P50" s="170" t="e">
        <f>NA()</f>
        <v>#N/A</v>
      </c>
    </row>
    <row r="53" spans="1:16" x14ac:dyDescent="0.2">
      <c r="A53" s="142" t="s">
        <v>73</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74</v>
      </c>
      <c r="C55" s="169"/>
      <c r="D55" s="169" t="s">
        <v>75</v>
      </c>
      <c r="E55" s="169" t="s">
        <v>74</v>
      </c>
      <c r="F55" s="169"/>
      <c r="G55" s="169" t="s">
        <v>75</v>
      </c>
      <c r="H55" s="169" t="s">
        <v>74</v>
      </c>
      <c r="I55" s="169"/>
      <c r="J55" s="169" t="s">
        <v>75</v>
      </c>
      <c r="K55" s="169" t="s">
        <v>74</v>
      </c>
      <c r="L55" s="169"/>
      <c r="M55" s="169" t="s">
        <v>75</v>
      </c>
      <c r="N55" s="169" t="s">
        <v>74</v>
      </c>
      <c r="O55" s="169"/>
      <c r="P55" s="169" t="s">
        <v>75</v>
      </c>
    </row>
    <row r="56" spans="1:16" x14ac:dyDescent="0.2">
      <c r="A56" s="169" t="s">
        <v>44</v>
      </c>
      <c r="B56" s="169"/>
      <c r="C56" s="169"/>
      <c r="D56" s="169">
        <f>'将来負担比率（分子）の構造'!I$52</f>
        <v>5914</v>
      </c>
      <c r="E56" s="169"/>
      <c r="F56" s="169"/>
      <c r="G56" s="169">
        <f>'将来負担比率（分子）の構造'!J$52</f>
        <v>5693</v>
      </c>
      <c r="H56" s="169"/>
      <c r="I56" s="169"/>
      <c r="J56" s="169">
        <f>'将来負担比率（分子）の構造'!K$52</f>
        <v>5635</v>
      </c>
      <c r="K56" s="169"/>
      <c r="L56" s="169"/>
      <c r="M56" s="169">
        <f>'将来負担比率（分子）の構造'!L$52</f>
        <v>5517</v>
      </c>
      <c r="N56" s="169"/>
      <c r="O56" s="169"/>
      <c r="P56" s="169">
        <f>'将来負担比率（分子）の構造'!M$52</f>
        <v>5204</v>
      </c>
    </row>
    <row r="57" spans="1:16" x14ac:dyDescent="0.2">
      <c r="A57" s="169" t="s">
        <v>43</v>
      </c>
      <c r="B57" s="169"/>
      <c r="C57" s="169"/>
      <c r="D57" s="169">
        <f>'将来負担比率（分子）の構造'!I$51</f>
        <v>757</v>
      </c>
      <c r="E57" s="169"/>
      <c r="F57" s="169"/>
      <c r="G57" s="169">
        <f>'将来負担比率（分子）の構造'!J$51</f>
        <v>721</v>
      </c>
      <c r="H57" s="169"/>
      <c r="I57" s="169"/>
      <c r="J57" s="169">
        <f>'将来負担比率（分子）の構造'!K$51</f>
        <v>689</v>
      </c>
      <c r="K57" s="169"/>
      <c r="L57" s="169"/>
      <c r="M57" s="169">
        <f>'将来負担比率（分子）の構造'!L$51</f>
        <v>649</v>
      </c>
      <c r="N57" s="169"/>
      <c r="O57" s="169"/>
      <c r="P57" s="169">
        <f>'将来負担比率（分子）の構造'!M$51</f>
        <v>563</v>
      </c>
    </row>
    <row r="58" spans="1:16" x14ac:dyDescent="0.2">
      <c r="A58" s="169" t="s">
        <v>42</v>
      </c>
      <c r="B58" s="169"/>
      <c r="C58" s="169"/>
      <c r="D58" s="169">
        <f>'将来負担比率（分子）の構造'!I$50</f>
        <v>5211</v>
      </c>
      <c r="E58" s="169"/>
      <c r="F58" s="169"/>
      <c r="G58" s="169">
        <f>'将来負担比率（分子）の構造'!J$50</f>
        <v>5176</v>
      </c>
      <c r="H58" s="169"/>
      <c r="I58" s="169"/>
      <c r="J58" s="169">
        <f>'将来負担比率（分子）の構造'!K$50</f>
        <v>4973</v>
      </c>
      <c r="K58" s="169"/>
      <c r="L58" s="169"/>
      <c r="M58" s="169">
        <f>'将来負担比率（分子）の構造'!L$50</f>
        <v>5335</v>
      </c>
      <c r="N58" s="169"/>
      <c r="O58" s="169"/>
      <c r="P58" s="169">
        <f>'将来負担比率（分子）の構造'!M$50</f>
        <v>5507</v>
      </c>
    </row>
    <row r="59" spans="1:16" x14ac:dyDescent="0.2">
      <c r="A59" s="169" t="s">
        <v>40</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39</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37</v>
      </c>
      <c r="B61" s="169">
        <f>'将来負担比率（分子）の構造'!I$46</f>
        <v>14</v>
      </c>
      <c r="C61" s="169"/>
      <c r="D61" s="169"/>
      <c r="E61" s="169">
        <f>'将来負担比率（分子）の構造'!J$46</f>
        <v>18</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36</v>
      </c>
      <c r="B62" s="169">
        <f>'将来負担比率（分子）の構造'!I$45</f>
        <v>1243</v>
      </c>
      <c r="C62" s="169"/>
      <c r="D62" s="169"/>
      <c r="E62" s="169">
        <f>'将来負担比率（分子）の構造'!J$45</f>
        <v>1244</v>
      </c>
      <c r="F62" s="169"/>
      <c r="G62" s="169"/>
      <c r="H62" s="169">
        <f>'将来負担比率（分子）の構造'!K$45</f>
        <v>1188</v>
      </c>
      <c r="I62" s="169"/>
      <c r="J62" s="169"/>
      <c r="K62" s="169">
        <f>'将来負担比率（分子）の構造'!L$45</f>
        <v>1208</v>
      </c>
      <c r="L62" s="169"/>
      <c r="M62" s="169"/>
      <c r="N62" s="169">
        <f>'将来負担比率（分子）の構造'!M$45</f>
        <v>1257</v>
      </c>
      <c r="O62" s="169"/>
      <c r="P62" s="169"/>
    </row>
    <row r="63" spans="1:16" x14ac:dyDescent="0.2">
      <c r="A63" s="169" t="s">
        <v>35</v>
      </c>
      <c r="B63" s="169">
        <f>'将来負担比率（分子）の構造'!I$44</f>
        <v>632</v>
      </c>
      <c r="C63" s="169"/>
      <c r="D63" s="169"/>
      <c r="E63" s="169">
        <f>'将来負担比率（分子）の構造'!J$44</f>
        <v>504</v>
      </c>
      <c r="F63" s="169"/>
      <c r="G63" s="169"/>
      <c r="H63" s="169">
        <f>'将来負担比率（分子）の構造'!K$44</f>
        <v>435</v>
      </c>
      <c r="I63" s="169"/>
      <c r="J63" s="169"/>
      <c r="K63" s="169">
        <f>'将来負担比率（分子）の構造'!L$44</f>
        <v>372</v>
      </c>
      <c r="L63" s="169"/>
      <c r="M63" s="169"/>
      <c r="N63" s="169">
        <f>'将来負担比率（分子）の構造'!M$44</f>
        <v>309</v>
      </c>
      <c r="O63" s="169"/>
      <c r="P63" s="169"/>
    </row>
    <row r="64" spans="1:16" x14ac:dyDescent="0.2">
      <c r="A64" s="169" t="s">
        <v>34</v>
      </c>
      <c r="B64" s="169">
        <f>'将来負担比率（分子）の構造'!I$43</f>
        <v>2751</v>
      </c>
      <c r="C64" s="169"/>
      <c r="D64" s="169"/>
      <c r="E64" s="169">
        <f>'将来負担比率（分子）の構造'!J$43</f>
        <v>2227</v>
      </c>
      <c r="F64" s="169"/>
      <c r="G64" s="169"/>
      <c r="H64" s="169">
        <f>'将来負担比率（分子）の構造'!K$43</f>
        <v>1770</v>
      </c>
      <c r="I64" s="169"/>
      <c r="J64" s="169"/>
      <c r="K64" s="169">
        <f>'将来負担比率（分子）の構造'!L$43</f>
        <v>1391</v>
      </c>
      <c r="L64" s="169"/>
      <c r="M64" s="169"/>
      <c r="N64" s="169">
        <f>'将来負担比率（分子）の構造'!M$43</f>
        <v>1322</v>
      </c>
      <c r="O64" s="169"/>
      <c r="P64" s="169"/>
    </row>
    <row r="65" spans="1:16" x14ac:dyDescent="0.2">
      <c r="A65" s="169" t="s">
        <v>33</v>
      </c>
      <c r="B65" s="169">
        <f>'将来負担比率（分子）の構造'!I$42</f>
        <v>6</v>
      </c>
      <c r="C65" s="169"/>
      <c r="D65" s="169"/>
      <c r="E65" s="169">
        <f>'将来負担比率（分子）の構造'!J$42</f>
        <v>2</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2">
      <c r="A66" s="169" t="s">
        <v>32</v>
      </c>
      <c r="B66" s="169">
        <f>'将来負担比率（分子）の構造'!I$41</f>
        <v>7758</v>
      </c>
      <c r="C66" s="169"/>
      <c r="D66" s="169"/>
      <c r="E66" s="169">
        <f>'将来負担比率（分子）の構造'!J$41</f>
        <v>7892</v>
      </c>
      <c r="F66" s="169"/>
      <c r="G66" s="169"/>
      <c r="H66" s="169">
        <f>'将来負担比率（分子）の構造'!K$41</f>
        <v>7954</v>
      </c>
      <c r="I66" s="169"/>
      <c r="J66" s="169"/>
      <c r="K66" s="169">
        <f>'将来負担比率（分子）の構造'!L$41</f>
        <v>7964</v>
      </c>
      <c r="L66" s="169"/>
      <c r="M66" s="169"/>
      <c r="N66" s="169">
        <f>'将来負担比率（分子）の構造'!M$41</f>
        <v>7717</v>
      </c>
      <c r="O66" s="169"/>
      <c r="P66" s="169"/>
    </row>
    <row r="67" spans="1:16" x14ac:dyDescent="0.2">
      <c r="A67" s="169" t="s">
        <v>76</v>
      </c>
      <c r="B67" s="169" t="e">
        <f>NA()</f>
        <v>#N/A</v>
      </c>
      <c r="C67" s="169">
        <f>IF(ISNUMBER('将来負担比率（分子）の構造'!I$53), IF('将来負担比率（分子）の構造'!I$53 &lt; 0, 0, '将来負担比率（分子）の構造'!I$53), NA())</f>
        <v>523</v>
      </c>
      <c r="D67" s="169" t="e">
        <f>NA()</f>
        <v>#N/A</v>
      </c>
      <c r="E67" s="169" t="e">
        <f>NA()</f>
        <v>#N/A</v>
      </c>
      <c r="F67" s="169">
        <f>IF(ISNUMBER('将来負担比率（分子）の構造'!J$53), IF('将来負担比率（分子）の構造'!J$53 &lt; 0, 0, '将来負担比率（分子）の構造'!J$53), NA())</f>
        <v>297</v>
      </c>
      <c r="G67" s="169" t="e">
        <f>NA()</f>
        <v>#N/A</v>
      </c>
      <c r="H67" s="169" t="e">
        <f>NA()</f>
        <v>#N/A</v>
      </c>
      <c r="I67" s="169">
        <f>IF(ISNUMBER('将来負担比率（分子）の構造'!K$53), IF('将来負担比率（分子）の構造'!K$53 &lt; 0, 0, '将来負担比率（分子）の構造'!K$53), NA())</f>
        <v>50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2">
      <c r="A70" s="171" t="s">
        <v>77</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78</v>
      </c>
      <c r="B72" s="173">
        <f>基金残高に係る経年分析!F55</f>
        <v>1299</v>
      </c>
      <c r="C72" s="173">
        <f>基金残高に係る経年分析!G55</f>
        <v>1629</v>
      </c>
      <c r="D72" s="173">
        <f>基金残高に係る経年分析!H55</f>
        <v>1611</v>
      </c>
    </row>
    <row r="73" spans="1:16" x14ac:dyDescent="0.2">
      <c r="A73" s="172" t="s">
        <v>79</v>
      </c>
      <c r="B73" s="173">
        <f>基金残高に係る経年分析!F56</f>
        <v>59</v>
      </c>
      <c r="C73" s="173">
        <f>基金残高に係る経年分析!G56</f>
        <v>143</v>
      </c>
      <c r="D73" s="173">
        <f>基金残高に係る経年分析!H56</f>
        <v>143</v>
      </c>
    </row>
    <row r="74" spans="1:16" x14ac:dyDescent="0.2">
      <c r="A74" s="172" t="s">
        <v>80</v>
      </c>
      <c r="B74" s="173">
        <f>基金残高に係る経年分析!F57</f>
        <v>2312</v>
      </c>
      <c r="C74" s="173">
        <f>基金残高に係る経年分析!G57</f>
        <v>2312</v>
      </c>
      <c r="D74" s="173">
        <f>基金残高に係る経年分析!H57</f>
        <v>2515</v>
      </c>
    </row>
  </sheetData>
  <sheetProtection algorithmName="SHA-512" hashValue="WxLmPinkMt0a/AL9+EkxNnmziTDfKfF/g/PEJ+CciXr+r3QjUrarLOnSTUUzR6nBBFROF104t74II9+QET0HSQ==" saltValue="1Om0KL+eOFy2BUA7Aj6mj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08" customWidth="1"/>
    <col min="2" max="2" width="2.33203125" style="208" customWidth="1"/>
    <col min="3" max="16" width="2.6640625" style="208" customWidth="1"/>
    <col min="17" max="17" width="2.33203125" style="208" customWidth="1"/>
    <col min="18" max="95" width="1.6640625" style="208" customWidth="1"/>
    <col min="96" max="133" width="1.6640625" style="220" customWidth="1"/>
    <col min="134" max="143" width="1.66406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215</v>
      </c>
      <c r="DI1" s="590"/>
      <c r="DJ1" s="590"/>
      <c r="DK1" s="590"/>
      <c r="DL1" s="590"/>
      <c r="DM1" s="590"/>
      <c r="DN1" s="591"/>
      <c r="DO1" s="208"/>
      <c r="DP1" s="589" t="s">
        <v>216</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2">
      <c r="B2" s="209" t="s">
        <v>217</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592" t="s">
        <v>218</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219</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220</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2">
      <c r="B4" s="592" t="s">
        <v>1</v>
      </c>
      <c r="C4" s="593"/>
      <c r="D4" s="593"/>
      <c r="E4" s="593"/>
      <c r="F4" s="593"/>
      <c r="G4" s="593"/>
      <c r="H4" s="593"/>
      <c r="I4" s="593"/>
      <c r="J4" s="593"/>
      <c r="K4" s="593"/>
      <c r="L4" s="593"/>
      <c r="M4" s="593"/>
      <c r="N4" s="593"/>
      <c r="O4" s="593"/>
      <c r="P4" s="593"/>
      <c r="Q4" s="594"/>
      <c r="R4" s="592" t="s">
        <v>221</v>
      </c>
      <c r="S4" s="593"/>
      <c r="T4" s="593"/>
      <c r="U4" s="593"/>
      <c r="V4" s="593"/>
      <c r="W4" s="593"/>
      <c r="X4" s="593"/>
      <c r="Y4" s="594"/>
      <c r="Z4" s="592" t="s">
        <v>222</v>
      </c>
      <c r="AA4" s="593"/>
      <c r="AB4" s="593"/>
      <c r="AC4" s="594"/>
      <c r="AD4" s="592" t="s">
        <v>223</v>
      </c>
      <c r="AE4" s="593"/>
      <c r="AF4" s="593"/>
      <c r="AG4" s="593"/>
      <c r="AH4" s="593"/>
      <c r="AI4" s="593"/>
      <c r="AJ4" s="593"/>
      <c r="AK4" s="594"/>
      <c r="AL4" s="592" t="s">
        <v>222</v>
      </c>
      <c r="AM4" s="593"/>
      <c r="AN4" s="593"/>
      <c r="AO4" s="594"/>
      <c r="AP4" s="595" t="s">
        <v>224</v>
      </c>
      <c r="AQ4" s="595"/>
      <c r="AR4" s="595"/>
      <c r="AS4" s="595"/>
      <c r="AT4" s="595"/>
      <c r="AU4" s="595"/>
      <c r="AV4" s="595"/>
      <c r="AW4" s="595"/>
      <c r="AX4" s="595"/>
      <c r="AY4" s="595"/>
      <c r="AZ4" s="595"/>
      <c r="BA4" s="595"/>
      <c r="BB4" s="595"/>
      <c r="BC4" s="595"/>
      <c r="BD4" s="595"/>
      <c r="BE4" s="595"/>
      <c r="BF4" s="595"/>
      <c r="BG4" s="595" t="s">
        <v>225</v>
      </c>
      <c r="BH4" s="595"/>
      <c r="BI4" s="595"/>
      <c r="BJ4" s="595"/>
      <c r="BK4" s="595"/>
      <c r="BL4" s="595"/>
      <c r="BM4" s="595"/>
      <c r="BN4" s="595"/>
      <c r="BO4" s="595" t="s">
        <v>222</v>
      </c>
      <c r="BP4" s="595"/>
      <c r="BQ4" s="595"/>
      <c r="BR4" s="595"/>
      <c r="BS4" s="595" t="s">
        <v>226</v>
      </c>
      <c r="BT4" s="595"/>
      <c r="BU4" s="595"/>
      <c r="BV4" s="595"/>
      <c r="BW4" s="595"/>
      <c r="BX4" s="595"/>
      <c r="BY4" s="595"/>
      <c r="BZ4" s="595"/>
      <c r="CA4" s="595"/>
      <c r="CB4" s="595"/>
      <c r="CD4" s="592" t="s">
        <v>227</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2">
      <c r="B5" s="596" t="s">
        <v>228</v>
      </c>
      <c r="C5" s="597"/>
      <c r="D5" s="597"/>
      <c r="E5" s="597"/>
      <c r="F5" s="597"/>
      <c r="G5" s="597"/>
      <c r="H5" s="597"/>
      <c r="I5" s="597"/>
      <c r="J5" s="597"/>
      <c r="K5" s="597"/>
      <c r="L5" s="597"/>
      <c r="M5" s="597"/>
      <c r="N5" s="597"/>
      <c r="O5" s="597"/>
      <c r="P5" s="597"/>
      <c r="Q5" s="598"/>
      <c r="R5" s="599">
        <v>2266430</v>
      </c>
      <c r="S5" s="600"/>
      <c r="T5" s="600"/>
      <c r="U5" s="600"/>
      <c r="V5" s="600"/>
      <c r="W5" s="600"/>
      <c r="X5" s="600"/>
      <c r="Y5" s="601"/>
      <c r="Z5" s="602">
        <v>19.7</v>
      </c>
      <c r="AA5" s="602"/>
      <c r="AB5" s="602"/>
      <c r="AC5" s="602"/>
      <c r="AD5" s="603">
        <v>2266430</v>
      </c>
      <c r="AE5" s="603"/>
      <c r="AF5" s="603"/>
      <c r="AG5" s="603"/>
      <c r="AH5" s="603"/>
      <c r="AI5" s="603"/>
      <c r="AJ5" s="603"/>
      <c r="AK5" s="603"/>
      <c r="AL5" s="604">
        <v>44.7</v>
      </c>
      <c r="AM5" s="605"/>
      <c r="AN5" s="605"/>
      <c r="AO5" s="606"/>
      <c r="AP5" s="596" t="s">
        <v>229</v>
      </c>
      <c r="AQ5" s="597"/>
      <c r="AR5" s="597"/>
      <c r="AS5" s="597"/>
      <c r="AT5" s="597"/>
      <c r="AU5" s="597"/>
      <c r="AV5" s="597"/>
      <c r="AW5" s="597"/>
      <c r="AX5" s="597"/>
      <c r="AY5" s="597"/>
      <c r="AZ5" s="597"/>
      <c r="BA5" s="597"/>
      <c r="BB5" s="597"/>
      <c r="BC5" s="597"/>
      <c r="BD5" s="597"/>
      <c r="BE5" s="597"/>
      <c r="BF5" s="598"/>
      <c r="BG5" s="610">
        <v>2266430</v>
      </c>
      <c r="BH5" s="611"/>
      <c r="BI5" s="611"/>
      <c r="BJ5" s="611"/>
      <c r="BK5" s="611"/>
      <c r="BL5" s="611"/>
      <c r="BM5" s="611"/>
      <c r="BN5" s="612"/>
      <c r="BO5" s="613">
        <v>100</v>
      </c>
      <c r="BP5" s="613"/>
      <c r="BQ5" s="613"/>
      <c r="BR5" s="613"/>
      <c r="BS5" s="614">
        <v>20012</v>
      </c>
      <c r="BT5" s="614"/>
      <c r="BU5" s="614"/>
      <c r="BV5" s="614"/>
      <c r="BW5" s="614"/>
      <c r="BX5" s="614"/>
      <c r="BY5" s="614"/>
      <c r="BZ5" s="614"/>
      <c r="CA5" s="614"/>
      <c r="CB5" s="618"/>
      <c r="CD5" s="592" t="s">
        <v>224</v>
      </c>
      <c r="CE5" s="593"/>
      <c r="CF5" s="593"/>
      <c r="CG5" s="593"/>
      <c r="CH5" s="593"/>
      <c r="CI5" s="593"/>
      <c r="CJ5" s="593"/>
      <c r="CK5" s="593"/>
      <c r="CL5" s="593"/>
      <c r="CM5" s="593"/>
      <c r="CN5" s="593"/>
      <c r="CO5" s="593"/>
      <c r="CP5" s="593"/>
      <c r="CQ5" s="594"/>
      <c r="CR5" s="592" t="s">
        <v>230</v>
      </c>
      <c r="CS5" s="593"/>
      <c r="CT5" s="593"/>
      <c r="CU5" s="593"/>
      <c r="CV5" s="593"/>
      <c r="CW5" s="593"/>
      <c r="CX5" s="593"/>
      <c r="CY5" s="594"/>
      <c r="CZ5" s="592" t="s">
        <v>222</v>
      </c>
      <c r="DA5" s="593"/>
      <c r="DB5" s="593"/>
      <c r="DC5" s="594"/>
      <c r="DD5" s="592" t="s">
        <v>231</v>
      </c>
      <c r="DE5" s="593"/>
      <c r="DF5" s="593"/>
      <c r="DG5" s="593"/>
      <c r="DH5" s="593"/>
      <c r="DI5" s="593"/>
      <c r="DJ5" s="593"/>
      <c r="DK5" s="593"/>
      <c r="DL5" s="593"/>
      <c r="DM5" s="593"/>
      <c r="DN5" s="593"/>
      <c r="DO5" s="593"/>
      <c r="DP5" s="594"/>
      <c r="DQ5" s="592" t="s">
        <v>232</v>
      </c>
      <c r="DR5" s="593"/>
      <c r="DS5" s="593"/>
      <c r="DT5" s="593"/>
      <c r="DU5" s="593"/>
      <c r="DV5" s="593"/>
      <c r="DW5" s="593"/>
      <c r="DX5" s="593"/>
      <c r="DY5" s="593"/>
      <c r="DZ5" s="593"/>
      <c r="EA5" s="593"/>
      <c r="EB5" s="593"/>
      <c r="EC5" s="594"/>
    </row>
    <row r="6" spans="2:143" ht="11.25" customHeight="1" x14ac:dyDescent="0.2">
      <c r="B6" s="607" t="s">
        <v>233</v>
      </c>
      <c r="C6" s="608"/>
      <c r="D6" s="608"/>
      <c r="E6" s="608"/>
      <c r="F6" s="608"/>
      <c r="G6" s="608"/>
      <c r="H6" s="608"/>
      <c r="I6" s="608"/>
      <c r="J6" s="608"/>
      <c r="K6" s="608"/>
      <c r="L6" s="608"/>
      <c r="M6" s="608"/>
      <c r="N6" s="608"/>
      <c r="O6" s="608"/>
      <c r="P6" s="608"/>
      <c r="Q6" s="609"/>
      <c r="R6" s="610">
        <v>93870</v>
      </c>
      <c r="S6" s="611"/>
      <c r="T6" s="611"/>
      <c r="U6" s="611"/>
      <c r="V6" s="611"/>
      <c r="W6" s="611"/>
      <c r="X6" s="611"/>
      <c r="Y6" s="612"/>
      <c r="Z6" s="613">
        <v>0.8</v>
      </c>
      <c r="AA6" s="613"/>
      <c r="AB6" s="613"/>
      <c r="AC6" s="613"/>
      <c r="AD6" s="614">
        <v>93870</v>
      </c>
      <c r="AE6" s="614"/>
      <c r="AF6" s="614"/>
      <c r="AG6" s="614"/>
      <c r="AH6" s="614"/>
      <c r="AI6" s="614"/>
      <c r="AJ6" s="614"/>
      <c r="AK6" s="614"/>
      <c r="AL6" s="615">
        <v>1.9</v>
      </c>
      <c r="AM6" s="616"/>
      <c r="AN6" s="616"/>
      <c r="AO6" s="617"/>
      <c r="AP6" s="607" t="s">
        <v>234</v>
      </c>
      <c r="AQ6" s="608"/>
      <c r="AR6" s="608"/>
      <c r="AS6" s="608"/>
      <c r="AT6" s="608"/>
      <c r="AU6" s="608"/>
      <c r="AV6" s="608"/>
      <c r="AW6" s="608"/>
      <c r="AX6" s="608"/>
      <c r="AY6" s="608"/>
      <c r="AZ6" s="608"/>
      <c r="BA6" s="608"/>
      <c r="BB6" s="608"/>
      <c r="BC6" s="608"/>
      <c r="BD6" s="608"/>
      <c r="BE6" s="608"/>
      <c r="BF6" s="609"/>
      <c r="BG6" s="610">
        <v>2266430</v>
      </c>
      <c r="BH6" s="611"/>
      <c r="BI6" s="611"/>
      <c r="BJ6" s="611"/>
      <c r="BK6" s="611"/>
      <c r="BL6" s="611"/>
      <c r="BM6" s="611"/>
      <c r="BN6" s="612"/>
      <c r="BO6" s="613">
        <v>100</v>
      </c>
      <c r="BP6" s="613"/>
      <c r="BQ6" s="613"/>
      <c r="BR6" s="613"/>
      <c r="BS6" s="614">
        <v>20012</v>
      </c>
      <c r="BT6" s="614"/>
      <c r="BU6" s="614"/>
      <c r="BV6" s="614"/>
      <c r="BW6" s="614"/>
      <c r="BX6" s="614"/>
      <c r="BY6" s="614"/>
      <c r="BZ6" s="614"/>
      <c r="CA6" s="614"/>
      <c r="CB6" s="618"/>
      <c r="CD6" s="596" t="s">
        <v>235</v>
      </c>
      <c r="CE6" s="597"/>
      <c r="CF6" s="597"/>
      <c r="CG6" s="597"/>
      <c r="CH6" s="597"/>
      <c r="CI6" s="597"/>
      <c r="CJ6" s="597"/>
      <c r="CK6" s="597"/>
      <c r="CL6" s="597"/>
      <c r="CM6" s="597"/>
      <c r="CN6" s="597"/>
      <c r="CO6" s="597"/>
      <c r="CP6" s="597"/>
      <c r="CQ6" s="598"/>
      <c r="CR6" s="610">
        <v>86037</v>
      </c>
      <c r="CS6" s="611"/>
      <c r="CT6" s="611"/>
      <c r="CU6" s="611"/>
      <c r="CV6" s="611"/>
      <c r="CW6" s="611"/>
      <c r="CX6" s="611"/>
      <c r="CY6" s="612"/>
      <c r="CZ6" s="604">
        <v>0.8</v>
      </c>
      <c r="DA6" s="605"/>
      <c r="DB6" s="605"/>
      <c r="DC6" s="621"/>
      <c r="DD6" s="619" t="s">
        <v>143</v>
      </c>
      <c r="DE6" s="611"/>
      <c r="DF6" s="611"/>
      <c r="DG6" s="611"/>
      <c r="DH6" s="611"/>
      <c r="DI6" s="611"/>
      <c r="DJ6" s="611"/>
      <c r="DK6" s="611"/>
      <c r="DL6" s="611"/>
      <c r="DM6" s="611"/>
      <c r="DN6" s="611"/>
      <c r="DO6" s="611"/>
      <c r="DP6" s="612"/>
      <c r="DQ6" s="619">
        <v>85568</v>
      </c>
      <c r="DR6" s="611"/>
      <c r="DS6" s="611"/>
      <c r="DT6" s="611"/>
      <c r="DU6" s="611"/>
      <c r="DV6" s="611"/>
      <c r="DW6" s="611"/>
      <c r="DX6" s="611"/>
      <c r="DY6" s="611"/>
      <c r="DZ6" s="611"/>
      <c r="EA6" s="611"/>
      <c r="EB6" s="611"/>
      <c r="EC6" s="620"/>
    </row>
    <row r="7" spans="2:143" ht="11.25" customHeight="1" x14ac:dyDescent="0.2">
      <c r="B7" s="607" t="s">
        <v>236</v>
      </c>
      <c r="C7" s="608"/>
      <c r="D7" s="608"/>
      <c r="E7" s="608"/>
      <c r="F7" s="608"/>
      <c r="G7" s="608"/>
      <c r="H7" s="608"/>
      <c r="I7" s="608"/>
      <c r="J7" s="608"/>
      <c r="K7" s="608"/>
      <c r="L7" s="608"/>
      <c r="M7" s="608"/>
      <c r="N7" s="608"/>
      <c r="O7" s="608"/>
      <c r="P7" s="608"/>
      <c r="Q7" s="609"/>
      <c r="R7" s="610">
        <v>438</v>
      </c>
      <c r="S7" s="611"/>
      <c r="T7" s="611"/>
      <c r="U7" s="611"/>
      <c r="V7" s="611"/>
      <c r="W7" s="611"/>
      <c r="X7" s="611"/>
      <c r="Y7" s="612"/>
      <c r="Z7" s="613">
        <v>0</v>
      </c>
      <c r="AA7" s="613"/>
      <c r="AB7" s="613"/>
      <c r="AC7" s="613"/>
      <c r="AD7" s="614">
        <v>438</v>
      </c>
      <c r="AE7" s="614"/>
      <c r="AF7" s="614"/>
      <c r="AG7" s="614"/>
      <c r="AH7" s="614"/>
      <c r="AI7" s="614"/>
      <c r="AJ7" s="614"/>
      <c r="AK7" s="614"/>
      <c r="AL7" s="615">
        <v>0</v>
      </c>
      <c r="AM7" s="616"/>
      <c r="AN7" s="616"/>
      <c r="AO7" s="617"/>
      <c r="AP7" s="607" t="s">
        <v>237</v>
      </c>
      <c r="AQ7" s="608"/>
      <c r="AR7" s="608"/>
      <c r="AS7" s="608"/>
      <c r="AT7" s="608"/>
      <c r="AU7" s="608"/>
      <c r="AV7" s="608"/>
      <c r="AW7" s="608"/>
      <c r="AX7" s="608"/>
      <c r="AY7" s="608"/>
      <c r="AZ7" s="608"/>
      <c r="BA7" s="608"/>
      <c r="BB7" s="608"/>
      <c r="BC7" s="608"/>
      <c r="BD7" s="608"/>
      <c r="BE7" s="608"/>
      <c r="BF7" s="609"/>
      <c r="BG7" s="610">
        <v>935783</v>
      </c>
      <c r="BH7" s="611"/>
      <c r="BI7" s="611"/>
      <c r="BJ7" s="611"/>
      <c r="BK7" s="611"/>
      <c r="BL7" s="611"/>
      <c r="BM7" s="611"/>
      <c r="BN7" s="612"/>
      <c r="BO7" s="613">
        <v>41.3</v>
      </c>
      <c r="BP7" s="613"/>
      <c r="BQ7" s="613"/>
      <c r="BR7" s="613"/>
      <c r="BS7" s="614">
        <v>20012</v>
      </c>
      <c r="BT7" s="614"/>
      <c r="BU7" s="614"/>
      <c r="BV7" s="614"/>
      <c r="BW7" s="614"/>
      <c r="BX7" s="614"/>
      <c r="BY7" s="614"/>
      <c r="BZ7" s="614"/>
      <c r="CA7" s="614"/>
      <c r="CB7" s="618"/>
      <c r="CD7" s="607" t="s">
        <v>238</v>
      </c>
      <c r="CE7" s="608"/>
      <c r="CF7" s="608"/>
      <c r="CG7" s="608"/>
      <c r="CH7" s="608"/>
      <c r="CI7" s="608"/>
      <c r="CJ7" s="608"/>
      <c r="CK7" s="608"/>
      <c r="CL7" s="608"/>
      <c r="CM7" s="608"/>
      <c r="CN7" s="608"/>
      <c r="CO7" s="608"/>
      <c r="CP7" s="608"/>
      <c r="CQ7" s="609"/>
      <c r="CR7" s="610">
        <v>1940287</v>
      </c>
      <c r="CS7" s="611"/>
      <c r="CT7" s="611"/>
      <c r="CU7" s="611"/>
      <c r="CV7" s="611"/>
      <c r="CW7" s="611"/>
      <c r="CX7" s="611"/>
      <c r="CY7" s="612"/>
      <c r="CZ7" s="613">
        <v>17.8</v>
      </c>
      <c r="DA7" s="613"/>
      <c r="DB7" s="613"/>
      <c r="DC7" s="613"/>
      <c r="DD7" s="619">
        <v>15609</v>
      </c>
      <c r="DE7" s="611"/>
      <c r="DF7" s="611"/>
      <c r="DG7" s="611"/>
      <c r="DH7" s="611"/>
      <c r="DI7" s="611"/>
      <c r="DJ7" s="611"/>
      <c r="DK7" s="611"/>
      <c r="DL7" s="611"/>
      <c r="DM7" s="611"/>
      <c r="DN7" s="611"/>
      <c r="DO7" s="611"/>
      <c r="DP7" s="612"/>
      <c r="DQ7" s="619">
        <v>1073252</v>
      </c>
      <c r="DR7" s="611"/>
      <c r="DS7" s="611"/>
      <c r="DT7" s="611"/>
      <c r="DU7" s="611"/>
      <c r="DV7" s="611"/>
      <c r="DW7" s="611"/>
      <c r="DX7" s="611"/>
      <c r="DY7" s="611"/>
      <c r="DZ7" s="611"/>
      <c r="EA7" s="611"/>
      <c r="EB7" s="611"/>
      <c r="EC7" s="620"/>
    </row>
    <row r="8" spans="2:143" ht="11.25" customHeight="1" x14ac:dyDescent="0.2">
      <c r="B8" s="607" t="s">
        <v>239</v>
      </c>
      <c r="C8" s="608"/>
      <c r="D8" s="608"/>
      <c r="E8" s="608"/>
      <c r="F8" s="608"/>
      <c r="G8" s="608"/>
      <c r="H8" s="608"/>
      <c r="I8" s="608"/>
      <c r="J8" s="608"/>
      <c r="K8" s="608"/>
      <c r="L8" s="608"/>
      <c r="M8" s="608"/>
      <c r="N8" s="608"/>
      <c r="O8" s="608"/>
      <c r="P8" s="608"/>
      <c r="Q8" s="609"/>
      <c r="R8" s="610">
        <v>5724</v>
      </c>
      <c r="S8" s="611"/>
      <c r="T8" s="611"/>
      <c r="U8" s="611"/>
      <c r="V8" s="611"/>
      <c r="W8" s="611"/>
      <c r="X8" s="611"/>
      <c r="Y8" s="612"/>
      <c r="Z8" s="613">
        <v>0</v>
      </c>
      <c r="AA8" s="613"/>
      <c r="AB8" s="613"/>
      <c r="AC8" s="613"/>
      <c r="AD8" s="614">
        <v>5724</v>
      </c>
      <c r="AE8" s="614"/>
      <c r="AF8" s="614"/>
      <c r="AG8" s="614"/>
      <c r="AH8" s="614"/>
      <c r="AI8" s="614"/>
      <c r="AJ8" s="614"/>
      <c r="AK8" s="614"/>
      <c r="AL8" s="615">
        <v>0.1</v>
      </c>
      <c r="AM8" s="616"/>
      <c r="AN8" s="616"/>
      <c r="AO8" s="617"/>
      <c r="AP8" s="607" t="s">
        <v>240</v>
      </c>
      <c r="AQ8" s="608"/>
      <c r="AR8" s="608"/>
      <c r="AS8" s="608"/>
      <c r="AT8" s="608"/>
      <c r="AU8" s="608"/>
      <c r="AV8" s="608"/>
      <c r="AW8" s="608"/>
      <c r="AX8" s="608"/>
      <c r="AY8" s="608"/>
      <c r="AZ8" s="608"/>
      <c r="BA8" s="608"/>
      <c r="BB8" s="608"/>
      <c r="BC8" s="608"/>
      <c r="BD8" s="608"/>
      <c r="BE8" s="608"/>
      <c r="BF8" s="609"/>
      <c r="BG8" s="610">
        <v>34355</v>
      </c>
      <c r="BH8" s="611"/>
      <c r="BI8" s="611"/>
      <c r="BJ8" s="611"/>
      <c r="BK8" s="611"/>
      <c r="BL8" s="611"/>
      <c r="BM8" s="611"/>
      <c r="BN8" s="612"/>
      <c r="BO8" s="613">
        <v>1.5</v>
      </c>
      <c r="BP8" s="613"/>
      <c r="BQ8" s="613"/>
      <c r="BR8" s="613"/>
      <c r="BS8" s="614" t="s">
        <v>143</v>
      </c>
      <c r="BT8" s="614"/>
      <c r="BU8" s="614"/>
      <c r="BV8" s="614"/>
      <c r="BW8" s="614"/>
      <c r="BX8" s="614"/>
      <c r="BY8" s="614"/>
      <c r="BZ8" s="614"/>
      <c r="CA8" s="614"/>
      <c r="CB8" s="618"/>
      <c r="CD8" s="607" t="s">
        <v>241</v>
      </c>
      <c r="CE8" s="608"/>
      <c r="CF8" s="608"/>
      <c r="CG8" s="608"/>
      <c r="CH8" s="608"/>
      <c r="CI8" s="608"/>
      <c r="CJ8" s="608"/>
      <c r="CK8" s="608"/>
      <c r="CL8" s="608"/>
      <c r="CM8" s="608"/>
      <c r="CN8" s="608"/>
      <c r="CO8" s="608"/>
      <c r="CP8" s="608"/>
      <c r="CQ8" s="609"/>
      <c r="CR8" s="610">
        <v>3732516</v>
      </c>
      <c r="CS8" s="611"/>
      <c r="CT8" s="611"/>
      <c r="CU8" s="611"/>
      <c r="CV8" s="611"/>
      <c r="CW8" s="611"/>
      <c r="CX8" s="611"/>
      <c r="CY8" s="612"/>
      <c r="CZ8" s="613">
        <v>34.200000000000003</v>
      </c>
      <c r="DA8" s="613"/>
      <c r="DB8" s="613"/>
      <c r="DC8" s="613"/>
      <c r="DD8" s="619">
        <v>328367</v>
      </c>
      <c r="DE8" s="611"/>
      <c r="DF8" s="611"/>
      <c r="DG8" s="611"/>
      <c r="DH8" s="611"/>
      <c r="DI8" s="611"/>
      <c r="DJ8" s="611"/>
      <c r="DK8" s="611"/>
      <c r="DL8" s="611"/>
      <c r="DM8" s="611"/>
      <c r="DN8" s="611"/>
      <c r="DO8" s="611"/>
      <c r="DP8" s="612"/>
      <c r="DQ8" s="619">
        <v>1498765</v>
      </c>
      <c r="DR8" s="611"/>
      <c r="DS8" s="611"/>
      <c r="DT8" s="611"/>
      <c r="DU8" s="611"/>
      <c r="DV8" s="611"/>
      <c r="DW8" s="611"/>
      <c r="DX8" s="611"/>
      <c r="DY8" s="611"/>
      <c r="DZ8" s="611"/>
      <c r="EA8" s="611"/>
      <c r="EB8" s="611"/>
      <c r="EC8" s="620"/>
    </row>
    <row r="9" spans="2:143" ht="11.25" customHeight="1" x14ac:dyDescent="0.2">
      <c r="B9" s="607" t="s">
        <v>242</v>
      </c>
      <c r="C9" s="608"/>
      <c r="D9" s="608"/>
      <c r="E9" s="608"/>
      <c r="F9" s="608"/>
      <c r="G9" s="608"/>
      <c r="H9" s="608"/>
      <c r="I9" s="608"/>
      <c r="J9" s="608"/>
      <c r="K9" s="608"/>
      <c r="L9" s="608"/>
      <c r="M9" s="608"/>
      <c r="N9" s="608"/>
      <c r="O9" s="608"/>
      <c r="P9" s="608"/>
      <c r="Q9" s="609"/>
      <c r="R9" s="610">
        <v>4635</v>
      </c>
      <c r="S9" s="611"/>
      <c r="T9" s="611"/>
      <c r="U9" s="611"/>
      <c r="V9" s="611"/>
      <c r="W9" s="611"/>
      <c r="X9" s="611"/>
      <c r="Y9" s="612"/>
      <c r="Z9" s="613">
        <v>0</v>
      </c>
      <c r="AA9" s="613"/>
      <c r="AB9" s="613"/>
      <c r="AC9" s="613"/>
      <c r="AD9" s="614">
        <v>4635</v>
      </c>
      <c r="AE9" s="614"/>
      <c r="AF9" s="614"/>
      <c r="AG9" s="614"/>
      <c r="AH9" s="614"/>
      <c r="AI9" s="614"/>
      <c r="AJ9" s="614"/>
      <c r="AK9" s="614"/>
      <c r="AL9" s="615">
        <v>0.1</v>
      </c>
      <c r="AM9" s="616"/>
      <c r="AN9" s="616"/>
      <c r="AO9" s="617"/>
      <c r="AP9" s="607" t="s">
        <v>243</v>
      </c>
      <c r="AQ9" s="608"/>
      <c r="AR9" s="608"/>
      <c r="AS9" s="608"/>
      <c r="AT9" s="608"/>
      <c r="AU9" s="608"/>
      <c r="AV9" s="608"/>
      <c r="AW9" s="608"/>
      <c r="AX9" s="608"/>
      <c r="AY9" s="608"/>
      <c r="AZ9" s="608"/>
      <c r="BA9" s="608"/>
      <c r="BB9" s="608"/>
      <c r="BC9" s="608"/>
      <c r="BD9" s="608"/>
      <c r="BE9" s="608"/>
      <c r="BF9" s="609"/>
      <c r="BG9" s="610">
        <v>767663</v>
      </c>
      <c r="BH9" s="611"/>
      <c r="BI9" s="611"/>
      <c r="BJ9" s="611"/>
      <c r="BK9" s="611"/>
      <c r="BL9" s="611"/>
      <c r="BM9" s="611"/>
      <c r="BN9" s="612"/>
      <c r="BO9" s="613">
        <v>33.9</v>
      </c>
      <c r="BP9" s="613"/>
      <c r="BQ9" s="613"/>
      <c r="BR9" s="613"/>
      <c r="BS9" s="614" t="s">
        <v>244</v>
      </c>
      <c r="BT9" s="614"/>
      <c r="BU9" s="614"/>
      <c r="BV9" s="614"/>
      <c r="BW9" s="614"/>
      <c r="BX9" s="614"/>
      <c r="BY9" s="614"/>
      <c r="BZ9" s="614"/>
      <c r="CA9" s="614"/>
      <c r="CB9" s="618"/>
      <c r="CD9" s="607" t="s">
        <v>245</v>
      </c>
      <c r="CE9" s="608"/>
      <c r="CF9" s="608"/>
      <c r="CG9" s="608"/>
      <c r="CH9" s="608"/>
      <c r="CI9" s="608"/>
      <c r="CJ9" s="608"/>
      <c r="CK9" s="608"/>
      <c r="CL9" s="608"/>
      <c r="CM9" s="608"/>
      <c r="CN9" s="608"/>
      <c r="CO9" s="608"/>
      <c r="CP9" s="608"/>
      <c r="CQ9" s="609"/>
      <c r="CR9" s="610">
        <v>765769</v>
      </c>
      <c r="CS9" s="611"/>
      <c r="CT9" s="611"/>
      <c r="CU9" s="611"/>
      <c r="CV9" s="611"/>
      <c r="CW9" s="611"/>
      <c r="CX9" s="611"/>
      <c r="CY9" s="612"/>
      <c r="CZ9" s="613">
        <v>7</v>
      </c>
      <c r="DA9" s="613"/>
      <c r="DB9" s="613"/>
      <c r="DC9" s="613"/>
      <c r="DD9" s="619">
        <v>10318</v>
      </c>
      <c r="DE9" s="611"/>
      <c r="DF9" s="611"/>
      <c r="DG9" s="611"/>
      <c r="DH9" s="611"/>
      <c r="DI9" s="611"/>
      <c r="DJ9" s="611"/>
      <c r="DK9" s="611"/>
      <c r="DL9" s="611"/>
      <c r="DM9" s="611"/>
      <c r="DN9" s="611"/>
      <c r="DO9" s="611"/>
      <c r="DP9" s="612"/>
      <c r="DQ9" s="619">
        <v>474720</v>
      </c>
      <c r="DR9" s="611"/>
      <c r="DS9" s="611"/>
      <c r="DT9" s="611"/>
      <c r="DU9" s="611"/>
      <c r="DV9" s="611"/>
      <c r="DW9" s="611"/>
      <c r="DX9" s="611"/>
      <c r="DY9" s="611"/>
      <c r="DZ9" s="611"/>
      <c r="EA9" s="611"/>
      <c r="EB9" s="611"/>
      <c r="EC9" s="620"/>
    </row>
    <row r="10" spans="2:143" ht="11.25" customHeight="1" x14ac:dyDescent="0.2">
      <c r="B10" s="607" t="s">
        <v>246</v>
      </c>
      <c r="C10" s="608"/>
      <c r="D10" s="608"/>
      <c r="E10" s="608"/>
      <c r="F10" s="608"/>
      <c r="G10" s="608"/>
      <c r="H10" s="608"/>
      <c r="I10" s="608"/>
      <c r="J10" s="608"/>
      <c r="K10" s="608"/>
      <c r="L10" s="608"/>
      <c r="M10" s="608"/>
      <c r="N10" s="608"/>
      <c r="O10" s="608"/>
      <c r="P10" s="608"/>
      <c r="Q10" s="609"/>
      <c r="R10" s="610" t="s">
        <v>143</v>
      </c>
      <c r="S10" s="611"/>
      <c r="T10" s="611"/>
      <c r="U10" s="611"/>
      <c r="V10" s="611"/>
      <c r="W10" s="611"/>
      <c r="X10" s="611"/>
      <c r="Y10" s="612"/>
      <c r="Z10" s="613" t="s">
        <v>143</v>
      </c>
      <c r="AA10" s="613"/>
      <c r="AB10" s="613"/>
      <c r="AC10" s="613"/>
      <c r="AD10" s="614" t="s">
        <v>143</v>
      </c>
      <c r="AE10" s="614"/>
      <c r="AF10" s="614"/>
      <c r="AG10" s="614"/>
      <c r="AH10" s="614"/>
      <c r="AI10" s="614"/>
      <c r="AJ10" s="614"/>
      <c r="AK10" s="614"/>
      <c r="AL10" s="615" t="s">
        <v>244</v>
      </c>
      <c r="AM10" s="616"/>
      <c r="AN10" s="616"/>
      <c r="AO10" s="617"/>
      <c r="AP10" s="607" t="s">
        <v>247</v>
      </c>
      <c r="AQ10" s="608"/>
      <c r="AR10" s="608"/>
      <c r="AS10" s="608"/>
      <c r="AT10" s="608"/>
      <c r="AU10" s="608"/>
      <c r="AV10" s="608"/>
      <c r="AW10" s="608"/>
      <c r="AX10" s="608"/>
      <c r="AY10" s="608"/>
      <c r="AZ10" s="608"/>
      <c r="BA10" s="608"/>
      <c r="BB10" s="608"/>
      <c r="BC10" s="608"/>
      <c r="BD10" s="608"/>
      <c r="BE10" s="608"/>
      <c r="BF10" s="609"/>
      <c r="BG10" s="610">
        <v>63613</v>
      </c>
      <c r="BH10" s="611"/>
      <c r="BI10" s="611"/>
      <c r="BJ10" s="611"/>
      <c r="BK10" s="611"/>
      <c r="BL10" s="611"/>
      <c r="BM10" s="611"/>
      <c r="BN10" s="612"/>
      <c r="BO10" s="613">
        <v>2.8</v>
      </c>
      <c r="BP10" s="613"/>
      <c r="BQ10" s="613"/>
      <c r="BR10" s="613"/>
      <c r="BS10" s="614" t="s">
        <v>143</v>
      </c>
      <c r="BT10" s="614"/>
      <c r="BU10" s="614"/>
      <c r="BV10" s="614"/>
      <c r="BW10" s="614"/>
      <c r="BX10" s="614"/>
      <c r="BY10" s="614"/>
      <c r="BZ10" s="614"/>
      <c r="CA10" s="614"/>
      <c r="CB10" s="618"/>
      <c r="CD10" s="607" t="s">
        <v>248</v>
      </c>
      <c r="CE10" s="608"/>
      <c r="CF10" s="608"/>
      <c r="CG10" s="608"/>
      <c r="CH10" s="608"/>
      <c r="CI10" s="608"/>
      <c r="CJ10" s="608"/>
      <c r="CK10" s="608"/>
      <c r="CL10" s="608"/>
      <c r="CM10" s="608"/>
      <c r="CN10" s="608"/>
      <c r="CO10" s="608"/>
      <c r="CP10" s="608"/>
      <c r="CQ10" s="609"/>
      <c r="CR10" s="610" t="s">
        <v>143</v>
      </c>
      <c r="CS10" s="611"/>
      <c r="CT10" s="611"/>
      <c r="CU10" s="611"/>
      <c r="CV10" s="611"/>
      <c r="CW10" s="611"/>
      <c r="CX10" s="611"/>
      <c r="CY10" s="612"/>
      <c r="CZ10" s="613" t="s">
        <v>244</v>
      </c>
      <c r="DA10" s="613"/>
      <c r="DB10" s="613"/>
      <c r="DC10" s="613"/>
      <c r="DD10" s="619" t="s">
        <v>143</v>
      </c>
      <c r="DE10" s="611"/>
      <c r="DF10" s="611"/>
      <c r="DG10" s="611"/>
      <c r="DH10" s="611"/>
      <c r="DI10" s="611"/>
      <c r="DJ10" s="611"/>
      <c r="DK10" s="611"/>
      <c r="DL10" s="611"/>
      <c r="DM10" s="611"/>
      <c r="DN10" s="611"/>
      <c r="DO10" s="611"/>
      <c r="DP10" s="612"/>
      <c r="DQ10" s="619" t="s">
        <v>143</v>
      </c>
      <c r="DR10" s="611"/>
      <c r="DS10" s="611"/>
      <c r="DT10" s="611"/>
      <c r="DU10" s="611"/>
      <c r="DV10" s="611"/>
      <c r="DW10" s="611"/>
      <c r="DX10" s="611"/>
      <c r="DY10" s="611"/>
      <c r="DZ10" s="611"/>
      <c r="EA10" s="611"/>
      <c r="EB10" s="611"/>
      <c r="EC10" s="620"/>
    </row>
    <row r="11" spans="2:143" ht="11.25" customHeight="1" x14ac:dyDescent="0.2">
      <c r="B11" s="607" t="s">
        <v>249</v>
      </c>
      <c r="C11" s="608"/>
      <c r="D11" s="608"/>
      <c r="E11" s="608"/>
      <c r="F11" s="608"/>
      <c r="G11" s="608"/>
      <c r="H11" s="608"/>
      <c r="I11" s="608"/>
      <c r="J11" s="608"/>
      <c r="K11" s="608"/>
      <c r="L11" s="608"/>
      <c r="M11" s="608"/>
      <c r="N11" s="608"/>
      <c r="O11" s="608"/>
      <c r="P11" s="608"/>
      <c r="Q11" s="609"/>
      <c r="R11" s="610">
        <v>507215</v>
      </c>
      <c r="S11" s="611"/>
      <c r="T11" s="611"/>
      <c r="U11" s="611"/>
      <c r="V11" s="611"/>
      <c r="W11" s="611"/>
      <c r="X11" s="611"/>
      <c r="Y11" s="612"/>
      <c r="Z11" s="615">
        <v>4.4000000000000004</v>
      </c>
      <c r="AA11" s="616"/>
      <c r="AB11" s="616"/>
      <c r="AC11" s="622"/>
      <c r="AD11" s="619">
        <v>507215</v>
      </c>
      <c r="AE11" s="611"/>
      <c r="AF11" s="611"/>
      <c r="AG11" s="611"/>
      <c r="AH11" s="611"/>
      <c r="AI11" s="611"/>
      <c r="AJ11" s="611"/>
      <c r="AK11" s="612"/>
      <c r="AL11" s="615">
        <v>10</v>
      </c>
      <c r="AM11" s="616"/>
      <c r="AN11" s="616"/>
      <c r="AO11" s="617"/>
      <c r="AP11" s="607" t="s">
        <v>250</v>
      </c>
      <c r="AQ11" s="608"/>
      <c r="AR11" s="608"/>
      <c r="AS11" s="608"/>
      <c r="AT11" s="608"/>
      <c r="AU11" s="608"/>
      <c r="AV11" s="608"/>
      <c r="AW11" s="608"/>
      <c r="AX11" s="608"/>
      <c r="AY11" s="608"/>
      <c r="AZ11" s="608"/>
      <c r="BA11" s="608"/>
      <c r="BB11" s="608"/>
      <c r="BC11" s="608"/>
      <c r="BD11" s="608"/>
      <c r="BE11" s="608"/>
      <c r="BF11" s="609"/>
      <c r="BG11" s="610">
        <v>70152</v>
      </c>
      <c r="BH11" s="611"/>
      <c r="BI11" s="611"/>
      <c r="BJ11" s="611"/>
      <c r="BK11" s="611"/>
      <c r="BL11" s="611"/>
      <c r="BM11" s="611"/>
      <c r="BN11" s="612"/>
      <c r="BO11" s="613">
        <v>3.1</v>
      </c>
      <c r="BP11" s="613"/>
      <c r="BQ11" s="613"/>
      <c r="BR11" s="613"/>
      <c r="BS11" s="614">
        <v>20012</v>
      </c>
      <c r="BT11" s="614"/>
      <c r="BU11" s="614"/>
      <c r="BV11" s="614"/>
      <c r="BW11" s="614"/>
      <c r="BX11" s="614"/>
      <c r="BY11" s="614"/>
      <c r="BZ11" s="614"/>
      <c r="CA11" s="614"/>
      <c r="CB11" s="618"/>
      <c r="CD11" s="607" t="s">
        <v>251</v>
      </c>
      <c r="CE11" s="608"/>
      <c r="CF11" s="608"/>
      <c r="CG11" s="608"/>
      <c r="CH11" s="608"/>
      <c r="CI11" s="608"/>
      <c r="CJ11" s="608"/>
      <c r="CK11" s="608"/>
      <c r="CL11" s="608"/>
      <c r="CM11" s="608"/>
      <c r="CN11" s="608"/>
      <c r="CO11" s="608"/>
      <c r="CP11" s="608"/>
      <c r="CQ11" s="609"/>
      <c r="CR11" s="610">
        <v>828680</v>
      </c>
      <c r="CS11" s="611"/>
      <c r="CT11" s="611"/>
      <c r="CU11" s="611"/>
      <c r="CV11" s="611"/>
      <c r="CW11" s="611"/>
      <c r="CX11" s="611"/>
      <c r="CY11" s="612"/>
      <c r="CZ11" s="613">
        <v>7.6</v>
      </c>
      <c r="DA11" s="613"/>
      <c r="DB11" s="613"/>
      <c r="DC11" s="613"/>
      <c r="DD11" s="619">
        <v>26933</v>
      </c>
      <c r="DE11" s="611"/>
      <c r="DF11" s="611"/>
      <c r="DG11" s="611"/>
      <c r="DH11" s="611"/>
      <c r="DI11" s="611"/>
      <c r="DJ11" s="611"/>
      <c r="DK11" s="611"/>
      <c r="DL11" s="611"/>
      <c r="DM11" s="611"/>
      <c r="DN11" s="611"/>
      <c r="DO11" s="611"/>
      <c r="DP11" s="612"/>
      <c r="DQ11" s="619">
        <v>208927</v>
      </c>
      <c r="DR11" s="611"/>
      <c r="DS11" s="611"/>
      <c r="DT11" s="611"/>
      <c r="DU11" s="611"/>
      <c r="DV11" s="611"/>
      <c r="DW11" s="611"/>
      <c r="DX11" s="611"/>
      <c r="DY11" s="611"/>
      <c r="DZ11" s="611"/>
      <c r="EA11" s="611"/>
      <c r="EB11" s="611"/>
      <c r="EC11" s="620"/>
    </row>
    <row r="12" spans="2:143" ht="11.25" customHeight="1" x14ac:dyDescent="0.2">
      <c r="B12" s="607" t="s">
        <v>252</v>
      </c>
      <c r="C12" s="608"/>
      <c r="D12" s="608"/>
      <c r="E12" s="608"/>
      <c r="F12" s="608"/>
      <c r="G12" s="608"/>
      <c r="H12" s="608"/>
      <c r="I12" s="608"/>
      <c r="J12" s="608"/>
      <c r="K12" s="608"/>
      <c r="L12" s="608"/>
      <c r="M12" s="608"/>
      <c r="N12" s="608"/>
      <c r="O12" s="608"/>
      <c r="P12" s="608"/>
      <c r="Q12" s="609"/>
      <c r="R12" s="610" t="s">
        <v>143</v>
      </c>
      <c r="S12" s="611"/>
      <c r="T12" s="611"/>
      <c r="U12" s="611"/>
      <c r="V12" s="611"/>
      <c r="W12" s="611"/>
      <c r="X12" s="611"/>
      <c r="Y12" s="612"/>
      <c r="Z12" s="613" t="s">
        <v>143</v>
      </c>
      <c r="AA12" s="613"/>
      <c r="AB12" s="613"/>
      <c r="AC12" s="613"/>
      <c r="AD12" s="614" t="s">
        <v>244</v>
      </c>
      <c r="AE12" s="614"/>
      <c r="AF12" s="614"/>
      <c r="AG12" s="614"/>
      <c r="AH12" s="614"/>
      <c r="AI12" s="614"/>
      <c r="AJ12" s="614"/>
      <c r="AK12" s="614"/>
      <c r="AL12" s="615" t="s">
        <v>143</v>
      </c>
      <c r="AM12" s="616"/>
      <c r="AN12" s="616"/>
      <c r="AO12" s="617"/>
      <c r="AP12" s="607" t="s">
        <v>253</v>
      </c>
      <c r="AQ12" s="608"/>
      <c r="AR12" s="608"/>
      <c r="AS12" s="608"/>
      <c r="AT12" s="608"/>
      <c r="AU12" s="608"/>
      <c r="AV12" s="608"/>
      <c r="AW12" s="608"/>
      <c r="AX12" s="608"/>
      <c r="AY12" s="608"/>
      <c r="AZ12" s="608"/>
      <c r="BA12" s="608"/>
      <c r="BB12" s="608"/>
      <c r="BC12" s="608"/>
      <c r="BD12" s="608"/>
      <c r="BE12" s="608"/>
      <c r="BF12" s="609"/>
      <c r="BG12" s="610">
        <v>1054194</v>
      </c>
      <c r="BH12" s="611"/>
      <c r="BI12" s="611"/>
      <c r="BJ12" s="611"/>
      <c r="BK12" s="611"/>
      <c r="BL12" s="611"/>
      <c r="BM12" s="611"/>
      <c r="BN12" s="612"/>
      <c r="BO12" s="613">
        <v>46.5</v>
      </c>
      <c r="BP12" s="613"/>
      <c r="BQ12" s="613"/>
      <c r="BR12" s="613"/>
      <c r="BS12" s="614" t="s">
        <v>143</v>
      </c>
      <c r="BT12" s="614"/>
      <c r="BU12" s="614"/>
      <c r="BV12" s="614"/>
      <c r="BW12" s="614"/>
      <c r="BX12" s="614"/>
      <c r="BY12" s="614"/>
      <c r="BZ12" s="614"/>
      <c r="CA12" s="614"/>
      <c r="CB12" s="618"/>
      <c r="CD12" s="607" t="s">
        <v>254</v>
      </c>
      <c r="CE12" s="608"/>
      <c r="CF12" s="608"/>
      <c r="CG12" s="608"/>
      <c r="CH12" s="608"/>
      <c r="CI12" s="608"/>
      <c r="CJ12" s="608"/>
      <c r="CK12" s="608"/>
      <c r="CL12" s="608"/>
      <c r="CM12" s="608"/>
      <c r="CN12" s="608"/>
      <c r="CO12" s="608"/>
      <c r="CP12" s="608"/>
      <c r="CQ12" s="609"/>
      <c r="CR12" s="610">
        <v>295756</v>
      </c>
      <c r="CS12" s="611"/>
      <c r="CT12" s="611"/>
      <c r="CU12" s="611"/>
      <c r="CV12" s="611"/>
      <c r="CW12" s="611"/>
      <c r="CX12" s="611"/>
      <c r="CY12" s="612"/>
      <c r="CZ12" s="613">
        <v>2.7</v>
      </c>
      <c r="DA12" s="613"/>
      <c r="DB12" s="613"/>
      <c r="DC12" s="613"/>
      <c r="DD12" s="619" t="s">
        <v>143</v>
      </c>
      <c r="DE12" s="611"/>
      <c r="DF12" s="611"/>
      <c r="DG12" s="611"/>
      <c r="DH12" s="611"/>
      <c r="DI12" s="611"/>
      <c r="DJ12" s="611"/>
      <c r="DK12" s="611"/>
      <c r="DL12" s="611"/>
      <c r="DM12" s="611"/>
      <c r="DN12" s="611"/>
      <c r="DO12" s="611"/>
      <c r="DP12" s="612"/>
      <c r="DQ12" s="619">
        <v>163213</v>
      </c>
      <c r="DR12" s="611"/>
      <c r="DS12" s="611"/>
      <c r="DT12" s="611"/>
      <c r="DU12" s="611"/>
      <c r="DV12" s="611"/>
      <c r="DW12" s="611"/>
      <c r="DX12" s="611"/>
      <c r="DY12" s="611"/>
      <c r="DZ12" s="611"/>
      <c r="EA12" s="611"/>
      <c r="EB12" s="611"/>
      <c r="EC12" s="620"/>
    </row>
    <row r="13" spans="2:143" ht="11.25" customHeight="1" x14ac:dyDescent="0.2">
      <c r="B13" s="607" t="s">
        <v>255</v>
      </c>
      <c r="C13" s="608"/>
      <c r="D13" s="608"/>
      <c r="E13" s="608"/>
      <c r="F13" s="608"/>
      <c r="G13" s="608"/>
      <c r="H13" s="608"/>
      <c r="I13" s="608"/>
      <c r="J13" s="608"/>
      <c r="K13" s="608"/>
      <c r="L13" s="608"/>
      <c r="M13" s="608"/>
      <c r="N13" s="608"/>
      <c r="O13" s="608"/>
      <c r="P13" s="608"/>
      <c r="Q13" s="609"/>
      <c r="R13" s="610" t="s">
        <v>244</v>
      </c>
      <c r="S13" s="611"/>
      <c r="T13" s="611"/>
      <c r="U13" s="611"/>
      <c r="V13" s="611"/>
      <c r="W13" s="611"/>
      <c r="X13" s="611"/>
      <c r="Y13" s="612"/>
      <c r="Z13" s="613" t="s">
        <v>143</v>
      </c>
      <c r="AA13" s="613"/>
      <c r="AB13" s="613"/>
      <c r="AC13" s="613"/>
      <c r="AD13" s="614" t="s">
        <v>143</v>
      </c>
      <c r="AE13" s="614"/>
      <c r="AF13" s="614"/>
      <c r="AG13" s="614"/>
      <c r="AH13" s="614"/>
      <c r="AI13" s="614"/>
      <c r="AJ13" s="614"/>
      <c r="AK13" s="614"/>
      <c r="AL13" s="615" t="s">
        <v>244</v>
      </c>
      <c r="AM13" s="616"/>
      <c r="AN13" s="616"/>
      <c r="AO13" s="617"/>
      <c r="AP13" s="607" t="s">
        <v>256</v>
      </c>
      <c r="AQ13" s="608"/>
      <c r="AR13" s="608"/>
      <c r="AS13" s="608"/>
      <c r="AT13" s="608"/>
      <c r="AU13" s="608"/>
      <c r="AV13" s="608"/>
      <c r="AW13" s="608"/>
      <c r="AX13" s="608"/>
      <c r="AY13" s="608"/>
      <c r="AZ13" s="608"/>
      <c r="BA13" s="608"/>
      <c r="BB13" s="608"/>
      <c r="BC13" s="608"/>
      <c r="BD13" s="608"/>
      <c r="BE13" s="608"/>
      <c r="BF13" s="609"/>
      <c r="BG13" s="610">
        <v>1049396</v>
      </c>
      <c r="BH13" s="611"/>
      <c r="BI13" s="611"/>
      <c r="BJ13" s="611"/>
      <c r="BK13" s="611"/>
      <c r="BL13" s="611"/>
      <c r="BM13" s="611"/>
      <c r="BN13" s="612"/>
      <c r="BO13" s="613">
        <v>46.3</v>
      </c>
      <c r="BP13" s="613"/>
      <c r="BQ13" s="613"/>
      <c r="BR13" s="613"/>
      <c r="BS13" s="614" t="s">
        <v>143</v>
      </c>
      <c r="BT13" s="614"/>
      <c r="BU13" s="614"/>
      <c r="BV13" s="614"/>
      <c r="BW13" s="614"/>
      <c r="BX13" s="614"/>
      <c r="BY13" s="614"/>
      <c r="BZ13" s="614"/>
      <c r="CA13" s="614"/>
      <c r="CB13" s="618"/>
      <c r="CD13" s="607" t="s">
        <v>257</v>
      </c>
      <c r="CE13" s="608"/>
      <c r="CF13" s="608"/>
      <c r="CG13" s="608"/>
      <c r="CH13" s="608"/>
      <c r="CI13" s="608"/>
      <c r="CJ13" s="608"/>
      <c r="CK13" s="608"/>
      <c r="CL13" s="608"/>
      <c r="CM13" s="608"/>
      <c r="CN13" s="608"/>
      <c r="CO13" s="608"/>
      <c r="CP13" s="608"/>
      <c r="CQ13" s="609"/>
      <c r="CR13" s="610">
        <v>955684</v>
      </c>
      <c r="CS13" s="611"/>
      <c r="CT13" s="611"/>
      <c r="CU13" s="611"/>
      <c r="CV13" s="611"/>
      <c r="CW13" s="611"/>
      <c r="CX13" s="611"/>
      <c r="CY13" s="612"/>
      <c r="CZ13" s="613">
        <v>8.8000000000000007</v>
      </c>
      <c r="DA13" s="613"/>
      <c r="DB13" s="613"/>
      <c r="DC13" s="613"/>
      <c r="DD13" s="619">
        <v>596413</v>
      </c>
      <c r="DE13" s="611"/>
      <c r="DF13" s="611"/>
      <c r="DG13" s="611"/>
      <c r="DH13" s="611"/>
      <c r="DI13" s="611"/>
      <c r="DJ13" s="611"/>
      <c r="DK13" s="611"/>
      <c r="DL13" s="611"/>
      <c r="DM13" s="611"/>
      <c r="DN13" s="611"/>
      <c r="DO13" s="611"/>
      <c r="DP13" s="612"/>
      <c r="DQ13" s="619">
        <v>457079</v>
      </c>
      <c r="DR13" s="611"/>
      <c r="DS13" s="611"/>
      <c r="DT13" s="611"/>
      <c r="DU13" s="611"/>
      <c r="DV13" s="611"/>
      <c r="DW13" s="611"/>
      <c r="DX13" s="611"/>
      <c r="DY13" s="611"/>
      <c r="DZ13" s="611"/>
      <c r="EA13" s="611"/>
      <c r="EB13" s="611"/>
      <c r="EC13" s="620"/>
    </row>
    <row r="14" spans="2:143" ht="11.25" customHeight="1" x14ac:dyDescent="0.2">
      <c r="B14" s="607" t="s">
        <v>258</v>
      </c>
      <c r="C14" s="608"/>
      <c r="D14" s="608"/>
      <c r="E14" s="608"/>
      <c r="F14" s="608"/>
      <c r="G14" s="608"/>
      <c r="H14" s="608"/>
      <c r="I14" s="608"/>
      <c r="J14" s="608"/>
      <c r="K14" s="608"/>
      <c r="L14" s="608"/>
      <c r="M14" s="608"/>
      <c r="N14" s="608"/>
      <c r="O14" s="608"/>
      <c r="P14" s="608"/>
      <c r="Q14" s="609"/>
      <c r="R14" s="610" t="s">
        <v>143</v>
      </c>
      <c r="S14" s="611"/>
      <c r="T14" s="611"/>
      <c r="U14" s="611"/>
      <c r="V14" s="611"/>
      <c r="W14" s="611"/>
      <c r="X14" s="611"/>
      <c r="Y14" s="612"/>
      <c r="Z14" s="613" t="s">
        <v>143</v>
      </c>
      <c r="AA14" s="613"/>
      <c r="AB14" s="613"/>
      <c r="AC14" s="613"/>
      <c r="AD14" s="614" t="s">
        <v>143</v>
      </c>
      <c r="AE14" s="614"/>
      <c r="AF14" s="614"/>
      <c r="AG14" s="614"/>
      <c r="AH14" s="614"/>
      <c r="AI14" s="614"/>
      <c r="AJ14" s="614"/>
      <c r="AK14" s="614"/>
      <c r="AL14" s="615" t="s">
        <v>143</v>
      </c>
      <c r="AM14" s="616"/>
      <c r="AN14" s="616"/>
      <c r="AO14" s="617"/>
      <c r="AP14" s="607" t="s">
        <v>259</v>
      </c>
      <c r="AQ14" s="608"/>
      <c r="AR14" s="608"/>
      <c r="AS14" s="608"/>
      <c r="AT14" s="608"/>
      <c r="AU14" s="608"/>
      <c r="AV14" s="608"/>
      <c r="AW14" s="608"/>
      <c r="AX14" s="608"/>
      <c r="AY14" s="608"/>
      <c r="AZ14" s="608"/>
      <c r="BA14" s="608"/>
      <c r="BB14" s="608"/>
      <c r="BC14" s="608"/>
      <c r="BD14" s="608"/>
      <c r="BE14" s="608"/>
      <c r="BF14" s="609"/>
      <c r="BG14" s="610">
        <v>87133</v>
      </c>
      <c r="BH14" s="611"/>
      <c r="BI14" s="611"/>
      <c r="BJ14" s="611"/>
      <c r="BK14" s="611"/>
      <c r="BL14" s="611"/>
      <c r="BM14" s="611"/>
      <c r="BN14" s="612"/>
      <c r="BO14" s="613">
        <v>3.8</v>
      </c>
      <c r="BP14" s="613"/>
      <c r="BQ14" s="613"/>
      <c r="BR14" s="613"/>
      <c r="BS14" s="614" t="s">
        <v>143</v>
      </c>
      <c r="BT14" s="614"/>
      <c r="BU14" s="614"/>
      <c r="BV14" s="614"/>
      <c r="BW14" s="614"/>
      <c r="BX14" s="614"/>
      <c r="BY14" s="614"/>
      <c r="BZ14" s="614"/>
      <c r="CA14" s="614"/>
      <c r="CB14" s="618"/>
      <c r="CD14" s="607" t="s">
        <v>260</v>
      </c>
      <c r="CE14" s="608"/>
      <c r="CF14" s="608"/>
      <c r="CG14" s="608"/>
      <c r="CH14" s="608"/>
      <c r="CI14" s="608"/>
      <c r="CJ14" s="608"/>
      <c r="CK14" s="608"/>
      <c r="CL14" s="608"/>
      <c r="CM14" s="608"/>
      <c r="CN14" s="608"/>
      <c r="CO14" s="608"/>
      <c r="CP14" s="608"/>
      <c r="CQ14" s="609"/>
      <c r="CR14" s="610">
        <v>330015</v>
      </c>
      <c r="CS14" s="611"/>
      <c r="CT14" s="611"/>
      <c r="CU14" s="611"/>
      <c r="CV14" s="611"/>
      <c r="CW14" s="611"/>
      <c r="CX14" s="611"/>
      <c r="CY14" s="612"/>
      <c r="CZ14" s="613">
        <v>3</v>
      </c>
      <c r="DA14" s="613"/>
      <c r="DB14" s="613"/>
      <c r="DC14" s="613"/>
      <c r="DD14" s="619">
        <v>6017</v>
      </c>
      <c r="DE14" s="611"/>
      <c r="DF14" s="611"/>
      <c r="DG14" s="611"/>
      <c r="DH14" s="611"/>
      <c r="DI14" s="611"/>
      <c r="DJ14" s="611"/>
      <c r="DK14" s="611"/>
      <c r="DL14" s="611"/>
      <c r="DM14" s="611"/>
      <c r="DN14" s="611"/>
      <c r="DO14" s="611"/>
      <c r="DP14" s="612"/>
      <c r="DQ14" s="619">
        <v>316725</v>
      </c>
      <c r="DR14" s="611"/>
      <c r="DS14" s="611"/>
      <c r="DT14" s="611"/>
      <c r="DU14" s="611"/>
      <c r="DV14" s="611"/>
      <c r="DW14" s="611"/>
      <c r="DX14" s="611"/>
      <c r="DY14" s="611"/>
      <c r="DZ14" s="611"/>
      <c r="EA14" s="611"/>
      <c r="EB14" s="611"/>
      <c r="EC14" s="620"/>
    </row>
    <row r="15" spans="2:143" ht="11.25" customHeight="1" x14ac:dyDescent="0.2">
      <c r="B15" s="607" t="s">
        <v>261</v>
      </c>
      <c r="C15" s="608"/>
      <c r="D15" s="608"/>
      <c r="E15" s="608"/>
      <c r="F15" s="608"/>
      <c r="G15" s="608"/>
      <c r="H15" s="608"/>
      <c r="I15" s="608"/>
      <c r="J15" s="608"/>
      <c r="K15" s="608"/>
      <c r="L15" s="608"/>
      <c r="M15" s="608"/>
      <c r="N15" s="608"/>
      <c r="O15" s="608"/>
      <c r="P15" s="608"/>
      <c r="Q15" s="609"/>
      <c r="R15" s="610" t="s">
        <v>244</v>
      </c>
      <c r="S15" s="611"/>
      <c r="T15" s="611"/>
      <c r="U15" s="611"/>
      <c r="V15" s="611"/>
      <c r="W15" s="611"/>
      <c r="X15" s="611"/>
      <c r="Y15" s="612"/>
      <c r="Z15" s="613" t="s">
        <v>143</v>
      </c>
      <c r="AA15" s="613"/>
      <c r="AB15" s="613"/>
      <c r="AC15" s="613"/>
      <c r="AD15" s="614" t="s">
        <v>143</v>
      </c>
      <c r="AE15" s="614"/>
      <c r="AF15" s="614"/>
      <c r="AG15" s="614"/>
      <c r="AH15" s="614"/>
      <c r="AI15" s="614"/>
      <c r="AJ15" s="614"/>
      <c r="AK15" s="614"/>
      <c r="AL15" s="615" t="s">
        <v>143</v>
      </c>
      <c r="AM15" s="616"/>
      <c r="AN15" s="616"/>
      <c r="AO15" s="617"/>
      <c r="AP15" s="607" t="s">
        <v>262</v>
      </c>
      <c r="AQ15" s="608"/>
      <c r="AR15" s="608"/>
      <c r="AS15" s="608"/>
      <c r="AT15" s="608"/>
      <c r="AU15" s="608"/>
      <c r="AV15" s="608"/>
      <c r="AW15" s="608"/>
      <c r="AX15" s="608"/>
      <c r="AY15" s="608"/>
      <c r="AZ15" s="608"/>
      <c r="BA15" s="608"/>
      <c r="BB15" s="608"/>
      <c r="BC15" s="608"/>
      <c r="BD15" s="608"/>
      <c r="BE15" s="608"/>
      <c r="BF15" s="609"/>
      <c r="BG15" s="610">
        <v>189320</v>
      </c>
      <c r="BH15" s="611"/>
      <c r="BI15" s="611"/>
      <c r="BJ15" s="611"/>
      <c r="BK15" s="611"/>
      <c r="BL15" s="611"/>
      <c r="BM15" s="611"/>
      <c r="BN15" s="612"/>
      <c r="BO15" s="613">
        <v>8.4</v>
      </c>
      <c r="BP15" s="613"/>
      <c r="BQ15" s="613"/>
      <c r="BR15" s="613"/>
      <c r="BS15" s="614" t="s">
        <v>244</v>
      </c>
      <c r="BT15" s="614"/>
      <c r="BU15" s="614"/>
      <c r="BV15" s="614"/>
      <c r="BW15" s="614"/>
      <c r="BX15" s="614"/>
      <c r="BY15" s="614"/>
      <c r="BZ15" s="614"/>
      <c r="CA15" s="614"/>
      <c r="CB15" s="618"/>
      <c r="CD15" s="607" t="s">
        <v>263</v>
      </c>
      <c r="CE15" s="608"/>
      <c r="CF15" s="608"/>
      <c r="CG15" s="608"/>
      <c r="CH15" s="608"/>
      <c r="CI15" s="608"/>
      <c r="CJ15" s="608"/>
      <c r="CK15" s="608"/>
      <c r="CL15" s="608"/>
      <c r="CM15" s="608"/>
      <c r="CN15" s="608"/>
      <c r="CO15" s="608"/>
      <c r="CP15" s="608"/>
      <c r="CQ15" s="609"/>
      <c r="CR15" s="610">
        <v>1171901</v>
      </c>
      <c r="CS15" s="611"/>
      <c r="CT15" s="611"/>
      <c r="CU15" s="611"/>
      <c r="CV15" s="611"/>
      <c r="CW15" s="611"/>
      <c r="CX15" s="611"/>
      <c r="CY15" s="612"/>
      <c r="CZ15" s="613">
        <v>10.7</v>
      </c>
      <c r="DA15" s="613"/>
      <c r="DB15" s="613"/>
      <c r="DC15" s="613"/>
      <c r="DD15" s="619">
        <v>104044</v>
      </c>
      <c r="DE15" s="611"/>
      <c r="DF15" s="611"/>
      <c r="DG15" s="611"/>
      <c r="DH15" s="611"/>
      <c r="DI15" s="611"/>
      <c r="DJ15" s="611"/>
      <c r="DK15" s="611"/>
      <c r="DL15" s="611"/>
      <c r="DM15" s="611"/>
      <c r="DN15" s="611"/>
      <c r="DO15" s="611"/>
      <c r="DP15" s="612"/>
      <c r="DQ15" s="619">
        <v>682745</v>
      </c>
      <c r="DR15" s="611"/>
      <c r="DS15" s="611"/>
      <c r="DT15" s="611"/>
      <c r="DU15" s="611"/>
      <c r="DV15" s="611"/>
      <c r="DW15" s="611"/>
      <c r="DX15" s="611"/>
      <c r="DY15" s="611"/>
      <c r="DZ15" s="611"/>
      <c r="EA15" s="611"/>
      <c r="EB15" s="611"/>
      <c r="EC15" s="620"/>
    </row>
    <row r="16" spans="2:143" ht="11.25" customHeight="1" x14ac:dyDescent="0.2">
      <c r="B16" s="607" t="s">
        <v>264</v>
      </c>
      <c r="C16" s="608"/>
      <c r="D16" s="608"/>
      <c r="E16" s="608"/>
      <c r="F16" s="608"/>
      <c r="G16" s="608"/>
      <c r="H16" s="608"/>
      <c r="I16" s="608"/>
      <c r="J16" s="608"/>
      <c r="K16" s="608"/>
      <c r="L16" s="608"/>
      <c r="M16" s="608"/>
      <c r="N16" s="608"/>
      <c r="O16" s="608"/>
      <c r="P16" s="608"/>
      <c r="Q16" s="609"/>
      <c r="R16" s="610">
        <v>4665</v>
      </c>
      <c r="S16" s="611"/>
      <c r="T16" s="611"/>
      <c r="U16" s="611"/>
      <c r="V16" s="611"/>
      <c r="W16" s="611"/>
      <c r="X16" s="611"/>
      <c r="Y16" s="612"/>
      <c r="Z16" s="613">
        <v>0</v>
      </c>
      <c r="AA16" s="613"/>
      <c r="AB16" s="613"/>
      <c r="AC16" s="613"/>
      <c r="AD16" s="614">
        <v>4665</v>
      </c>
      <c r="AE16" s="614"/>
      <c r="AF16" s="614"/>
      <c r="AG16" s="614"/>
      <c r="AH16" s="614"/>
      <c r="AI16" s="614"/>
      <c r="AJ16" s="614"/>
      <c r="AK16" s="614"/>
      <c r="AL16" s="615">
        <v>0.1</v>
      </c>
      <c r="AM16" s="616"/>
      <c r="AN16" s="616"/>
      <c r="AO16" s="617"/>
      <c r="AP16" s="607" t="s">
        <v>265</v>
      </c>
      <c r="AQ16" s="608"/>
      <c r="AR16" s="608"/>
      <c r="AS16" s="608"/>
      <c r="AT16" s="608"/>
      <c r="AU16" s="608"/>
      <c r="AV16" s="608"/>
      <c r="AW16" s="608"/>
      <c r="AX16" s="608"/>
      <c r="AY16" s="608"/>
      <c r="AZ16" s="608"/>
      <c r="BA16" s="608"/>
      <c r="BB16" s="608"/>
      <c r="BC16" s="608"/>
      <c r="BD16" s="608"/>
      <c r="BE16" s="608"/>
      <c r="BF16" s="609"/>
      <c r="BG16" s="610" t="s">
        <v>143</v>
      </c>
      <c r="BH16" s="611"/>
      <c r="BI16" s="611"/>
      <c r="BJ16" s="611"/>
      <c r="BK16" s="611"/>
      <c r="BL16" s="611"/>
      <c r="BM16" s="611"/>
      <c r="BN16" s="612"/>
      <c r="BO16" s="613" t="s">
        <v>244</v>
      </c>
      <c r="BP16" s="613"/>
      <c r="BQ16" s="613"/>
      <c r="BR16" s="613"/>
      <c r="BS16" s="614" t="s">
        <v>143</v>
      </c>
      <c r="BT16" s="614"/>
      <c r="BU16" s="614"/>
      <c r="BV16" s="614"/>
      <c r="BW16" s="614"/>
      <c r="BX16" s="614"/>
      <c r="BY16" s="614"/>
      <c r="BZ16" s="614"/>
      <c r="CA16" s="614"/>
      <c r="CB16" s="618"/>
      <c r="CD16" s="607" t="s">
        <v>266</v>
      </c>
      <c r="CE16" s="608"/>
      <c r="CF16" s="608"/>
      <c r="CG16" s="608"/>
      <c r="CH16" s="608"/>
      <c r="CI16" s="608"/>
      <c r="CJ16" s="608"/>
      <c r="CK16" s="608"/>
      <c r="CL16" s="608"/>
      <c r="CM16" s="608"/>
      <c r="CN16" s="608"/>
      <c r="CO16" s="608"/>
      <c r="CP16" s="608"/>
      <c r="CQ16" s="609"/>
      <c r="CR16" s="610">
        <v>26580</v>
      </c>
      <c r="CS16" s="611"/>
      <c r="CT16" s="611"/>
      <c r="CU16" s="611"/>
      <c r="CV16" s="611"/>
      <c r="CW16" s="611"/>
      <c r="CX16" s="611"/>
      <c r="CY16" s="612"/>
      <c r="CZ16" s="613">
        <v>0.2</v>
      </c>
      <c r="DA16" s="613"/>
      <c r="DB16" s="613"/>
      <c r="DC16" s="613"/>
      <c r="DD16" s="619" t="s">
        <v>143</v>
      </c>
      <c r="DE16" s="611"/>
      <c r="DF16" s="611"/>
      <c r="DG16" s="611"/>
      <c r="DH16" s="611"/>
      <c r="DI16" s="611"/>
      <c r="DJ16" s="611"/>
      <c r="DK16" s="611"/>
      <c r="DL16" s="611"/>
      <c r="DM16" s="611"/>
      <c r="DN16" s="611"/>
      <c r="DO16" s="611"/>
      <c r="DP16" s="612"/>
      <c r="DQ16" s="619">
        <v>18685</v>
      </c>
      <c r="DR16" s="611"/>
      <c r="DS16" s="611"/>
      <c r="DT16" s="611"/>
      <c r="DU16" s="611"/>
      <c r="DV16" s="611"/>
      <c r="DW16" s="611"/>
      <c r="DX16" s="611"/>
      <c r="DY16" s="611"/>
      <c r="DZ16" s="611"/>
      <c r="EA16" s="611"/>
      <c r="EB16" s="611"/>
      <c r="EC16" s="620"/>
    </row>
    <row r="17" spans="2:133" ht="11.25" customHeight="1" x14ac:dyDescent="0.2">
      <c r="B17" s="607" t="s">
        <v>267</v>
      </c>
      <c r="C17" s="608"/>
      <c r="D17" s="608"/>
      <c r="E17" s="608"/>
      <c r="F17" s="608"/>
      <c r="G17" s="608"/>
      <c r="H17" s="608"/>
      <c r="I17" s="608"/>
      <c r="J17" s="608"/>
      <c r="K17" s="608"/>
      <c r="L17" s="608"/>
      <c r="M17" s="608"/>
      <c r="N17" s="608"/>
      <c r="O17" s="608"/>
      <c r="P17" s="608"/>
      <c r="Q17" s="609"/>
      <c r="R17" s="610">
        <v>34463</v>
      </c>
      <c r="S17" s="611"/>
      <c r="T17" s="611"/>
      <c r="U17" s="611"/>
      <c r="V17" s="611"/>
      <c r="W17" s="611"/>
      <c r="X17" s="611"/>
      <c r="Y17" s="612"/>
      <c r="Z17" s="613">
        <v>0.3</v>
      </c>
      <c r="AA17" s="613"/>
      <c r="AB17" s="613"/>
      <c r="AC17" s="613"/>
      <c r="AD17" s="614">
        <v>34463</v>
      </c>
      <c r="AE17" s="614"/>
      <c r="AF17" s="614"/>
      <c r="AG17" s="614"/>
      <c r="AH17" s="614"/>
      <c r="AI17" s="614"/>
      <c r="AJ17" s="614"/>
      <c r="AK17" s="614"/>
      <c r="AL17" s="615">
        <v>0.7</v>
      </c>
      <c r="AM17" s="616"/>
      <c r="AN17" s="616"/>
      <c r="AO17" s="617"/>
      <c r="AP17" s="607" t="s">
        <v>268</v>
      </c>
      <c r="AQ17" s="608"/>
      <c r="AR17" s="608"/>
      <c r="AS17" s="608"/>
      <c r="AT17" s="608"/>
      <c r="AU17" s="608"/>
      <c r="AV17" s="608"/>
      <c r="AW17" s="608"/>
      <c r="AX17" s="608"/>
      <c r="AY17" s="608"/>
      <c r="AZ17" s="608"/>
      <c r="BA17" s="608"/>
      <c r="BB17" s="608"/>
      <c r="BC17" s="608"/>
      <c r="BD17" s="608"/>
      <c r="BE17" s="608"/>
      <c r="BF17" s="609"/>
      <c r="BG17" s="610" t="s">
        <v>244</v>
      </c>
      <c r="BH17" s="611"/>
      <c r="BI17" s="611"/>
      <c r="BJ17" s="611"/>
      <c r="BK17" s="611"/>
      <c r="BL17" s="611"/>
      <c r="BM17" s="611"/>
      <c r="BN17" s="612"/>
      <c r="BO17" s="613" t="s">
        <v>143</v>
      </c>
      <c r="BP17" s="613"/>
      <c r="BQ17" s="613"/>
      <c r="BR17" s="613"/>
      <c r="BS17" s="614" t="s">
        <v>244</v>
      </c>
      <c r="BT17" s="614"/>
      <c r="BU17" s="614"/>
      <c r="BV17" s="614"/>
      <c r="BW17" s="614"/>
      <c r="BX17" s="614"/>
      <c r="BY17" s="614"/>
      <c r="BZ17" s="614"/>
      <c r="CA17" s="614"/>
      <c r="CB17" s="618"/>
      <c r="CD17" s="607" t="s">
        <v>269</v>
      </c>
      <c r="CE17" s="608"/>
      <c r="CF17" s="608"/>
      <c r="CG17" s="608"/>
      <c r="CH17" s="608"/>
      <c r="CI17" s="608"/>
      <c r="CJ17" s="608"/>
      <c r="CK17" s="608"/>
      <c r="CL17" s="608"/>
      <c r="CM17" s="608"/>
      <c r="CN17" s="608"/>
      <c r="CO17" s="608"/>
      <c r="CP17" s="608"/>
      <c r="CQ17" s="609"/>
      <c r="CR17" s="610">
        <v>787211</v>
      </c>
      <c r="CS17" s="611"/>
      <c r="CT17" s="611"/>
      <c r="CU17" s="611"/>
      <c r="CV17" s="611"/>
      <c r="CW17" s="611"/>
      <c r="CX17" s="611"/>
      <c r="CY17" s="612"/>
      <c r="CZ17" s="613">
        <v>7.2</v>
      </c>
      <c r="DA17" s="613"/>
      <c r="DB17" s="613"/>
      <c r="DC17" s="613"/>
      <c r="DD17" s="619" t="s">
        <v>244</v>
      </c>
      <c r="DE17" s="611"/>
      <c r="DF17" s="611"/>
      <c r="DG17" s="611"/>
      <c r="DH17" s="611"/>
      <c r="DI17" s="611"/>
      <c r="DJ17" s="611"/>
      <c r="DK17" s="611"/>
      <c r="DL17" s="611"/>
      <c r="DM17" s="611"/>
      <c r="DN17" s="611"/>
      <c r="DO17" s="611"/>
      <c r="DP17" s="612"/>
      <c r="DQ17" s="619">
        <v>733883</v>
      </c>
      <c r="DR17" s="611"/>
      <c r="DS17" s="611"/>
      <c r="DT17" s="611"/>
      <c r="DU17" s="611"/>
      <c r="DV17" s="611"/>
      <c r="DW17" s="611"/>
      <c r="DX17" s="611"/>
      <c r="DY17" s="611"/>
      <c r="DZ17" s="611"/>
      <c r="EA17" s="611"/>
      <c r="EB17" s="611"/>
      <c r="EC17" s="620"/>
    </row>
    <row r="18" spans="2:133" ht="11.25" customHeight="1" x14ac:dyDescent="0.2">
      <c r="B18" s="607" t="s">
        <v>270</v>
      </c>
      <c r="C18" s="608"/>
      <c r="D18" s="608"/>
      <c r="E18" s="608"/>
      <c r="F18" s="608"/>
      <c r="G18" s="608"/>
      <c r="H18" s="608"/>
      <c r="I18" s="608"/>
      <c r="J18" s="608"/>
      <c r="K18" s="608"/>
      <c r="L18" s="608"/>
      <c r="M18" s="608"/>
      <c r="N18" s="608"/>
      <c r="O18" s="608"/>
      <c r="P18" s="608"/>
      <c r="Q18" s="609"/>
      <c r="R18" s="610">
        <v>18312</v>
      </c>
      <c r="S18" s="611"/>
      <c r="T18" s="611"/>
      <c r="U18" s="611"/>
      <c r="V18" s="611"/>
      <c r="W18" s="611"/>
      <c r="X18" s="611"/>
      <c r="Y18" s="612"/>
      <c r="Z18" s="613">
        <v>0.2</v>
      </c>
      <c r="AA18" s="613"/>
      <c r="AB18" s="613"/>
      <c r="AC18" s="613"/>
      <c r="AD18" s="614">
        <v>18312</v>
      </c>
      <c r="AE18" s="614"/>
      <c r="AF18" s="614"/>
      <c r="AG18" s="614"/>
      <c r="AH18" s="614"/>
      <c r="AI18" s="614"/>
      <c r="AJ18" s="614"/>
      <c r="AK18" s="614"/>
      <c r="AL18" s="615">
        <v>0.4</v>
      </c>
      <c r="AM18" s="616"/>
      <c r="AN18" s="616"/>
      <c r="AO18" s="617"/>
      <c r="AP18" s="607" t="s">
        <v>271</v>
      </c>
      <c r="AQ18" s="608"/>
      <c r="AR18" s="608"/>
      <c r="AS18" s="608"/>
      <c r="AT18" s="608"/>
      <c r="AU18" s="608"/>
      <c r="AV18" s="608"/>
      <c r="AW18" s="608"/>
      <c r="AX18" s="608"/>
      <c r="AY18" s="608"/>
      <c r="AZ18" s="608"/>
      <c r="BA18" s="608"/>
      <c r="BB18" s="608"/>
      <c r="BC18" s="608"/>
      <c r="BD18" s="608"/>
      <c r="BE18" s="608"/>
      <c r="BF18" s="609"/>
      <c r="BG18" s="610" t="s">
        <v>143</v>
      </c>
      <c r="BH18" s="611"/>
      <c r="BI18" s="611"/>
      <c r="BJ18" s="611"/>
      <c r="BK18" s="611"/>
      <c r="BL18" s="611"/>
      <c r="BM18" s="611"/>
      <c r="BN18" s="612"/>
      <c r="BO18" s="613" t="s">
        <v>143</v>
      </c>
      <c r="BP18" s="613"/>
      <c r="BQ18" s="613"/>
      <c r="BR18" s="613"/>
      <c r="BS18" s="614" t="s">
        <v>244</v>
      </c>
      <c r="BT18" s="614"/>
      <c r="BU18" s="614"/>
      <c r="BV18" s="614"/>
      <c r="BW18" s="614"/>
      <c r="BX18" s="614"/>
      <c r="BY18" s="614"/>
      <c r="BZ18" s="614"/>
      <c r="CA18" s="614"/>
      <c r="CB18" s="618"/>
      <c r="CD18" s="607" t="s">
        <v>272</v>
      </c>
      <c r="CE18" s="608"/>
      <c r="CF18" s="608"/>
      <c r="CG18" s="608"/>
      <c r="CH18" s="608"/>
      <c r="CI18" s="608"/>
      <c r="CJ18" s="608"/>
      <c r="CK18" s="608"/>
      <c r="CL18" s="608"/>
      <c r="CM18" s="608"/>
      <c r="CN18" s="608"/>
      <c r="CO18" s="608"/>
      <c r="CP18" s="608"/>
      <c r="CQ18" s="609"/>
      <c r="CR18" s="610" t="s">
        <v>143</v>
      </c>
      <c r="CS18" s="611"/>
      <c r="CT18" s="611"/>
      <c r="CU18" s="611"/>
      <c r="CV18" s="611"/>
      <c r="CW18" s="611"/>
      <c r="CX18" s="611"/>
      <c r="CY18" s="612"/>
      <c r="CZ18" s="613" t="s">
        <v>143</v>
      </c>
      <c r="DA18" s="613"/>
      <c r="DB18" s="613"/>
      <c r="DC18" s="613"/>
      <c r="DD18" s="619" t="s">
        <v>143</v>
      </c>
      <c r="DE18" s="611"/>
      <c r="DF18" s="611"/>
      <c r="DG18" s="611"/>
      <c r="DH18" s="611"/>
      <c r="DI18" s="611"/>
      <c r="DJ18" s="611"/>
      <c r="DK18" s="611"/>
      <c r="DL18" s="611"/>
      <c r="DM18" s="611"/>
      <c r="DN18" s="611"/>
      <c r="DO18" s="611"/>
      <c r="DP18" s="612"/>
      <c r="DQ18" s="619" t="s">
        <v>244</v>
      </c>
      <c r="DR18" s="611"/>
      <c r="DS18" s="611"/>
      <c r="DT18" s="611"/>
      <c r="DU18" s="611"/>
      <c r="DV18" s="611"/>
      <c r="DW18" s="611"/>
      <c r="DX18" s="611"/>
      <c r="DY18" s="611"/>
      <c r="DZ18" s="611"/>
      <c r="EA18" s="611"/>
      <c r="EB18" s="611"/>
      <c r="EC18" s="620"/>
    </row>
    <row r="19" spans="2:133" ht="11.25" customHeight="1" x14ac:dyDescent="0.2">
      <c r="B19" s="607" t="s">
        <v>273</v>
      </c>
      <c r="C19" s="608"/>
      <c r="D19" s="608"/>
      <c r="E19" s="608"/>
      <c r="F19" s="608"/>
      <c r="G19" s="608"/>
      <c r="H19" s="608"/>
      <c r="I19" s="608"/>
      <c r="J19" s="608"/>
      <c r="K19" s="608"/>
      <c r="L19" s="608"/>
      <c r="M19" s="608"/>
      <c r="N19" s="608"/>
      <c r="O19" s="608"/>
      <c r="P19" s="608"/>
      <c r="Q19" s="609"/>
      <c r="R19" s="610">
        <v>17794</v>
      </c>
      <c r="S19" s="611"/>
      <c r="T19" s="611"/>
      <c r="U19" s="611"/>
      <c r="V19" s="611"/>
      <c r="W19" s="611"/>
      <c r="X19" s="611"/>
      <c r="Y19" s="612"/>
      <c r="Z19" s="613">
        <v>0.2</v>
      </c>
      <c r="AA19" s="613"/>
      <c r="AB19" s="613"/>
      <c r="AC19" s="613"/>
      <c r="AD19" s="614">
        <v>17794</v>
      </c>
      <c r="AE19" s="614"/>
      <c r="AF19" s="614"/>
      <c r="AG19" s="614"/>
      <c r="AH19" s="614"/>
      <c r="AI19" s="614"/>
      <c r="AJ19" s="614"/>
      <c r="AK19" s="614"/>
      <c r="AL19" s="615">
        <v>0.4</v>
      </c>
      <c r="AM19" s="616"/>
      <c r="AN19" s="616"/>
      <c r="AO19" s="617"/>
      <c r="AP19" s="607" t="s">
        <v>274</v>
      </c>
      <c r="AQ19" s="608"/>
      <c r="AR19" s="608"/>
      <c r="AS19" s="608"/>
      <c r="AT19" s="608"/>
      <c r="AU19" s="608"/>
      <c r="AV19" s="608"/>
      <c r="AW19" s="608"/>
      <c r="AX19" s="608"/>
      <c r="AY19" s="608"/>
      <c r="AZ19" s="608"/>
      <c r="BA19" s="608"/>
      <c r="BB19" s="608"/>
      <c r="BC19" s="608"/>
      <c r="BD19" s="608"/>
      <c r="BE19" s="608"/>
      <c r="BF19" s="609"/>
      <c r="BG19" s="610" t="s">
        <v>244</v>
      </c>
      <c r="BH19" s="611"/>
      <c r="BI19" s="611"/>
      <c r="BJ19" s="611"/>
      <c r="BK19" s="611"/>
      <c r="BL19" s="611"/>
      <c r="BM19" s="611"/>
      <c r="BN19" s="612"/>
      <c r="BO19" s="613" t="s">
        <v>143</v>
      </c>
      <c r="BP19" s="613"/>
      <c r="BQ19" s="613"/>
      <c r="BR19" s="613"/>
      <c r="BS19" s="614" t="s">
        <v>244</v>
      </c>
      <c r="BT19" s="614"/>
      <c r="BU19" s="614"/>
      <c r="BV19" s="614"/>
      <c r="BW19" s="614"/>
      <c r="BX19" s="614"/>
      <c r="BY19" s="614"/>
      <c r="BZ19" s="614"/>
      <c r="CA19" s="614"/>
      <c r="CB19" s="618"/>
      <c r="CD19" s="607" t="s">
        <v>275</v>
      </c>
      <c r="CE19" s="608"/>
      <c r="CF19" s="608"/>
      <c r="CG19" s="608"/>
      <c r="CH19" s="608"/>
      <c r="CI19" s="608"/>
      <c r="CJ19" s="608"/>
      <c r="CK19" s="608"/>
      <c r="CL19" s="608"/>
      <c r="CM19" s="608"/>
      <c r="CN19" s="608"/>
      <c r="CO19" s="608"/>
      <c r="CP19" s="608"/>
      <c r="CQ19" s="609"/>
      <c r="CR19" s="610" t="s">
        <v>143</v>
      </c>
      <c r="CS19" s="611"/>
      <c r="CT19" s="611"/>
      <c r="CU19" s="611"/>
      <c r="CV19" s="611"/>
      <c r="CW19" s="611"/>
      <c r="CX19" s="611"/>
      <c r="CY19" s="612"/>
      <c r="CZ19" s="613" t="s">
        <v>143</v>
      </c>
      <c r="DA19" s="613"/>
      <c r="DB19" s="613"/>
      <c r="DC19" s="613"/>
      <c r="DD19" s="619" t="s">
        <v>143</v>
      </c>
      <c r="DE19" s="611"/>
      <c r="DF19" s="611"/>
      <c r="DG19" s="611"/>
      <c r="DH19" s="611"/>
      <c r="DI19" s="611"/>
      <c r="DJ19" s="611"/>
      <c r="DK19" s="611"/>
      <c r="DL19" s="611"/>
      <c r="DM19" s="611"/>
      <c r="DN19" s="611"/>
      <c r="DO19" s="611"/>
      <c r="DP19" s="612"/>
      <c r="DQ19" s="619" t="s">
        <v>143</v>
      </c>
      <c r="DR19" s="611"/>
      <c r="DS19" s="611"/>
      <c r="DT19" s="611"/>
      <c r="DU19" s="611"/>
      <c r="DV19" s="611"/>
      <c r="DW19" s="611"/>
      <c r="DX19" s="611"/>
      <c r="DY19" s="611"/>
      <c r="DZ19" s="611"/>
      <c r="EA19" s="611"/>
      <c r="EB19" s="611"/>
      <c r="EC19" s="620"/>
    </row>
    <row r="20" spans="2:133" ht="11.25" customHeight="1" x14ac:dyDescent="0.2">
      <c r="B20" s="623" t="s">
        <v>276</v>
      </c>
      <c r="C20" s="624"/>
      <c r="D20" s="624"/>
      <c r="E20" s="624"/>
      <c r="F20" s="624"/>
      <c r="G20" s="624"/>
      <c r="H20" s="624"/>
      <c r="I20" s="624"/>
      <c r="J20" s="624"/>
      <c r="K20" s="624"/>
      <c r="L20" s="624"/>
      <c r="M20" s="624"/>
      <c r="N20" s="624"/>
      <c r="O20" s="624"/>
      <c r="P20" s="624"/>
      <c r="Q20" s="625"/>
      <c r="R20" s="610">
        <v>518</v>
      </c>
      <c r="S20" s="611"/>
      <c r="T20" s="611"/>
      <c r="U20" s="611"/>
      <c r="V20" s="611"/>
      <c r="W20" s="611"/>
      <c r="X20" s="611"/>
      <c r="Y20" s="612"/>
      <c r="Z20" s="613">
        <v>0</v>
      </c>
      <c r="AA20" s="613"/>
      <c r="AB20" s="613"/>
      <c r="AC20" s="613"/>
      <c r="AD20" s="614">
        <v>518</v>
      </c>
      <c r="AE20" s="614"/>
      <c r="AF20" s="614"/>
      <c r="AG20" s="614"/>
      <c r="AH20" s="614"/>
      <c r="AI20" s="614"/>
      <c r="AJ20" s="614"/>
      <c r="AK20" s="614"/>
      <c r="AL20" s="615">
        <v>0</v>
      </c>
      <c r="AM20" s="616"/>
      <c r="AN20" s="616"/>
      <c r="AO20" s="617"/>
      <c r="AP20" s="607" t="s">
        <v>277</v>
      </c>
      <c r="AQ20" s="608"/>
      <c r="AR20" s="608"/>
      <c r="AS20" s="608"/>
      <c r="AT20" s="608"/>
      <c r="AU20" s="608"/>
      <c r="AV20" s="608"/>
      <c r="AW20" s="608"/>
      <c r="AX20" s="608"/>
      <c r="AY20" s="608"/>
      <c r="AZ20" s="608"/>
      <c r="BA20" s="608"/>
      <c r="BB20" s="608"/>
      <c r="BC20" s="608"/>
      <c r="BD20" s="608"/>
      <c r="BE20" s="608"/>
      <c r="BF20" s="609"/>
      <c r="BG20" s="610" t="s">
        <v>143</v>
      </c>
      <c r="BH20" s="611"/>
      <c r="BI20" s="611"/>
      <c r="BJ20" s="611"/>
      <c r="BK20" s="611"/>
      <c r="BL20" s="611"/>
      <c r="BM20" s="611"/>
      <c r="BN20" s="612"/>
      <c r="BO20" s="613" t="s">
        <v>143</v>
      </c>
      <c r="BP20" s="613"/>
      <c r="BQ20" s="613"/>
      <c r="BR20" s="613"/>
      <c r="BS20" s="614" t="s">
        <v>143</v>
      </c>
      <c r="BT20" s="614"/>
      <c r="BU20" s="614"/>
      <c r="BV20" s="614"/>
      <c r="BW20" s="614"/>
      <c r="BX20" s="614"/>
      <c r="BY20" s="614"/>
      <c r="BZ20" s="614"/>
      <c r="CA20" s="614"/>
      <c r="CB20" s="618"/>
      <c r="CD20" s="607" t="s">
        <v>278</v>
      </c>
      <c r="CE20" s="608"/>
      <c r="CF20" s="608"/>
      <c r="CG20" s="608"/>
      <c r="CH20" s="608"/>
      <c r="CI20" s="608"/>
      <c r="CJ20" s="608"/>
      <c r="CK20" s="608"/>
      <c r="CL20" s="608"/>
      <c r="CM20" s="608"/>
      <c r="CN20" s="608"/>
      <c r="CO20" s="608"/>
      <c r="CP20" s="608"/>
      <c r="CQ20" s="609"/>
      <c r="CR20" s="610">
        <v>10920436</v>
      </c>
      <c r="CS20" s="611"/>
      <c r="CT20" s="611"/>
      <c r="CU20" s="611"/>
      <c r="CV20" s="611"/>
      <c r="CW20" s="611"/>
      <c r="CX20" s="611"/>
      <c r="CY20" s="612"/>
      <c r="CZ20" s="613">
        <v>100</v>
      </c>
      <c r="DA20" s="613"/>
      <c r="DB20" s="613"/>
      <c r="DC20" s="613"/>
      <c r="DD20" s="619">
        <v>1087701</v>
      </c>
      <c r="DE20" s="611"/>
      <c r="DF20" s="611"/>
      <c r="DG20" s="611"/>
      <c r="DH20" s="611"/>
      <c r="DI20" s="611"/>
      <c r="DJ20" s="611"/>
      <c r="DK20" s="611"/>
      <c r="DL20" s="611"/>
      <c r="DM20" s="611"/>
      <c r="DN20" s="611"/>
      <c r="DO20" s="611"/>
      <c r="DP20" s="612"/>
      <c r="DQ20" s="619">
        <v>5713562</v>
      </c>
      <c r="DR20" s="611"/>
      <c r="DS20" s="611"/>
      <c r="DT20" s="611"/>
      <c r="DU20" s="611"/>
      <c r="DV20" s="611"/>
      <c r="DW20" s="611"/>
      <c r="DX20" s="611"/>
      <c r="DY20" s="611"/>
      <c r="DZ20" s="611"/>
      <c r="EA20" s="611"/>
      <c r="EB20" s="611"/>
      <c r="EC20" s="620"/>
    </row>
    <row r="21" spans="2:133" ht="11.25" customHeight="1" x14ac:dyDescent="0.2">
      <c r="B21" s="607" t="s">
        <v>279</v>
      </c>
      <c r="C21" s="608"/>
      <c r="D21" s="608"/>
      <c r="E21" s="608"/>
      <c r="F21" s="608"/>
      <c r="G21" s="608"/>
      <c r="H21" s="608"/>
      <c r="I21" s="608"/>
      <c r="J21" s="608"/>
      <c r="K21" s="608"/>
      <c r="L21" s="608"/>
      <c r="M21" s="608"/>
      <c r="N21" s="608"/>
      <c r="O21" s="608"/>
      <c r="P21" s="608"/>
      <c r="Q21" s="609"/>
      <c r="R21" s="610">
        <v>2307946</v>
      </c>
      <c r="S21" s="611"/>
      <c r="T21" s="611"/>
      <c r="U21" s="611"/>
      <c r="V21" s="611"/>
      <c r="W21" s="611"/>
      <c r="X21" s="611"/>
      <c r="Y21" s="612"/>
      <c r="Z21" s="613">
        <v>20</v>
      </c>
      <c r="AA21" s="613"/>
      <c r="AB21" s="613"/>
      <c r="AC21" s="613"/>
      <c r="AD21" s="614">
        <v>2117868</v>
      </c>
      <c r="AE21" s="614"/>
      <c r="AF21" s="614"/>
      <c r="AG21" s="614"/>
      <c r="AH21" s="614"/>
      <c r="AI21" s="614"/>
      <c r="AJ21" s="614"/>
      <c r="AK21" s="614"/>
      <c r="AL21" s="615">
        <v>41.8</v>
      </c>
      <c r="AM21" s="616"/>
      <c r="AN21" s="616"/>
      <c r="AO21" s="617"/>
      <c r="AP21" s="607" t="s">
        <v>280</v>
      </c>
      <c r="AQ21" s="626"/>
      <c r="AR21" s="626"/>
      <c r="AS21" s="626"/>
      <c r="AT21" s="626"/>
      <c r="AU21" s="626"/>
      <c r="AV21" s="626"/>
      <c r="AW21" s="626"/>
      <c r="AX21" s="626"/>
      <c r="AY21" s="626"/>
      <c r="AZ21" s="626"/>
      <c r="BA21" s="626"/>
      <c r="BB21" s="626"/>
      <c r="BC21" s="626"/>
      <c r="BD21" s="626"/>
      <c r="BE21" s="626"/>
      <c r="BF21" s="627"/>
      <c r="BG21" s="610" t="s">
        <v>244</v>
      </c>
      <c r="BH21" s="611"/>
      <c r="BI21" s="611"/>
      <c r="BJ21" s="611"/>
      <c r="BK21" s="611"/>
      <c r="BL21" s="611"/>
      <c r="BM21" s="611"/>
      <c r="BN21" s="612"/>
      <c r="BO21" s="613" t="s">
        <v>143</v>
      </c>
      <c r="BP21" s="613"/>
      <c r="BQ21" s="613"/>
      <c r="BR21" s="613"/>
      <c r="BS21" s="614" t="s">
        <v>244</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2">
      <c r="B22" s="607" t="s">
        <v>281</v>
      </c>
      <c r="C22" s="608"/>
      <c r="D22" s="608"/>
      <c r="E22" s="608"/>
      <c r="F22" s="608"/>
      <c r="G22" s="608"/>
      <c r="H22" s="608"/>
      <c r="I22" s="608"/>
      <c r="J22" s="608"/>
      <c r="K22" s="608"/>
      <c r="L22" s="608"/>
      <c r="M22" s="608"/>
      <c r="N22" s="608"/>
      <c r="O22" s="608"/>
      <c r="P22" s="608"/>
      <c r="Q22" s="609"/>
      <c r="R22" s="610">
        <v>2117868</v>
      </c>
      <c r="S22" s="611"/>
      <c r="T22" s="611"/>
      <c r="U22" s="611"/>
      <c r="V22" s="611"/>
      <c r="W22" s="611"/>
      <c r="X22" s="611"/>
      <c r="Y22" s="612"/>
      <c r="Z22" s="613">
        <v>18.399999999999999</v>
      </c>
      <c r="AA22" s="613"/>
      <c r="AB22" s="613"/>
      <c r="AC22" s="613"/>
      <c r="AD22" s="614">
        <v>2117868</v>
      </c>
      <c r="AE22" s="614"/>
      <c r="AF22" s="614"/>
      <c r="AG22" s="614"/>
      <c r="AH22" s="614"/>
      <c r="AI22" s="614"/>
      <c r="AJ22" s="614"/>
      <c r="AK22" s="614"/>
      <c r="AL22" s="615">
        <v>41.8</v>
      </c>
      <c r="AM22" s="616"/>
      <c r="AN22" s="616"/>
      <c r="AO22" s="617"/>
      <c r="AP22" s="607" t="s">
        <v>282</v>
      </c>
      <c r="AQ22" s="626"/>
      <c r="AR22" s="626"/>
      <c r="AS22" s="626"/>
      <c r="AT22" s="626"/>
      <c r="AU22" s="626"/>
      <c r="AV22" s="626"/>
      <c r="AW22" s="626"/>
      <c r="AX22" s="626"/>
      <c r="AY22" s="626"/>
      <c r="AZ22" s="626"/>
      <c r="BA22" s="626"/>
      <c r="BB22" s="626"/>
      <c r="BC22" s="626"/>
      <c r="BD22" s="626"/>
      <c r="BE22" s="626"/>
      <c r="BF22" s="627"/>
      <c r="BG22" s="610" t="s">
        <v>244</v>
      </c>
      <c r="BH22" s="611"/>
      <c r="BI22" s="611"/>
      <c r="BJ22" s="611"/>
      <c r="BK22" s="611"/>
      <c r="BL22" s="611"/>
      <c r="BM22" s="611"/>
      <c r="BN22" s="612"/>
      <c r="BO22" s="613" t="s">
        <v>244</v>
      </c>
      <c r="BP22" s="613"/>
      <c r="BQ22" s="613"/>
      <c r="BR22" s="613"/>
      <c r="BS22" s="614" t="s">
        <v>143</v>
      </c>
      <c r="BT22" s="614"/>
      <c r="BU22" s="614"/>
      <c r="BV22" s="614"/>
      <c r="BW22" s="614"/>
      <c r="BX22" s="614"/>
      <c r="BY22" s="614"/>
      <c r="BZ22" s="614"/>
      <c r="CA22" s="614"/>
      <c r="CB22" s="618"/>
      <c r="CD22" s="592" t="s">
        <v>283</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2">
      <c r="B23" s="607" t="s">
        <v>284</v>
      </c>
      <c r="C23" s="608"/>
      <c r="D23" s="608"/>
      <c r="E23" s="608"/>
      <c r="F23" s="608"/>
      <c r="G23" s="608"/>
      <c r="H23" s="608"/>
      <c r="I23" s="608"/>
      <c r="J23" s="608"/>
      <c r="K23" s="608"/>
      <c r="L23" s="608"/>
      <c r="M23" s="608"/>
      <c r="N23" s="608"/>
      <c r="O23" s="608"/>
      <c r="P23" s="608"/>
      <c r="Q23" s="609"/>
      <c r="R23" s="610">
        <v>190078</v>
      </c>
      <c r="S23" s="611"/>
      <c r="T23" s="611"/>
      <c r="U23" s="611"/>
      <c r="V23" s="611"/>
      <c r="W23" s="611"/>
      <c r="X23" s="611"/>
      <c r="Y23" s="612"/>
      <c r="Z23" s="613">
        <v>1.6</v>
      </c>
      <c r="AA23" s="613"/>
      <c r="AB23" s="613"/>
      <c r="AC23" s="613"/>
      <c r="AD23" s="614" t="s">
        <v>143</v>
      </c>
      <c r="AE23" s="614"/>
      <c r="AF23" s="614"/>
      <c r="AG23" s="614"/>
      <c r="AH23" s="614"/>
      <c r="AI23" s="614"/>
      <c r="AJ23" s="614"/>
      <c r="AK23" s="614"/>
      <c r="AL23" s="615" t="s">
        <v>143</v>
      </c>
      <c r="AM23" s="616"/>
      <c r="AN23" s="616"/>
      <c r="AO23" s="617"/>
      <c r="AP23" s="607" t="s">
        <v>285</v>
      </c>
      <c r="AQ23" s="626"/>
      <c r="AR23" s="626"/>
      <c r="AS23" s="626"/>
      <c r="AT23" s="626"/>
      <c r="AU23" s="626"/>
      <c r="AV23" s="626"/>
      <c r="AW23" s="626"/>
      <c r="AX23" s="626"/>
      <c r="AY23" s="626"/>
      <c r="AZ23" s="626"/>
      <c r="BA23" s="626"/>
      <c r="BB23" s="626"/>
      <c r="BC23" s="626"/>
      <c r="BD23" s="626"/>
      <c r="BE23" s="626"/>
      <c r="BF23" s="627"/>
      <c r="BG23" s="610" t="s">
        <v>143</v>
      </c>
      <c r="BH23" s="611"/>
      <c r="BI23" s="611"/>
      <c r="BJ23" s="611"/>
      <c r="BK23" s="611"/>
      <c r="BL23" s="611"/>
      <c r="BM23" s="611"/>
      <c r="BN23" s="612"/>
      <c r="BO23" s="613" t="s">
        <v>244</v>
      </c>
      <c r="BP23" s="613"/>
      <c r="BQ23" s="613"/>
      <c r="BR23" s="613"/>
      <c r="BS23" s="614" t="s">
        <v>143</v>
      </c>
      <c r="BT23" s="614"/>
      <c r="BU23" s="614"/>
      <c r="BV23" s="614"/>
      <c r="BW23" s="614"/>
      <c r="BX23" s="614"/>
      <c r="BY23" s="614"/>
      <c r="BZ23" s="614"/>
      <c r="CA23" s="614"/>
      <c r="CB23" s="618"/>
      <c r="CD23" s="592" t="s">
        <v>224</v>
      </c>
      <c r="CE23" s="593"/>
      <c r="CF23" s="593"/>
      <c r="CG23" s="593"/>
      <c r="CH23" s="593"/>
      <c r="CI23" s="593"/>
      <c r="CJ23" s="593"/>
      <c r="CK23" s="593"/>
      <c r="CL23" s="593"/>
      <c r="CM23" s="593"/>
      <c r="CN23" s="593"/>
      <c r="CO23" s="593"/>
      <c r="CP23" s="593"/>
      <c r="CQ23" s="594"/>
      <c r="CR23" s="592" t="s">
        <v>286</v>
      </c>
      <c r="CS23" s="593"/>
      <c r="CT23" s="593"/>
      <c r="CU23" s="593"/>
      <c r="CV23" s="593"/>
      <c r="CW23" s="593"/>
      <c r="CX23" s="593"/>
      <c r="CY23" s="594"/>
      <c r="CZ23" s="592" t="s">
        <v>287</v>
      </c>
      <c r="DA23" s="593"/>
      <c r="DB23" s="593"/>
      <c r="DC23" s="594"/>
      <c r="DD23" s="592" t="s">
        <v>288</v>
      </c>
      <c r="DE23" s="593"/>
      <c r="DF23" s="593"/>
      <c r="DG23" s="593"/>
      <c r="DH23" s="593"/>
      <c r="DI23" s="593"/>
      <c r="DJ23" s="593"/>
      <c r="DK23" s="594"/>
      <c r="DL23" s="637" t="s">
        <v>289</v>
      </c>
      <c r="DM23" s="638"/>
      <c r="DN23" s="638"/>
      <c r="DO23" s="638"/>
      <c r="DP23" s="638"/>
      <c r="DQ23" s="638"/>
      <c r="DR23" s="638"/>
      <c r="DS23" s="638"/>
      <c r="DT23" s="638"/>
      <c r="DU23" s="638"/>
      <c r="DV23" s="639"/>
      <c r="DW23" s="592" t="s">
        <v>290</v>
      </c>
      <c r="DX23" s="593"/>
      <c r="DY23" s="593"/>
      <c r="DZ23" s="593"/>
      <c r="EA23" s="593"/>
      <c r="EB23" s="593"/>
      <c r="EC23" s="594"/>
    </row>
    <row r="24" spans="2:133" ht="11.25" customHeight="1" x14ac:dyDescent="0.2">
      <c r="B24" s="607" t="s">
        <v>291</v>
      </c>
      <c r="C24" s="608"/>
      <c r="D24" s="608"/>
      <c r="E24" s="608"/>
      <c r="F24" s="608"/>
      <c r="G24" s="608"/>
      <c r="H24" s="608"/>
      <c r="I24" s="608"/>
      <c r="J24" s="608"/>
      <c r="K24" s="608"/>
      <c r="L24" s="608"/>
      <c r="M24" s="608"/>
      <c r="N24" s="608"/>
      <c r="O24" s="608"/>
      <c r="P24" s="608"/>
      <c r="Q24" s="609"/>
      <c r="R24" s="610" t="s">
        <v>143</v>
      </c>
      <c r="S24" s="611"/>
      <c r="T24" s="611"/>
      <c r="U24" s="611"/>
      <c r="V24" s="611"/>
      <c r="W24" s="611"/>
      <c r="X24" s="611"/>
      <c r="Y24" s="612"/>
      <c r="Z24" s="613" t="s">
        <v>143</v>
      </c>
      <c r="AA24" s="613"/>
      <c r="AB24" s="613"/>
      <c r="AC24" s="613"/>
      <c r="AD24" s="614" t="s">
        <v>244</v>
      </c>
      <c r="AE24" s="614"/>
      <c r="AF24" s="614"/>
      <c r="AG24" s="614"/>
      <c r="AH24" s="614"/>
      <c r="AI24" s="614"/>
      <c r="AJ24" s="614"/>
      <c r="AK24" s="614"/>
      <c r="AL24" s="615" t="s">
        <v>244</v>
      </c>
      <c r="AM24" s="616"/>
      <c r="AN24" s="616"/>
      <c r="AO24" s="617"/>
      <c r="AP24" s="607" t="s">
        <v>292</v>
      </c>
      <c r="AQ24" s="626"/>
      <c r="AR24" s="626"/>
      <c r="AS24" s="626"/>
      <c r="AT24" s="626"/>
      <c r="AU24" s="626"/>
      <c r="AV24" s="626"/>
      <c r="AW24" s="626"/>
      <c r="AX24" s="626"/>
      <c r="AY24" s="626"/>
      <c r="AZ24" s="626"/>
      <c r="BA24" s="626"/>
      <c r="BB24" s="626"/>
      <c r="BC24" s="626"/>
      <c r="BD24" s="626"/>
      <c r="BE24" s="626"/>
      <c r="BF24" s="627"/>
      <c r="BG24" s="610" t="s">
        <v>244</v>
      </c>
      <c r="BH24" s="611"/>
      <c r="BI24" s="611"/>
      <c r="BJ24" s="611"/>
      <c r="BK24" s="611"/>
      <c r="BL24" s="611"/>
      <c r="BM24" s="611"/>
      <c r="BN24" s="612"/>
      <c r="BO24" s="613" t="s">
        <v>143</v>
      </c>
      <c r="BP24" s="613"/>
      <c r="BQ24" s="613"/>
      <c r="BR24" s="613"/>
      <c r="BS24" s="614" t="s">
        <v>143</v>
      </c>
      <c r="BT24" s="614"/>
      <c r="BU24" s="614"/>
      <c r="BV24" s="614"/>
      <c r="BW24" s="614"/>
      <c r="BX24" s="614"/>
      <c r="BY24" s="614"/>
      <c r="BZ24" s="614"/>
      <c r="CA24" s="614"/>
      <c r="CB24" s="618"/>
      <c r="CD24" s="596" t="s">
        <v>293</v>
      </c>
      <c r="CE24" s="597"/>
      <c r="CF24" s="597"/>
      <c r="CG24" s="597"/>
      <c r="CH24" s="597"/>
      <c r="CI24" s="597"/>
      <c r="CJ24" s="597"/>
      <c r="CK24" s="597"/>
      <c r="CL24" s="597"/>
      <c r="CM24" s="597"/>
      <c r="CN24" s="597"/>
      <c r="CO24" s="597"/>
      <c r="CP24" s="597"/>
      <c r="CQ24" s="598"/>
      <c r="CR24" s="599">
        <v>4849381</v>
      </c>
      <c r="CS24" s="600"/>
      <c r="CT24" s="600"/>
      <c r="CU24" s="600"/>
      <c r="CV24" s="600"/>
      <c r="CW24" s="600"/>
      <c r="CX24" s="600"/>
      <c r="CY24" s="601"/>
      <c r="CZ24" s="604">
        <v>44.4</v>
      </c>
      <c r="DA24" s="605"/>
      <c r="DB24" s="605"/>
      <c r="DC24" s="621"/>
      <c r="DD24" s="642">
        <v>2673275</v>
      </c>
      <c r="DE24" s="600"/>
      <c r="DF24" s="600"/>
      <c r="DG24" s="600"/>
      <c r="DH24" s="600"/>
      <c r="DI24" s="600"/>
      <c r="DJ24" s="600"/>
      <c r="DK24" s="601"/>
      <c r="DL24" s="642">
        <v>2648899</v>
      </c>
      <c r="DM24" s="600"/>
      <c r="DN24" s="600"/>
      <c r="DO24" s="600"/>
      <c r="DP24" s="600"/>
      <c r="DQ24" s="600"/>
      <c r="DR24" s="600"/>
      <c r="DS24" s="600"/>
      <c r="DT24" s="600"/>
      <c r="DU24" s="600"/>
      <c r="DV24" s="601"/>
      <c r="DW24" s="604">
        <v>51.4</v>
      </c>
      <c r="DX24" s="605"/>
      <c r="DY24" s="605"/>
      <c r="DZ24" s="605"/>
      <c r="EA24" s="605"/>
      <c r="EB24" s="605"/>
      <c r="EC24" s="606"/>
    </row>
    <row r="25" spans="2:133" ht="11.25" customHeight="1" x14ac:dyDescent="0.2">
      <c r="B25" s="607" t="s">
        <v>294</v>
      </c>
      <c r="C25" s="608"/>
      <c r="D25" s="608"/>
      <c r="E25" s="608"/>
      <c r="F25" s="608"/>
      <c r="G25" s="608"/>
      <c r="H25" s="608"/>
      <c r="I25" s="608"/>
      <c r="J25" s="608"/>
      <c r="K25" s="608"/>
      <c r="L25" s="608"/>
      <c r="M25" s="608"/>
      <c r="N25" s="608"/>
      <c r="O25" s="608"/>
      <c r="P25" s="608"/>
      <c r="Q25" s="609"/>
      <c r="R25" s="610">
        <v>5243698</v>
      </c>
      <c r="S25" s="611"/>
      <c r="T25" s="611"/>
      <c r="U25" s="611"/>
      <c r="V25" s="611"/>
      <c r="W25" s="611"/>
      <c r="X25" s="611"/>
      <c r="Y25" s="612"/>
      <c r="Z25" s="613">
        <v>45.5</v>
      </c>
      <c r="AA25" s="613"/>
      <c r="AB25" s="613"/>
      <c r="AC25" s="613"/>
      <c r="AD25" s="614">
        <v>5053620</v>
      </c>
      <c r="AE25" s="614"/>
      <c r="AF25" s="614"/>
      <c r="AG25" s="614"/>
      <c r="AH25" s="614"/>
      <c r="AI25" s="614"/>
      <c r="AJ25" s="614"/>
      <c r="AK25" s="614"/>
      <c r="AL25" s="615">
        <v>99.6</v>
      </c>
      <c r="AM25" s="616"/>
      <c r="AN25" s="616"/>
      <c r="AO25" s="617"/>
      <c r="AP25" s="607" t="s">
        <v>295</v>
      </c>
      <c r="AQ25" s="626"/>
      <c r="AR25" s="626"/>
      <c r="AS25" s="626"/>
      <c r="AT25" s="626"/>
      <c r="AU25" s="626"/>
      <c r="AV25" s="626"/>
      <c r="AW25" s="626"/>
      <c r="AX25" s="626"/>
      <c r="AY25" s="626"/>
      <c r="AZ25" s="626"/>
      <c r="BA25" s="626"/>
      <c r="BB25" s="626"/>
      <c r="BC25" s="626"/>
      <c r="BD25" s="626"/>
      <c r="BE25" s="626"/>
      <c r="BF25" s="627"/>
      <c r="BG25" s="610" t="s">
        <v>244</v>
      </c>
      <c r="BH25" s="611"/>
      <c r="BI25" s="611"/>
      <c r="BJ25" s="611"/>
      <c r="BK25" s="611"/>
      <c r="BL25" s="611"/>
      <c r="BM25" s="611"/>
      <c r="BN25" s="612"/>
      <c r="BO25" s="613" t="s">
        <v>244</v>
      </c>
      <c r="BP25" s="613"/>
      <c r="BQ25" s="613"/>
      <c r="BR25" s="613"/>
      <c r="BS25" s="614" t="s">
        <v>143</v>
      </c>
      <c r="BT25" s="614"/>
      <c r="BU25" s="614"/>
      <c r="BV25" s="614"/>
      <c r="BW25" s="614"/>
      <c r="BX25" s="614"/>
      <c r="BY25" s="614"/>
      <c r="BZ25" s="614"/>
      <c r="CA25" s="614"/>
      <c r="CB25" s="618"/>
      <c r="CD25" s="607" t="s">
        <v>296</v>
      </c>
      <c r="CE25" s="608"/>
      <c r="CF25" s="608"/>
      <c r="CG25" s="608"/>
      <c r="CH25" s="608"/>
      <c r="CI25" s="608"/>
      <c r="CJ25" s="608"/>
      <c r="CK25" s="608"/>
      <c r="CL25" s="608"/>
      <c r="CM25" s="608"/>
      <c r="CN25" s="608"/>
      <c r="CO25" s="608"/>
      <c r="CP25" s="608"/>
      <c r="CQ25" s="609"/>
      <c r="CR25" s="610">
        <v>1500298</v>
      </c>
      <c r="CS25" s="643"/>
      <c r="CT25" s="643"/>
      <c r="CU25" s="643"/>
      <c r="CV25" s="643"/>
      <c r="CW25" s="643"/>
      <c r="CX25" s="643"/>
      <c r="CY25" s="644"/>
      <c r="CZ25" s="615">
        <v>13.7</v>
      </c>
      <c r="DA25" s="640"/>
      <c r="DB25" s="640"/>
      <c r="DC25" s="645"/>
      <c r="DD25" s="619">
        <v>1348068</v>
      </c>
      <c r="DE25" s="643"/>
      <c r="DF25" s="643"/>
      <c r="DG25" s="643"/>
      <c r="DH25" s="643"/>
      <c r="DI25" s="643"/>
      <c r="DJ25" s="643"/>
      <c r="DK25" s="644"/>
      <c r="DL25" s="619">
        <v>1342299</v>
      </c>
      <c r="DM25" s="643"/>
      <c r="DN25" s="643"/>
      <c r="DO25" s="643"/>
      <c r="DP25" s="643"/>
      <c r="DQ25" s="643"/>
      <c r="DR25" s="643"/>
      <c r="DS25" s="643"/>
      <c r="DT25" s="643"/>
      <c r="DU25" s="643"/>
      <c r="DV25" s="644"/>
      <c r="DW25" s="615">
        <v>26</v>
      </c>
      <c r="DX25" s="640"/>
      <c r="DY25" s="640"/>
      <c r="DZ25" s="640"/>
      <c r="EA25" s="640"/>
      <c r="EB25" s="640"/>
      <c r="EC25" s="641"/>
    </row>
    <row r="26" spans="2:133" ht="11.25" customHeight="1" x14ac:dyDescent="0.2">
      <c r="B26" s="607" t="s">
        <v>297</v>
      </c>
      <c r="C26" s="608"/>
      <c r="D26" s="608"/>
      <c r="E26" s="608"/>
      <c r="F26" s="608"/>
      <c r="G26" s="608"/>
      <c r="H26" s="608"/>
      <c r="I26" s="608"/>
      <c r="J26" s="608"/>
      <c r="K26" s="608"/>
      <c r="L26" s="608"/>
      <c r="M26" s="608"/>
      <c r="N26" s="608"/>
      <c r="O26" s="608"/>
      <c r="P26" s="608"/>
      <c r="Q26" s="609"/>
      <c r="R26" s="610">
        <v>3847</v>
      </c>
      <c r="S26" s="611"/>
      <c r="T26" s="611"/>
      <c r="U26" s="611"/>
      <c r="V26" s="611"/>
      <c r="W26" s="611"/>
      <c r="X26" s="611"/>
      <c r="Y26" s="612"/>
      <c r="Z26" s="613">
        <v>0</v>
      </c>
      <c r="AA26" s="613"/>
      <c r="AB26" s="613"/>
      <c r="AC26" s="613"/>
      <c r="AD26" s="614">
        <v>3847</v>
      </c>
      <c r="AE26" s="614"/>
      <c r="AF26" s="614"/>
      <c r="AG26" s="614"/>
      <c r="AH26" s="614"/>
      <c r="AI26" s="614"/>
      <c r="AJ26" s="614"/>
      <c r="AK26" s="614"/>
      <c r="AL26" s="615">
        <v>0.1</v>
      </c>
      <c r="AM26" s="616"/>
      <c r="AN26" s="616"/>
      <c r="AO26" s="617"/>
      <c r="AP26" s="607" t="s">
        <v>298</v>
      </c>
      <c r="AQ26" s="626"/>
      <c r="AR26" s="626"/>
      <c r="AS26" s="626"/>
      <c r="AT26" s="626"/>
      <c r="AU26" s="626"/>
      <c r="AV26" s="626"/>
      <c r="AW26" s="626"/>
      <c r="AX26" s="626"/>
      <c r="AY26" s="626"/>
      <c r="AZ26" s="626"/>
      <c r="BA26" s="626"/>
      <c r="BB26" s="626"/>
      <c r="BC26" s="626"/>
      <c r="BD26" s="626"/>
      <c r="BE26" s="626"/>
      <c r="BF26" s="627"/>
      <c r="BG26" s="610" t="s">
        <v>143</v>
      </c>
      <c r="BH26" s="611"/>
      <c r="BI26" s="611"/>
      <c r="BJ26" s="611"/>
      <c r="BK26" s="611"/>
      <c r="BL26" s="611"/>
      <c r="BM26" s="611"/>
      <c r="BN26" s="612"/>
      <c r="BO26" s="613" t="s">
        <v>244</v>
      </c>
      <c r="BP26" s="613"/>
      <c r="BQ26" s="613"/>
      <c r="BR26" s="613"/>
      <c r="BS26" s="614" t="s">
        <v>143</v>
      </c>
      <c r="BT26" s="614"/>
      <c r="BU26" s="614"/>
      <c r="BV26" s="614"/>
      <c r="BW26" s="614"/>
      <c r="BX26" s="614"/>
      <c r="BY26" s="614"/>
      <c r="BZ26" s="614"/>
      <c r="CA26" s="614"/>
      <c r="CB26" s="618"/>
      <c r="CD26" s="607" t="s">
        <v>299</v>
      </c>
      <c r="CE26" s="608"/>
      <c r="CF26" s="608"/>
      <c r="CG26" s="608"/>
      <c r="CH26" s="608"/>
      <c r="CI26" s="608"/>
      <c r="CJ26" s="608"/>
      <c r="CK26" s="608"/>
      <c r="CL26" s="608"/>
      <c r="CM26" s="608"/>
      <c r="CN26" s="608"/>
      <c r="CO26" s="608"/>
      <c r="CP26" s="608"/>
      <c r="CQ26" s="609"/>
      <c r="CR26" s="610">
        <v>823476</v>
      </c>
      <c r="CS26" s="611"/>
      <c r="CT26" s="611"/>
      <c r="CU26" s="611"/>
      <c r="CV26" s="611"/>
      <c r="CW26" s="611"/>
      <c r="CX26" s="611"/>
      <c r="CY26" s="612"/>
      <c r="CZ26" s="615">
        <v>7.5</v>
      </c>
      <c r="DA26" s="640"/>
      <c r="DB26" s="640"/>
      <c r="DC26" s="645"/>
      <c r="DD26" s="619">
        <v>767477</v>
      </c>
      <c r="DE26" s="611"/>
      <c r="DF26" s="611"/>
      <c r="DG26" s="611"/>
      <c r="DH26" s="611"/>
      <c r="DI26" s="611"/>
      <c r="DJ26" s="611"/>
      <c r="DK26" s="612"/>
      <c r="DL26" s="619" t="s">
        <v>143</v>
      </c>
      <c r="DM26" s="611"/>
      <c r="DN26" s="611"/>
      <c r="DO26" s="611"/>
      <c r="DP26" s="611"/>
      <c r="DQ26" s="611"/>
      <c r="DR26" s="611"/>
      <c r="DS26" s="611"/>
      <c r="DT26" s="611"/>
      <c r="DU26" s="611"/>
      <c r="DV26" s="612"/>
      <c r="DW26" s="615" t="s">
        <v>143</v>
      </c>
      <c r="DX26" s="640"/>
      <c r="DY26" s="640"/>
      <c r="DZ26" s="640"/>
      <c r="EA26" s="640"/>
      <c r="EB26" s="640"/>
      <c r="EC26" s="641"/>
    </row>
    <row r="27" spans="2:133" ht="11.25" customHeight="1" x14ac:dyDescent="0.2">
      <c r="B27" s="607" t="s">
        <v>300</v>
      </c>
      <c r="C27" s="608"/>
      <c r="D27" s="608"/>
      <c r="E27" s="608"/>
      <c r="F27" s="608"/>
      <c r="G27" s="608"/>
      <c r="H27" s="608"/>
      <c r="I27" s="608"/>
      <c r="J27" s="608"/>
      <c r="K27" s="608"/>
      <c r="L27" s="608"/>
      <c r="M27" s="608"/>
      <c r="N27" s="608"/>
      <c r="O27" s="608"/>
      <c r="P27" s="608"/>
      <c r="Q27" s="609"/>
      <c r="R27" s="610">
        <v>64492</v>
      </c>
      <c r="S27" s="611"/>
      <c r="T27" s="611"/>
      <c r="U27" s="611"/>
      <c r="V27" s="611"/>
      <c r="W27" s="611"/>
      <c r="X27" s="611"/>
      <c r="Y27" s="612"/>
      <c r="Z27" s="613">
        <v>0.6</v>
      </c>
      <c r="AA27" s="613"/>
      <c r="AB27" s="613"/>
      <c r="AC27" s="613"/>
      <c r="AD27" s="614" t="s">
        <v>244</v>
      </c>
      <c r="AE27" s="614"/>
      <c r="AF27" s="614"/>
      <c r="AG27" s="614"/>
      <c r="AH27" s="614"/>
      <c r="AI27" s="614"/>
      <c r="AJ27" s="614"/>
      <c r="AK27" s="614"/>
      <c r="AL27" s="615" t="s">
        <v>143</v>
      </c>
      <c r="AM27" s="616"/>
      <c r="AN27" s="616"/>
      <c r="AO27" s="617"/>
      <c r="AP27" s="607" t="s">
        <v>301</v>
      </c>
      <c r="AQ27" s="608"/>
      <c r="AR27" s="608"/>
      <c r="AS27" s="608"/>
      <c r="AT27" s="608"/>
      <c r="AU27" s="608"/>
      <c r="AV27" s="608"/>
      <c r="AW27" s="608"/>
      <c r="AX27" s="608"/>
      <c r="AY27" s="608"/>
      <c r="AZ27" s="608"/>
      <c r="BA27" s="608"/>
      <c r="BB27" s="608"/>
      <c r="BC27" s="608"/>
      <c r="BD27" s="608"/>
      <c r="BE27" s="608"/>
      <c r="BF27" s="609"/>
      <c r="BG27" s="610">
        <v>2266430</v>
      </c>
      <c r="BH27" s="611"/>
      <c r="BI27" s="611"/>
      <c r="BJ27" s="611"/>
      <c r="BK27" s="611"/>
      <c r="BL27" s="611"/>
      <c r="BM27" s="611"/>
      <c r="BN27" s="612"/>
      <c r="BO27" s="613">
        <v>100</v>
      </c>
      <c r="BP27" s="613"/>
      <c r="BQ27" s="613"/>
      <c r="BR27" s="613"/>
      <c r="BS27" s="614">
        <v>20012</v>
      </c>
      <c r="BT27" s="614"/>
      <c r="BU27" s="614"/>
      <c r="BV27" s="614"/>
      <c r="BW27" s="614"/>
      <c r="BX27" s="614"/>
      <c r="BY27" s="614"/>
      <c r="BZ27" s="614"/>
      <c r="CA27" s="614"/>
      <c r="CB27" s="618"/>
      <c r="CD27" s="607" t="s">
        <v>302</v>
      </c>
      <c r="CE27" s="608"/>
      <c r="CF27" s="608"/>
      <c r="CG27" s="608"/>
      <c r="CH27" s="608"/>
      <c r="CI27" s="608"/>
      <c r="CJ27" s="608"/>
      <c r="CK27" s="608"/>
      <c r="CL27" s="608"/>
      <c r="CM27" s="608"/>
      <c r="CN27" s="608"/>
      <c r="CO27" s="608"/>
      <c r="CP27" s="608"/>
      <c r="CQ27" s="609"/>
      <c r="CR27" s="610">
        <v>2561872</v>
      </c>
      <c r="CS27" s="643"/>
      <c r="CT27" s="643"/>
      <c r="CU27" s="643"/>
      <c r="CV27" s="643"/>
      <c r="CW27" s="643"/>
      <c r="CX27" s="643"/>
      <c r="CY27" s="644"/>
      <c r="CZ27" s="615">
        <v>23.5</v>
      </c>
      <c r="DA27" s="640"/>
      <c r="DB27" s="640"/>
      <c r="DC27" s="645"/>
      <c r="DD27" s="619">
        <v>591324</v>
      </c>
      <c r="DE27" s="643"/>
      <c r="DF27" s="643"/>
      <c r="DG27" s="643"/>
      <c r="DH27" s="643"/>
      <c r="DI27" s="643"/>
      <c r="DJ27" s="643"/>
      <c r="DK27" s="644"/>
      <c r="DL27" s="619">
        <v>572717</v>
      </c>
      <c r="DM27" s="643"/>
      <c r="DN27" s="643"/>
      <c r="DO27" s="643"/>
      <c r="DP27" s="643"/>
      <c r="DQ27" s="643"/>
      <c r="DR27" s="643"/>
      <c r="DS27" s="643"/>
      <c r="DT27" s="643"/>
      <c r="DU27" s="643"/>
      <c r="DV27" s="644"/>
      <c r="DW27" s="615">
        <v>11.1</v>
      </c>
      <c r="DX27" s="640"/>
      <c r="DY27" s="640"/>
      <c r="DZ27" s="640"/>
      <c r="EA27" s="640"/>
      <c r="EB27" s="640"/>
      <c r="EC27" s="641"/>
    </row>
    <row r="28" spans="2:133" ht="11.25" customHeight="1" x14ac:dyDescent="0.2">
      <c r="B28" s="607" t="s">
        <v>303</v>
      </c>
      <c r="C28" s="608"/>
      <c r="D28" s="608"/>
      <c r="E28" s="608"/>
      <c r="F28" s="608"/>
      <c r="G28" s="608"/>
      <c r="H28" s="608"/>
      <c r="I28" s="608"/>
      <c r="J28" s="608"/>
      <c r="K28" s="608"/>
      <c r="L28" s="608"/>
      <c r="M28" s="608"/>
      <c r="N28" s="608"/>
      <c r="O28" s="608"/>
      <c r="P28" s="608"/>
      <c r="Q28" s="609"/>
      <c r="R28" s="610">
        <v>109052</v>
      </c>
      <c r="S28" s="611"/>
      <c r="T28" s="611"/>
      <c r="U28" s="611"/>
      <c r="V28" s="611"/>
      <c r="W28" s="611"/>
      <c r="X28" s="611"/>
      <c r="Y28" s="612"/>
      <c r="Z28" s="613">
        <v>0.9</v>
      </c>
      <c r="AA28" s="613"/>
      <c r="AB28" s="613"/>
      <c r="AC28" s="613"/>
      <c r="AD28" s="614">
        <v>5052</v>
      </c>
      <c r="AE28" s="614"/>
      <c r="AF28" s="614"/>
      <c r="AG28" s="614"/>
      <c r="AH28" s="614"/>
      <c r="AI28" s="614"/>
      <c r="AJ28" s="614"/>
      <c r="AK28" s="614"/>
      <c r="AL28" s="615">
        <v>0.1</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304</v>
      </c>
      <c r="CE28" s="608"/>
      <c r="CF28" s="608"/>
      <c r="CG28" s="608"/>
      <c r="CH28" s="608"/>
      <c r="CI28" s="608"/>
      <c r="CJ28" s="608"/>
      <c r="CK28" s="608"/>
      <c r="CL28" s="608"/>
      <c r="CM28" s="608"/>
      <c r="CN28" s="608"/>
      <c r="CO28" s="608"/>
      <c r="CP28" s="608"/>
      <c r="CQ28" s="609"/>
      <c r="CR28" s="610">
        <v>787211</v>
      </c>
      <c r="CS28" s="611"/>
      <c r="CT28" s="611"/>
      <c r="CU28" s="611"/>
      <c r="CV28" s="611"/>
      <c r="CW28" s="611"/>
      <c r="CX28" s="611"/>
      <c r="CY28" s="612"/>
      <c r="CZ28" s="615">
        <v>7.2</v>
      </c>
      <c r="DA28" s="640"/>
      <c r="DB28" s="640"/>
      <c r="DC28" s="645"/>
      <c r="DD28" s="619">
        <v>733883</v>
      </c>
      <c r="DE28" s="611"/>
      <c r="DF28" s="611"/>
      <c r="DG28" s="611"/>
      <c r="DH28" s="611"/>
      <c r="DI28" s="611"/>
      <c r="DJ28" s="611"/>
      <c r="DK28" s="612"/>
      <c r="DL28" s="619">
        <v>733883</v>
      </c>
      <c r="DM28" s="611"/>
      <c r="DN28" s="611"/>
      <c r="DO28" s="611"/>
      <c r="DP28" s="611"/>
      <c r="DQ28" s="611"/>
      <c r="DR28" s="611"/>
      <c r="DS28" s="611"/>
      <c r="DT28" s="611"/>
      <c r="DU28" s="611"/>
      <c r="DV28" s="612"/>
      <c r="DW28" s="615">
        <v>14.2</v>
      </c>
      <c r="DX28" s="640"/>
      <c r="DY28" s="640"/>
      <c r="DZ28" s="640"/>
      <c r="EA28" s="640"/>
      <c r="EB28" s="640"/>
      <c r="EC28" s="641"/>
    </row>
    <row r="29" spans="2:133" ht="11.25" customHeight="1" x14ac:dyDescent="0.2">
      <c r="B29" s="607" t="s">
        <v>305</v>
      </c>
      <c r="C29" s="608"/>
      <c r="D29" s="608"/>
      <c r="E29" s="608"/>
      <c r="F29" s="608"/>
      <c r="G29" s="608"/>
      <c r="H29" s="608"/>
      <c r="I29" s="608"/>
      <c r="J29" s="608"/>
      <c r="K29" s="608"/>
      <c r="L29" s="608"/>
      <c r="M29" s="608"/>
      <c r="N29" s="608"/>
      <c r="O29" s="608"/>
      <c r="P29" s="608"/>
      <c r="Q29" s="609"/>
      <c r="R29" s="610">
        <v>69225</v>
      </c>
      <c r="S29" s="611"/>
      <c r="T29" s="611"/>
      <c r="U29" s="611"/>
      <c r="V29" s="611"/>
      <c r="W29" s="611"/>
      <c r="X29" s="611"/>
      <c r="Y29" s="612"/>
      <c r="Z29" s="613">
        <v>0.6</v>
      </c>
      <c r="AA29" s="613"/>
      <c r="AB29" s="613"/>
      <c r="AC29" s="613"/>
      <c r="AD29" s="614">
        <v>1</v>
      </c>
      <c r="AE29" s="614"/>
      <c r="AF29" s="614"/>
      <c r="AG29" s="614"/>
      <c r="AH29" s="614"/>
      <c r="AI29" s="614"/>
      <c r="AJ29" s="614"/>
      <c r="AK29" s="614"/>
      <c r="AL29" s="615">
        <v>0</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306</v>
      </c>
      <c r="CE29" s="649"/>
      <c r="CF29" s="607" t="s">
        <v>71</v>
      </c>
      <c r="CG29" s="608"/>
      <c r="CH29" s="608"/>
      <c r="CI29" s="608"/>
      <c r="CJ29" s="608"/>
      <c r="CK29" s="608"/>
      <c r="CL29" s="608"/>
      <c r="CM29" s="608"/>
      <c r="CN29" s="608"/>
      <c r="CO29" s="608"/>
      <c r="CP29" s="608"/>
      <c r="CQ29" s="609"/>
      <c r="CR29" s="610">
        <v>787211</v>
      </c>
      <c r="CS29" s="643"/>
      <c r="CT29" s="643"/>
      <c r="CU29" s="643"/>
      <c r="CV29" s="643"/>
      <c r="CW29" s="643"/>
      <c r="CX29" s="643"/>
      <c r="CY29" s="644"/>
      <c r="CZ29" s="615">
        <v>7.2</v>
      </c>
      <c r="DA29" s="640"/>
      <c r="DB29" s="640"/>
      <c r="DC29" s="645"/>
      <c r="DD29" s="619">
        <v>733883</v>
      </c>
      <c r="DE29" s="643"/>
      <c r="DF29" s="643"/>
      <c r="DG29" s="643"/>
      <c r="DH29" s="643"/>
      <c r="DI29" s="643"/>
      <c r="DJ29" s="643"/>
      <c r="DK29" s="644"/>
      <c r="DL29" s="619">
        <v>733883</v>
      </c>
      <c r="DM29" s="643"/>
      <c r="DN29" s="643"/>
      <c r="DO29" s="643"/>
      <c r="DP29" s="643"/>
      <c r="DQ29" s="643"/>
      <c r="DR29" s="643"/>
      <c r="DS29" s="643"/>
      <c r="DT29" s="643"/>
      <c r="DU29" s="643"/>
      <c r="DV29" s="644"/>
      <c r="DW29" s="615">
        <v>14.2</v>
      </c>
      <c r="DX29" s="640"/>
      <c r="DY29" s="640"/>
      <c r="DZ29" s="640"/>
      <c r="EA29" s="640"/>
      <c r="EB29" s="640"/>
      <c r="EC29" s="641"/>
    </row>
    <row r="30" spans="2:133" ht="11.25" customHeight="1" x14ac:dyDescent="0.2">
      <c r="B30" s="607" t="s">
        <v>307</v>
      </c>
      <c r="C30" s="608"/>
      <c r="D30" s="608"/>
      <c r="E30" s="608"/>
      <c r="F30" s="608"/>
      <c r="G30" s="608"/>
      <c r="H30" s="608"/>
      <c r="I30" s="608"/>
      <c r="J30" s="608"/>
      <c r="K30" s="608"/>
      <c r="L30" s="608"/>
      <c r="M30" s="608"/>
      <c r="N30" s="608"/>
      <c r="O30" s="608"/>
      <c r="P30" s="608"/>
      <c r="Q30" s="609"/>
      <c r="R30" s="610">
        <v>2097727</v>
      </c>
      <c r="S30" s="611"/>
      <c r="T30" s="611"/>
      <c r="U30" s="611"/>
      <c r="V30" s="611"/>
      <c r="W30" s="611"/>
      <c r="X30" s="611"/>
      <c r="Y30" s="612"/>
      <c r="Z30" s="613">
        <v>18.2</v>
      </c>
      <c r="AA30" s="613"/>
      <c r="AB30" s="613"/>
      <c r="AC30" s="613"/>
      <c r="AD30" s="614" t="s">
        <v>244</v>
      </c>
      <c r="AE30" s="614"/>
      <c r="AF30" s="614"/>
      <c r="AG30" s="614"/>
      <c r="AH30" s="614"/>
      <c r="AI30" s="614"/>
      <c r="AJ30" s="614"/>
      <c r="AK30" s="614"/>
      <c r="AL30" s="615" t="s">
        <v>143</v>
      </c>
      <c r="AM30" s="616"/>
      <c r="AN30" s="616"/>
      <c r="AO30" s="617"/>
      <c r="AP30" s="592" t="s">
        <v>224</v>
      </c>
      <c r="AQ30" s="593"/>
      <c r="AR30" s="593"/>
      <c r="AS30" s="593"/>
      <c r="AT30" s="593"/>
      <c r="AU30" s="593"/>
      <c r="AV30" s="593"/>
      <c r="AW30" s="593"/>
      <c r="AX30" s="593"/>
      <c r="AY30" s="593"/>
      <c r="AZ30" s="593"/>
      <c r="BA30" s="593"/>
      <c r="BB30" s="593"/>
      <c r="BC30" s="593"/>
      <c r="BD30" s="593"/>
      <c r="BE30" s="593"/>
      <c r="BF30" s="594"/>
      <c r="BG30" s="592" t="s">
        <v>308</v>
      </c>
      <c r="BH30" s="646"/>
      <c r="BI30" s="646"/>
      <c r="BJ30" s="646"/>
      <c r="BK30" s="646"/>
      <c r="BL30" s="646"/>
      <c r="BM30" s="646"/>
      <c r="BN30" s="646"/>
      <c r="BO30" s="646"/>
      <c r="BP30" s="646"/>
      <c r="BQ30" s="647"/>
      <c r="BR30" s="592" t="s">
        <v>309</v>
      </c>
      <c r="BS30" s="646"/>
      <c r="BT30" s="646"/>
      <c r="BU30" s="646"/>
      <c r="BV30" s="646"/>
      <c r="BW30" s="646"/>
      <c r="BX30" s="646"/>
      <c r="BY30" s="646"/>
      <c r="BZ30" s="646"/>
      <c r="CA30" s="646"/>
      <c r="CB30" s="647"/>
      <c r="CD30" s="650"/>
      <c r="CE30" s="651"/>
      <c r="CF30" s="607" t="s">
        <v>310</v>
      </c>
      <c r="CG30" s="608"/>
      <c r="CH30" s="608"/>
      <c r="CI30" s="608"/>
      <c r="CJ30" s="608"/>
      <c r="CK30" s="608"/>
      <c r="CL30" s="608"/>
      <c r="CM30" s="608"/>
      <c r="CN30" s="608"/>
      <c r="CO30" s="608"/>
      <c r="CP30" s="608"/>
      <c r="CQ30" s="609"/>
      <c r="CR30" s="610">
        <v>754957</v>
      </c>
      <c r="CS30" s="611"/>
      <c r="CT30" s="611"/>
      <c r="CU30" s="611"/>
      <c r="CV30" s="611"/>
      <c r="CW30" s="611"/>
      <c r="CX30" s="611"/>
      <c r="CY30" s="612"/>
      <c r="CZ30" s="615">
        <v>6.9</v>
      </c>
      <c r="DA30" s="640"/>
      <c r="DB30" s="640"/>
      <c r="DC30" s="645"/>
      <c r="DD30" s="619">
        <v>710879</v>
      </c>
      <c r="DE30" s="611"/>
      <c r="DF30" s="611"/>
      <c r="DG30" s="611"/>
      <c r="DH30" s="611"/>
      <c r="DI30" s="611"/>
      <c r="DJ30" s="611"/>
      <c r="DK30" s="612"/>
      <c r="DL30" s="619">
        <v>710879</v>
      </c>
      <c r="DM30" s="611"/>
      <c r="DN30" s="611"/>
      <c r="DO30" s="611"/>
      <c r="DP30" s="611"/>
      <c r="DQ30" s="611"/>
      <c r="DR30" s="611"/>
      <c r="DS30" s="611"/>
      <c r="DT30" s="611"/>
      <c r="DU30" s="611"/>
      <c r="DV30" s="612"/>
      <c r="DW30" s="615">
        <v>13.8</v>
      </c>
      <c r="DX30" s="640"/>
      <c r="DY30" s="640"/>
      <c r="DZ30" s="640"/>
      <c r="EA30" s="640"/>
      <c r="EB30" s="640"/>
      <c r="EC30" s="641"/>
    </row>
    <row r="31" spans="2:133" ht="11.25" customHeight="1" x14ac:dyDescent="0.2">
      <c r="B31" s="623" t="s">
        <v>311</v>
      </c>
      <c r="C31" s="624"/>
      <c r="D31" s="624"/>
      <c r="E31" s="624"/>
      <c r="F31" s="624"/>
      <c r="G31" s="624"/>
      <c r="H31" s="624"/>
      <c r="I31" s="624"/>
      <c r="J31" s="624"/>
      <c r="K31" s="624"/>
      <c r="L31" s="624"/>
      <c r="M31" s="624"/>
      <c r="N31" s="624"/>
      <c r="O31" s="624"/>
      <c r="P31" s="624"/>
      <c r="Q31" s="625"/>
      <c r="R31" s="610" t="s">
        <v>143</v>
      </c>
      <c r="S31" s="611"/>
      <c r="T31" s="611"/>
      <c r="U31" s="611"/>
      <c r="V31" s="611"/>
      <c r="W31" s="611"/>
      <c r="X31" s="611"/>
      <c r="Y31" s="612"/>
      <c r="Z31" s="613" t="s">
        <v>143</v>
      </c>
      <c r="AA31" s="613"/>
      <c r="AB31" s="613"/>
      <c r="AC31" s="613"/>
      <c r="AD31" s="614" t="s">
        <v>143</v>
      </c>
      <c r="AE31" s="614"/>
      <c r="AF31" s="614"/>
      <c r="AG31" s="614"/>
      <c r="AH31" s="614"/>
      <c r="AI31" s="614"/>
      <c r="AJ31" s="614"/>
      <c r="AK31" s="614"/>
      <c r="AL31" s="615" t="s">
        <v>244</v>
      </c>
      <c r="AM31" s="616"/>
      <c r="AN31" s="616"/>
      <c r="AO31" s="617"/>
      <c r="AP31" s="658" t="s">
        <v>312</v>
      </c>
      <c r="AQ31" s="659"/>
      <c r="AR31" s="659"/>
      <c r="AS31" s="659"/>
      <c r="AT31" s="664" t="s">
        <v>313</v>
      </c>
      <c r="AU31" s="212"/>
      <c r="AV31" s="212"/>
      <c r="AW31" s="212"/>
      <c r="AX31" s="596" t="s">
        <v>188</v>
      </c>
      <c r="AY31" s="597"/>
      <c r="AZ31" s="597"/>
      <c r="BA31" s="597"/>
      <c r="BB31" s="597"/>
      <c r="BC31" s="597"/>
      <c r="BD31" s="597"/>
      <c r="BE31" s="597"/>
      <c r="BF31" s="598"/>
      <c r="BG31" s="657">
        <v>99.4</v>
      </c>
      <c r="BH31" s="654"/>
      <c r="BI31" s="654"/>
      <c r="BJ31" s="654"/>
      <c r="BK31" s="654"/>
      <c r="BL31" s="654"/>
      <c r="BM31" s="605">
        <v>97</v>
      </c>
      <c r="BN31" s="654"/>
      <c r="BO31" s="654"/>
      <c r="BP31" s="654"/>
      <c r="BQ31" s="655"/>
      <c r="BR31" s="657">
        <v>99.5</v>
      </c>
      <c r="BS31" s="654"/>
      <c r="BT31" s="654"/>
      <c r="BU31" s="654"/>
      <c r="BV31" s="654"/>
      <c r="BW31" s="654"/>
      <c r="BX31" s="605">
        <v>96.9</v>
      </c>
      <c r="BY31" s="654"/>
      <c r="BZ31" s="654"/>
      <c r="CA31" s="654"/>
      <c r="CB31" s="655"/>
      <c r="CD31" s="650"/>
      <c r="CE31" s="651"/>
      <c r="CF31" s="607" t="s">
        <v>314</v>
      </c>
      <c r="CG31" s="608"/>
      <c r="CH31" s="608"/>
      <c r="CI31" s="608"/>
      <c r="CJ31" s="608"/>
      <c r="CK31" s="608"/>
      <c r="CL31" s="608"/>
      <c r="CM31" s="608"/>
      <c r="CN31" s="608"/>
      <c r="CO31" s="608"/>
      <c r="CP31" s="608"/>
      <c r="CQ31" s="609"/>
      <c r="CR31" s="610">
        <v>32254</v>
      </c>
      <c r="CS31" s="643"/>
      <c r="CT31" s="643"/>
      <c r="CU31" s="643"/>
      <c r="CV31" s="643"/>
      <c r="CW31" s="643"/>
      <c r="CX31" s="643"/>
      <c r="CY31" s="644"/>
      <c r="CZ31" s="615">
        <v>0.3</v>
      </c>
      <c r="DA31" s="640"/>
      <c r="DB31" s="640"/>
      <c r="DC31" s="645"/>
      <c r="DD31" s="619">
        <v>23004</v>
      </c>
      <c r="DE31" s="643"/>
      <c r="DF31" s="643"/>
      <c r="DG31" s="643"/>
      <c r="DH31" s="643"/>
      <c r="DI31" s="643"/>
      <c r="DJ31" s="643"/>
      <c r="DK31" s="644"/>
      <c r="DL31" s="619">
        <v>23004</v>
      </c>
      <c r="DM31" s="643"/>
      <c r="DN31" s="643"/>
      <c r="DO31" s="643"/>
      <c r="DP31" s="643"/>
      <c r="DQ31" s="643"/>
      <c r="DR31" s="643"/>
      <c r="DS31" s="643"/>
      <c r="DT31" s="643"/>
      <c r="DU31" s="643"/>
      <c r="DV31" s="644"/>
      <c r="DW31" s="615">
        <v>0.4</v>
      </c>
      <c r="DX31" s="640"/>
      <c r="DY31" s="640"/>
      <c r="DZ31" s="640"/>
      <c r="EA31" s="640"/>
      <c r="EB31" s="640"/>
      <c r="EC31" s="641"/>
    </row>
    <row r="32" spans="2:133" ht="11.25" customHeight="1" x14ac:dyDescent="0.2">
      <c r="B32" s="607" t="s">
        <v>315</v>
      </c>
      <c r="C32" s="608"/>
      <c r="D32" s="608"/>
      <c r="E32" s="608"/>
      <c r="F32" s="608"/>
      <c r="G32" s="608"/>
      <c r="H32" s="608"/>
      <c r="I32" s="608"/>
      <c r="J32" s="608"/>
      <c r="K32" s="608"/>
      <c r="L32" s="608"/>
      <c r="M32" s="608"/>
      <c r="N32" s="608"/>
      <c r="O32" s="608"/>
      <c r="P32" s="608"/>
      <c r="Q32" s="609"/>
      <c r="R32" s="610">
        <v>1427553</v>
      </c>
      <c r="S32" s="611"/>
      <c r="T32" s="611"/>
      <c r="U32" s="611"/>
      <c r="V32" s="611"/>
      <c r="W32" s="611"/>
      <c r="X32" s="611"/>
      <c r="Y32" s="612"/>
      <c r="Z32" s="613">
        <v>12.4</v>
      </c>
      <c r="AA32" s="613"/>
      <c r="AB32" s="613"/>
      <c r="AC32" s="613"/>
      <c r="AD32" s="614" t="s">
        <v>143</v>
      </c>
      <c r="AE32" s="614"/>
      <c r="AF32" s="614"/>
      <c r="AG32" s="614"/>
      <c r="AH32" s="614"/>
      <c r="AI32" s="614"/>
      <c r="AJ32" s="614"/>
      <c r="AK32" s="614"/>
      <c r="AL32" s="615" t="s">
        <v>244</v>
      </c>
      <c r="AM32" s="616"/>
      <c r="AN32" s="616"/>
      <c r="AO32" s="617"/>
      <c r="AP32" s="660"/>
      <c r="AQ32" s="661"/>
      <c r="AR32" s="661"/>
      <c r="AS32" s="661"/>
      <c r="AT32" s="665"/>
      <c r="AU32" s="208" t="s">
        <v>316</v>
      </c>
      <c r="AX32" s="607" t="s">
        <v>317</v>
      </c>
      <c r="AY32" s="608"/>
      <c r="AZ32" s="608"/>
      <c r="BA32" s="608"/>
      <c r="BB32" s="608"/>
      <c r="BC32" s="608"/>
      <c r="BD32" s="608"/>
      <c r="BE32" s="608"/>
      <c r="BF32" s="609"/>
      <c r="BG32" s="667">
        <v>99.4</v>
      </c>
      <c r="BH32" s="643"/>
      <c r="BI32" s="643"/>
      <c r="BJ32" s="643"/>
      <c r="BK32" s="643"/>
      <c r="BL32" s="643"/>
      <c r="BM32" s="616">
        <v>98.4</v>
      </c>
      <c r="BN32" s="643"/>
      <c r="BO32" s="643"/>
      <c r="BP32" s="643"/>
      <c r="BQ32" s="656"/>
      <c r="BR32" s="667">
        <v>99.7</v>
      </c>
      <c r="BS32" s="643"/>
      <c r="BT32" s="643"/>
      <c r="BU32" s="643"/>
      <c r="BV32" s="643"/>
      <c r="BW32" s="643"/>
      <c r="BX32" s="616">
        <v>98.4</v>
      </c>
      <c r="BY32" s="643"/>
      <c r="BZ32" s="643"/>
      <c r="CA32" s="643"/>
      <c r="CB32" s="656"/>
      <c r="CD32" s="652"/>
      <c r="CE32" s="653"/>
      <c r="CF32" s="607" t="s">
        <v>318</v>
      </c>
      <c r="CG32" s="608"/>
      <c r="CH32" s="608"/>
      <c r="CI32" s="608"/>
      <c r="CJ32" s="608"/>
      <c r="CK32" s="608"/>
      <c r="CL32" s="608"/>
      <c r="CM32" s="608"/>
      <c r="CN32" s="608"/>
      <c r="CO32" s="608"/>
      <c r="CP32" s="608"/>
      <c r="CQ32" s="609"/>
      <c r="CR32" s="610" t="s">
        <v>244</v>
      </c>
      <c r="CS32" s="611"/>
      <c r="CT32" s="611"/>
      <c r="CU32" s="611"/>
      <c r="CV32" s="611"/>
      <c r="CW32" s="611"/>
      <c r="CX32" s="611"/>
      <c r="CY32" s="612"/>
      <c r="CZ32" s="615" t="s">
        <v>143</v>
      </c>
      <c r="DA32" s="640"/>
      <c r="DB32" s="640"/>
      <c r="DC32" s="645"/>
      <c r="DD32" s="619" t="s">
        <v>143</v>
      </c>
      <c r="DE32" s="611"/>
      <c r="DF32" s="611"/>
      <c r="DG32" s="611"/>
      <c r="DH32" s="611"/>
      <c r="DI32" s="611"/>
      <c r="DJ32" s="611"/>
      <c r="DK32" s="612"/>
      <c r="DL32" s="619" t="s">
        <v>143</v>
      </c>
      <c r="DM32" s="611"/>
      <c r="DN32" s="611"/>
      <c r="DO32" s="611"/>
      <c r="DP32" s="611"/>
      <c r="DQ32" s="611"/>
      <c r="DR32" s="611"/>
      <c r="DS32" s="611"/>
      <c r="DT32" s="611"/>
      <c r="DU32" s="611"/>
      <c r="DV32" s="612"/>
      <c r="DW32" s="615" t="s">
        <v>143</v>
      </c>
      <c r="DX32" s="640"/>
      <c r="DY32" s="640"/>
      <c r="DZ32" s="640"/>
      <c r="EA32" s="640"/>
      <c r="EB32" s="640"/>
      <c r="EC32" s="641"/>
    </row>
    <row r="33" spans="2:133" ht="11.25" customHeight="1" x14ac:dyDescent="0.2">
      <c r="B33" s="607" t="s">
        <v>319</v>
      </c>
      <c r="C33" s="608"/>
      <c r="D33" s="608"/>
      <c r="E33" s="608"/>
      <c r="F33" s="608"/>
      <c r="G33" s="608"/>
      <c r="H33" s="608"/>
      <c r="I33" s="608"/>
      <c r="J33" s="608"/>
      <c r="K33" s="608"/>
      <c r="L33" s="608"/>
      <c r="M33" s="608"/>
      <c r="N33" s="608"/>
      <c r="O33" s="608"/>
      <c r="P33" s="608"/>
      <c r="Q33" s="609"/>
      <c r="R33" s="610">
        <v>28291</v>
      </c>
      <c r="S33" s="611"/>
      <c r="T33" s="611"/>
      <c r="U33" s="611"/>
      <c r="V33" s="611"/>
      <c r="W33" s="611"/>
      <c r="X33" s="611"/>
      <c r="Y33" s="612"/>
      <c r="Z33" s="613">
        <v>0.2</v>
      </c>
      <c r="AA33" s="613"/>
      <c r="AB33" s="613"/>
      <c r="AC33" s="613"/>
      <c r="AD33" s="614">
        <v>1668</v>
      </c>
      <c r="AE33" s="614"/>
      <c r="AF33" s="614"/>
      <c r="AG33" s="614"/>
      <c r="AH33" s="614"/>
      <c r="AI33" s="614"/>
      <c r="AJ33" s="614"/>
      <c r="AK33" s="614"/>
      <c r="AL33" s="615">
        <v>0</v>
      </c>
      <c r="AM33" s="616"/>
      <c r="AN33" s="616"/>
      <c r="AO33" s="617"/>
      <c r="AP33" s="662"/>
      <c r="AQ33" s="663"/>
      <c r="AR33" s="663"/>
      <c r="AS33" s="663"/>
      <c r="AT33" s="666"/>
      <c r="AU33" s="213"/>
      <c r="AV33" s="213"/>
      <c r="AW33" s="213"/>
      <c r="AX33" s="631" t="s">
        <v>320</v>
      </c>
      <c r="AY33" s="632"/>
      <c r="AZ33" s="632"/>
      <c r="BA33" s="632"/>
      <c r="BB33" s="632"/>
      <c r="BC33" s="632"/>
      <c r="BD33" s="632"/>
      <c r="BE33" s="632"/>
      <c r="BF33" s="633"/>
      <c r="BG33" s="668">
        <v>99.3</v>
      </c>
      <c r="BH33" s="669"/>
      <c r="BI33" s="669"/>
      <c r="BJ33" s="669"/>
      <c r="BK33" s="669"/>
      <c r="BL33" s="669"/>
      <c r="BM33" s="670">
        <v>95.2</v>
      </c>
      <c r="BN33" s="669"/>
      <c r="BO33" s="669"/>
      <c r="BP33" s="669"/>
      <c r="BQ33" s="671"/>
      <c r="BR33" s="668">
        <v>99.3</v>
      </c>
      <c r="BS33" s="669"/>
      <c r="BT33" s="669"/>
      <c r="BU33" s="669"/>
      <c r="BV33" s="669"/>
      <c r="BW33" s="669"/>
      <c r="BX33" s="670">
        <v>95</v>
      </c>
      <c r="BY33" s="669"/>
      <c r="BZ33" s="669"/>
      <c r="CA33" s="669"/>
      <c r="CB33" s="671"/>
      <c r="CD33" s="607" t="s">
        <v>321</v>
      </c>
      <c r="CE33" s="608"/>
      <c r="CF33" s="608"/>
      <c r="CG33" s="608"/>
      <c r="CH33" s="608"/>
      <c r="CI33" s="608"/>
      <c r="CJ33" s="608"/>
      <c r="CK33" s="608"/>
      <c r="CL33" s="608"/>
      <c r="CM33" s="608"/>
      <c r="CN33" s="608"/>
      <c r="CO33" s="608"/>
      <c r="CP33" s="608"/>
      <c r="CQ33" s="609"/>
      <c r="CR33" s="610">
        <v>4956774</v>
      </c>
      <c r="CS33" s="643"/>
      <c r="CT33" s="643"/>
      <c r="CU33" s="643"/>
      <c r="CV33" s="643"/>
      <c r="CW33" s="643"/>
      <c r="CX33" s="643"/>
      <c r="CY33" s="644"/>
      <c r="CZ33" s="615">
        <v>45.4</v>
      </c>
      <c r="DA33" s="640"/>
      <c r="DB33" s="640"/>
      <c r="DC33" s="645"/>
      <c r="DD33" s="619">
        <v>2826886</v>
      </c>
      <c r="DE33" s="643"/>
      <c r="DF33" s="643"/>
      <c r="DG33" s="643"/>
      <c r="DH33" s="643"/>
      <c r="DI33" s="643"/>
      <c r="DJ33" s="643"/>
      <c r="DK33" s="644"/>
      <c r="DL33" s="619">
        <v>1968638</v>
      </c>
      <c r="DM33" s="643"/>
      <c r="DN33" s="643"/>
      <c r="DO33" s="643"/>
      <c r="DP33" s="643"/>
      <c r="DQ33" s="643"/>
      <c r="DR33" s="643"/>
      <c r="DS33" s="643"/>
      <c r="DT33" s="643"/>
      <c r="DU33" s="643"/>
      <c r="DV33" s="644"/>
      <c r="DW33" s="615">
        <v>38.200000000000003</v>
      </c>
      <c r="DX33" s="640"/>
      <c r="DY33" s="640"/>
      <c r="DZ33" s="640"/>
      <c r="EA33" s="640"/>
      <c r="EB33" s="640"/>
      <c r="EC33" s="641"/>
    </row>
    <row r="34" spans="2:133" ht="11.25" customHeight="1" x14ac:dyDescent="0.2">
      <c r="B34" s="607" t="s">
        <v>322</v>
      </c>
      <c r="C34" s="608"/>
      <c r="D34" s="608"/>
      <c r="E34" s="608"/>
      <c r="F34" s="608"/>
      <c r="G34" s="608"/>
      <c r="H34" s="608"/>
      <c r="I34" s="608"/>
      <c r="J34" s="608"/>
      <c r="K34" s="608"/>
      <c r="L34" s="608"/>
      <c r="M34" s="608"/>
      <c r="N34" s="608"/>
      <c r="O34" s="608"/>
      <c r="P34" s="608"/>
      <c r="Q34" s="609"/>
      <c r="R34" s="610">
        <v>760051</v>
      </c>
      <c r="S34" s="611"/>
      <c r="T34" s="611"/>
      <c r="U34" s="611"/>
      <c r="V34" s="611"/>
      <c r="W34" s="611"/>
      <c r="X34" s="611"/>
      <c r="Y34" s="612"/>
      <c r="Z34" s="613">
        <v>6.6</v>
      </c>
      <c r="AA34" s="613"/>
      <c r="AB34" s="613"/>
      <c r="AC34" s="613"/>
      <c r="AD34" s="614" t="s">
        <v>143</v>
      </c>
      <c r="AE34" s="614"/>
      <c r="AF34" s="614"/>
      <c r="AG34" s="614"/>
      <c r="AH34" s="614"/>
      <c r="AI34" s="614"/>
      <c r="AJ34" s="614"/>
      <c r="AK34" s="614"/>
      <c r="AL34" s="615" t="s">
        <v>244</v>
      </c>
      <c r="AM34" s="616"/>
      <c r="AN34" s="616"/>
      <c r="AO34" s="617"/>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7" t="s">
        <v>323</v>
      </c>
      <c r="CE34" s="608"/>
      <c r="CF34" s="608"/>
      <c r="CG34" s="608"/>
      <c r="CH34" s="608"/>
      <c r="CI34" s="608"/>
      <c r="CJ34" s="608"/>
      <c r="CK34" s="608"/>
      <c r="CL34" s="608"/>
      <c r="CM34" s="608"/>
      <c r="CN34" s="608"/>
      <c r="CO34" s="608"/>
      <c r="CP34" s="608"/>
      <c r="CQ34" s="609"/>
      <c r="CR34" s="610">
        <v>1273282</v>
      </c>
      <c r="CS34" s="611"/>
      <c r="CT34" s="611"/>
      <c r="CU34" s="611"/>
      <c r="CV34" s="611"/>
      <c r="CW34" s="611"/>
      <c r="CX34" s="611"/>
      <c r="CY34" s="612"/>
      <c r="CZ34" s="615">
        <v>11.7</v>
      </c>
      <c r="DA34" s="640"/>
      <c r="DB34" s="640"/>
      <c r="DC34" s="645"/>
      <c r="DD34" s="619">
        <v>752245</v>
      </c>
      <c r="DE34" s="611"/>
      <c r="DF34" s="611"/>
      <c r="DG34" s="611"/>
      <c r="DH34" s="611"/>
      <c r="DI34" s="611"/>
      <c r="DJ34" s="611"/>
      <c r="DK34" s="612"/>
      <c r="DL34" s="619">
        <v>533777</v>
      </c>
      <c r="DM34" s="611"/>
      <c r="DN34" s="611"/>
      <c r="DO34" s="611"/>
      <c r="DP34" s="611"/>
      <c r="DQ34" s="611"/>
      <c r="DR34" s="611"/>
      <c r="DS34" s="611"/>
      <c r="DT34" s="611"/>
      <c r="DU34" s="611"/>
      <c r="DV34" s="612"/>
      <c r="DW34" s="615">
        <v>10.4</v>
      </c>
      <c r="DX34" s="640"/>
      <c r="DY34" s="640"/>
      <c r="DZ34" s="640"/>
      <c r="EA34" s="640"/>
      <c r="EB34" s="640"/>
      <c r="EC34" s="641"/>
    </row>
    <row r="35" spans="2:133" ht="11.25" customHeight="1" x14ac:dyDescent="0.2">
      <c r="B35" s="607" t="s">
        <v>324</v>
      </c>
      <c r="C35" s="608"/>
      <c r="D35" s="608"/>
      <c r="E35" s="608"/>
      <c r="F35" s="608"/>
      <c r="G35" s="608"/>
      <c r="H35" s="608"/>
      <c r="I35" s="608"/>
      <c r="J35" s="608"/>
      <c r="K35" s="608"/>
      <c r="L35" s="608"/>
      <c r="M35" s="608"/>
      <c r="N35" s="608"/>
      <c r="O35" s="608"/>
      <c r="P35" s="608"/>
      <c r="Q35" s="609"/>
      <c r="R35" s="610">
        <v>484552</v>
      </c>
      <c r="S35" s="611"/>
      <c r="T35" s="611"/>
      <c r="U35" s="611"/>
      <c r="V35" s="611"/>
      <c r="W35" s="611"/>
      <c r="X35" s="611"/>
      <c r="Y35" s="612"/>
      <c r="Z35" s="613">
        <v>4.2</v>
      </c>
      <c r="AA35" s="613"/>
      <c r="AB35" s="613"/>
      <c r="AC35" s="613"/>
      <c r="AD35" s="614" t="s">
        <v>244</v>
      </c>
      <c r="AE35" s="614"/>
      <c r="AF35" s="614"/>
      <c r="AG35" s="614"/>
      <c r="AH35" s="614"/>
      <c r="AI35" s="614"/>
      <c r="AJ35" s="614"/>
      <c r="AK35" s="614"/>
      <c r="AL35" s="615" t="s">
        <v>143</v>
      </c>
      <c r="AM35" s="616"/>
      <c r="AN35" s="616"/>
      <c r="AO35" s="617"/>
      <c r="AP35" s="216"/>
      <c r="AQ35" s="592" t="s">
        <v>325</v>
      </c>
      <c r="AR35" s="593"/>
      <c r="AS35" s="593"/>
      <c r="AT35" s="593"/>
      <c r="AU35" s="593"/>
      <c r="AV35" s="593"/>
      <c r="AW35" s="593"/>
      <c r="AX35" s="593"/>
      <c r="AY35" s="593"/>
      <c r="AZ35" s="593"/>
      <c r="BA35" s="593"/>
      <c r="BB35" s="593"/>
      <c r="BC35" s="593"/>
      <c r="BD35" s="593"/>
      <c r="BE35" s="593"/>
      <c r="BF35" s="594"/>
      <c r="BG35" s="592" t="s">
        <v>326</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327</v>
      </c>
      <c r="CE35" s="608"/>
      <c r="CF35" s="608"/>
      <c r="CG35" s="608"/>
      <c r="CH35" s="608"/>
      <c r="CI35" s="608"/>
      <c r="CJ35" s="608"/>
      <c r="CK35" s="608"/>
      <c r="CL35" s="608"/>
      <c r="CM35" s="608"/>
      <c r="CN35" s="608"/>
      <c r="CO35" s="608"/>
      <c r="CP35" s="608"/>
      <c r="CQ35" s="609"/>
      <c r="CR35" s="610">
        <v>101365</v>
      </c>
      <c r="CS35" s="643"/>
      <c r="CT35" s="643"/>
      <c r="CU35" s="643"/>
      <c r="CV35" s="643"/>
      <c r="CW35" s="643"/>
      <c r="CX35" s="643"/>
      <c r="CY35" s="644"/>
      <c r="CZ35" s="615">
        <v>0.9</v>
      </c>
      <c r="DA35" s="640"/>
      <c r="DB35" s="640"/>
      <c r="DC35" s="645"/>
      <c r="DD35" s="619">
        <v>56691</v>
      </c>
      <c r="DE35" s="643"/>
      <c r="DF35" s="643"/>
      <c r="DG35" s="643"/>
      <c r="DH35" s="643"/>
      <c r="DI35" s="643"/>
      <c r="DJ35" s="643"/>
      <c r="DK35" s="644"/>
      <c r="DL35" s="619">
        <v>54131</v>
      </c>
      <c r="DM35" s="643"/>
      <c r="DN35" s="643"/>
      <c r="DO35" s="643"/>
      <c r="DP35" s="643"/>
      <c r="DQ35" s="643"/>
      <c r="DR35" s="643"/>
      <c r="DS35" s="643"/>
      <c r="DT35" s="643"/>
      <c r="DU35" s="643"/>
      <c r="DV35" s="644"/>
      <c r="DW35" s="615">
        <v>1.1000000000000001</v>
      </c>
      <c r="DX35" s="640"/>
      <c r="DY35" s="640"/>
      <c r="DZ35" s="640"/>
      <c r="EA35" s="640"/>
      <c r="EB35" s="640"/>
      <c r="EC35" s="641"/>
    </row>
    <row r="36" spans="2:133" ht="11.25" customHeight="1" x14ac:dyDescent="0.2">
      <c r="B36" s="607" t="s">
        <v>328</v>
      </c>
      <c r="C36" s="608"/>
      <c r="D36" s="608"/>
      <c r="E36" s="608"/>
      <c r="F36" s="608"/>
      <c r="G36" s="608"/>
      <c r="H36" s="608"/>
      <c r="I36" s="608"/>
      <c r="J36" s="608"/>
      <c r="K36" s="608"/>
      <c r="L36" s="608"/>
      <c r="M36" s="608"/>
      <c r="N36" s="608"/>
      <c r="O36" s="608"/>
      <c r="P36" s="608"/>
      <c r="Q36" s="609"/>
      <c r="R36" s="610">
        <v>652037</v>
      </c>
      <c r="S36" s="611"/>
      <c r="T36" s="611"/>
      <c r="U36" s="611"/>
      <c r="V36" s="611"/>
      <c r="W36" s="611"/>
      <c r="X36" s="611"/>
      <c r="Y36" s="612"/>
      <c r="Z36" s="613">
        <v>5.7</v>
      </c>
      <c r="AA36" s="613"/>
      <c r="AB36" s="613"/>
      <c r="AC36" s="613"/>
      <c r="AD36" s="614" t="s">
        <v>244</v>
      </c>
      <c r="AE36" s="614"/>
      <c r="AF36" s="614"/>
      <c r="AG36" s="614"/>
      <c r="AH36" s="614"/>
      <c r="AI36" s="614"/>
      <c r="AJ36" s="614"/>
      <c r="AK36" s="614"/>
      <c r="AL36" s="615" t="s">
        <v>143</v>
      </c>
      <c r="AM36" s="616"/>
      <c r="AN36" s="616"/>
      <c r="AO36" s="617"/>
      <c r="AP36" s="216"/>
      <c r="AQ36" s="676" t="s">
        <v>329</v>
      </c>
      <c r="AR36" s="677"/>
      <c r="AS36" s="677"/>
      <c r="AT36" s="677"/>
      <c r="AU36" s="677"/>
      <c r="AV36" s="677"/>
      <c r="AW36" s="677"/>
      <c r="AX36" s="677"/>
      <c r="AY36" s="678"/>
      <c r="AZ36" s="599">
        <v>1085685</v>
      </c>
      <c r="BA36" s="600"/>
      <c r="BB36" s="600"/>
      <c r="BC36" s="600"/>
      <c r="BD36" s="600"/>
      <c r="BE36" s="600"/>
      <c r="BF36" s="672"/>
      <c r="BG36" s="596" t="s">
        <v>330</v>
      </c>
      <c r="BH36" s="597"/>
      <c r="BI36" s="597"/>
      <c r="BJ36" s="597"/>
      <c r="BK36" s="597"/>
      <c r="BL36" s="597"/>
      <c r="BM36" s="597"/>
      <c r="BN36" s="597"/>
      <c r="BO36" s="597"/>
      <c r="BP36" s="597"/>
      <c r="BQ36" s="597"/>
      <c r="BR36" s="597"/>
      <c r="BS36" s="597"/>
      <c r="BT36" s="597"/>
      <c r="BU36" s="598"/>
      <c r="BV36" s="599">
        <v>71279</v>
      </c>
      <c r="BW36" s="600"/>
      <c r="BX36" s="600"/>
      <c r="BY36" s="600"/>
      <c r="BZ36" s="600"/>
      <c r="CA36" s="600"/>
      <c r="CB36" s="672"/>
      <c r="CD36" s="607" t="s">
        <v>331</v>
      </c>
      <c r="CE36" s="608"/>
      <c r="CF36" s="608"/>
      <c r="CG36" s="608"/>
      <c r="CH36" s="608"/>
      <c r="CI36" s="608"/>
      <c r="CJ36" s="608"/>
      <c r="CK36" s="608"/>
      <c r="CL36" s="608"/>
      <c r="CM36" s="608"/>
      <c r="CN36" s="608"/>
      <c r="CO36" s="608"/>
      <c r="CP36" s="608"/>
      <c r="CQ36" s="609"/>
      <c r="CR36" s="610">
        <v>1856338</v>
      </c>
      <c r="CS36" s="611"/>
      <c r="CT36" s="611"/>
      <c r="CU36" s="611"/>
      <c r="CV36" s="611"/>
      <c r="CW36" s="611"/>
      <c r="CX36" s="611"/>
      <c r="CY36" s="612"/>
      <c r="CZ36" s="615">
        <v>17</v>
      </c>
      <c r="DA36" s="640"/>
      <c r="DB36" s="640"/>
      <c r="DC36" s="645"/>
      <c r="DD36" s="619">
        <v>852012</v>
      </c>
      <c r="DE36" s="611"/>
      <c r="DF36" s="611"/>
      <c r="DG36" s="611"/>
      <c r="DH36" s="611"/>
      <c r="DI36" s="611"/>
      <c r="DJ36" s="611"/>
      <c r="DK36" s="612"/>
      <c r="DL36" s="619">
        <v>627772</v>
      </c>
      <c r="DM36" s="611"/>
      <c r="DN36" s="611"/>
      <c r="DO36" s="611"/>
      <c r="DP36" s="611"/>
      <c r="DQ36" s="611"/>
      <c r="DR36" s="611"/>
      <c r="DS36" s="611"/>
      <c r="DT36" s="611"/>
      <c r="DU36" s="611"/>
      <c r="DV36" s="612"/>
      <c r="DW36" s="615">
        <v>12.2</v>
      </c>
      <c r="DX36" s="640"/>
      <c r="DY36" s="640"/>
      <c r="DZ36" s="640"/>
      <c r="EA36" s="640"/>
      <c r="EB36" s="640"/>
      <c r="EC36" s="641"/>
    </row>
    <row r="37" spans="2:133" ht="11.25" customHeight="1" x14ac:dyDescent="0.2">
      <c r="B37" s="607" t="s">
        <v>332</v>
      </c>
      <c r="C37" s="608"/>
      <c r="D37" s="608"/>
      <c r="E37" s="608"/>
      <c r="F37" s="608"/>
      <c r="G37" s="608"/>
      <c r="H37" s="608"/>
      <c r="I37" s="608"/>
      <c r="J37" s="608"/>
      <c r="K37" s="608"/>
      <c r="L37" s="608"/>
      <c r="M37" s="608"/>
      <c r="N37" s="608"/>
      <c r="O37" s="608"/>
      <c r="P37" s="608"/>
      <c r="Q37" s="609"/>
      <c r="R37" s="610">
        <v>78705</v>
      </c>
      <c r="S37" s="611"/>
      <c r="T37" s="611"/>
      <c r="U37" s="611"/>
      <c r="V37" s="611"/>
      <c r="W37" s="611"/>
      <c r="X37" s="611"/>
      <c r="Y37" s="612"/>
      <c r="Z37" s="613">
        <v>0.7</v>
      </c>
      <c r="AA37" s="613"/>
      <c r="AB37" s="613"/>
      <c r="AC37" s="613"/>
      <c r="AD37" s="614">
        <v>8529</v>
      </c>
      <c r="AE37" s="614"/>
      <c r="AF37" s="614"/>
      <c r="AG37" s="614"/>
      <c r="AH37" s="614"/>
      <c r="AI37" s="614"/>
      <c r="AJ37" s="614"/>
      <c r="AK37" s="614"/>
      <c r="AL37" s="615">
        <v>0.2</v>
      </c>
      <c r="AM37" s="616"/>
      <c r="AN37" s="616"/>
      <c r="AO37" s="617"/>
      <c r="AQ37" s="673" t="s">
        <v>333</v>
      </c>
      <c r="AR37" s="674"/>
      <c r="AS37" s="674"/>
      <c r="AT37" s="674"/>
      <c r="AU37" s="674"/>
      <c r="AV37" s="674"/>
      <c r="AW37" s="674"/>
      <c r="AX37" s="674"/>
      <c r="AY37" s="675"/>
      <c r="AZ37" s="610">
        <v>201479</v>
      </c>
      <c r="BA37" s="611"/>
      <c r="BB37" s="611"/>
      <c r="BC37" s="611"/>
      <c r="BD37" s="643"/>
      <c r="BE37" s="643"/>
      <c r="BF37" s="656"/>
      <c r="BG37" s="607" t="s">
        <v>334</v>
      </c>
      <c r="BH37" s="608"/>
      <c r="BI37" s="608"/>
      <c r="BJ37" s="608"/>
      <c r="BK37" s="608"/>
      <c r="BL37" s="608"/>
      <c r="BM37" s="608"/>
      <c r="BN37" s="608"/>
      <c r="BO37" s="608"/>
      <c r="BP37" s="608"/>
      <c r="BQ37" s="608"/>
      <c r="BR37" s="608"/>
      <c r="BS37" s="608"/>
      <c r="BT37" s="608"/>
      <c r="BU37" s="609"/>
      <c r="BV37" s="610">
        <v>45164</v>
      </c>
      <c r="BW37" s="611"/>
      <c r="BX37" s="611"/>
      <c r="BY37" s="611"/>
      <c r="BZ37" s="611"/>
      <c r="CA37" s="611"/>
      <c r="CB37" s="620"/>
      <c r="CD37" s="607" t="s">
        <v>335</v>
      </c>
      <c r="CE37" s="608"/>
      <c r="CF37" s="608"/>
      <c r="CG37" s="608"/>
      <c r="CH37" s="608"/>
      <c r="CI37" s="608"/>
      <c r="CJ37" s="608"/>
      <c r="CK37" s="608"/>
      <c r="CL37" s="608"/>
      <c r="CM37" s="608"/>
      <c r="CN37" s="608"/>
      <c r="CO37" s="608"/>
      <c r="CP37" s="608"/>
      <c r="CQ37" s="609"/>
      <c r="CR37" s="610">
        <v>516469</v>
      </c>
      <c r="CS37" s="643"/>
      <c r="CT37" s="643"/>
      <c r="CU37" s="643"/>
      <c r="CV37" s="643"/>
      <c r="CW37" s="643"/>
      <c r="CX37" s="643"/>
      <c r="CY37" s="644"/>
      <c r="CZ37" s="615">
        <v>4.7</v>
      </c>
      <c r="DA37" s="640"/>
      <c r="DB37" s="640"/>
      <c r="DC37" s="645"/>
      <c r="DD37" s="619">
        <v>516469</v>
      </c>
      <c r="DE37" s="643"/>
      <c r="DF37" s="643"/>
      <c r="DG37" s="643"/>
      <c r="DH37" s="643"/>
      <c r="DI37" s="643"/>
      <c r="DJ37" s="643"/>
      <c r="DK37" s="644"/>
      <c r="DL37" s="619">
        <v>460361</v>
      </c>
      <c r="DM37" s="643"/>
      <c r="DN37" s="643"/>
      <c r="DO37" s="643"/>
      <c r="DP37" s="643"/>
      <c r="DQ37" s="643"/>
      <c r="DR37" s="643"/>
      <c r="DS37" s="643"/>
      <c r="DT37" s="643"/>
      <c r="DU37" s="643"/>
      <c r="DV37" s="644"/>
      <c r="DW37" s="615">
        <v>8.9</v>
      </c>
      <c r="DX37" s="640"/>
      <c r="DY37" s="640"/>
      <c r="DZ37" s="640"/>
      <c r="EA37" s="640"/>
      <c r="EB37" s="640"/>
      <c r="EC37" s="641"/>
    </row>
    <row r="38" spans="2:133" ht="11.25" customHeight="1" x14ac:dyDescent="0.2">
      <c r="B38" s="607" t="s">
        <v>336</v>
      </c>
      <c r="C38" s="608"/>
      <c r="D38" s="608"/>
      <c r="E38" s="608"/>
      <c r="F38" s="608"/>
      <c r="G38" s="608"/>
      <c r="H38" s="608"/>
      <c r="I38" s="608"/>
      <c r="J38" s="608"/>
      <c r="K38" s="608"/>
      <c r="L38" s="608"/>
      <c r="M38" s="608"/>
      <c r="N38" s="608"/>
      <c r="O38" s="608"/>
      <c r="P38" s="608"/>
      <c r="Q38" s="609"/>
      <c r="R38" s="610">
        <v>508025</v>
      </c>
      <c r="S38" s="611"/>
      <c r="T38" s="611"/>
      <c r="U38" s="611"/>
      <c r="V38" s="611"/>
      <c r="W38" s="611"/>
      <c r="X38" s="611"/>
      <c r="Y38" s="612"/>
      <c r="Z38" s="613">
        <v>4.4000000000000004</v>
      </c>
      <c r="AA38" s="613"/>
      <c r="AB38" s="613"/>
      <c r="AC38" s="613"/>
      <c r="AD38" s="614" t="s">
        <v>143</v>
      </c>
      <c r="AE38" s="614"/>
      <c r="AF38" s="614"/>
      <c r="AG38" s="614"/>
      <c r="AH38" s="614"/>
      <c r="AI38" s="614"/>
      <c r="AJ38" s="614"/>
      <c r="AK38" s="614"/>
      <c r="AL38" s="615" t="s">
        <v>143</v>
      </c>
      <c r="AM38" s="616"/>
      <c r="AN38" s="616"/>
      <c r="AO38" s="617"/>
      <c r="AQ38" s="673" t="s">
        <v>337</v>
      </c>
      <c r="AR38" s="674"/>
      <c r="AS38" s="674"/>
      <c r="AT38" s="674"/>
      <c r="AU38" s="674"/>
      <c r="AV38" s="674"/>
      <c r="AW38" s="674"/>
      <c r="AX38" s="674"/>
      <c r="AY38" s="675"/>
      <c r="AZ38" s="610">
        <v>18127</v>
      </c>
      <c r="BA38" s="611"/>
      <c r="BB38" s="611"/>
      <c r="BC38" s="611"/>
      <c r="BD38" s="643"/>
      <c r="BE38" s="643"/>
      <c r="BF38" s="656"/>
      <c r="BG38" s="607" t="s">
        <v>338</v>
      </c>
      <c r="BH38" s="608"/>
      <c r="BI38" s="608"/>
      <c r="BJ38" s="608"/>
      <c r="BK38" s="608"/>
      <c r="BL38" s="608"/>
      <c r="BM38" s="608"/>
      <c r="BN38" s="608"/>
      <c r="BO38" s="608"/>
      <c r="BP38" s="608"/>
      <c r="BQ38" s="608"/>
      <c r="BR38" s="608"/>
      <c r="BS38" s="608"/>
      <c r="BT38" s="608"/>
      <c r="BU38" s="609"/>
      <c r="BV38" s="610">
        <v>2917</v>
      </c>
      <c r="BW38" s="611"/>
      <c r="BX38" s="611"/>
      <c r="BY38" s="611"/>
      <c r="BZ38" s="611"/>
      <c r="CA38" s="611"/>
      <c r="CB38" s="620"/>
      <c r="CD38" s="607" t="s">
        <v>339</v>
      </c>
      <c r="CE38" s="608"/>
      <c r="CF38" s="608"/>
      <c r="CG38" s="608"/>
      <c r="CH38" s="608"/>
      <c r="CI38" s="608"/>
      <c r="CJ38" s="608"/>
      <c r="CK38" s="608"/>
      <c r="CL38" s="608"/>
      <c r="CM38" s="608"/>
      <c r="CN38" s="608"/>
      <c r="CO38" s="608"/>
      <c r="CP38" s="608"/>
      <c r="CQ38" s="609"/>
      <c r="CR38" s="610">
        <v>1067558</v>
      </c>
      <c r="CS38" s="611"/>
      <c r="CT38" s="611"/>
      <c r="CU38" s="611"/>
      <c r="CV38" s="611"/>
      <c r="CW38" s="611"/>
      <c r="CX38" s="611"/>
      <c r="CY38" s="612"/>
      <c r="CZ38" s="615">
        <v>9.8000000000000007</v>
      </c>
      <c r="DA38" s="640"/>
      <c r="DB38" s="640"/>
      <c r="DC38" s="645"/>
      <c r="DD38" s="619">
        <v>906144</v>
      </c>
      <c r="DE38" s="611"/>
      <c r="DF38" s="611"/>
      <c r="DG38" s="611"/>
      <c r="DH38" s="611"/>
      <c r="DI38" s="611"/>
      <c r="DJ38" s="611"/>
      <c r="DK38" s="612"/>
      <c r="DL38" s="619">
        <v>752262</v>
      </c>
      <c r="DM38" s="611"/>
      <c r="DN38" s="611"/>
      <c r="DO38" s="611"/>
      <c r="DP38" s="611"/>
      <c r="DQ38" s="611"/>
      <c r="DR38" s="611"/>
      <c r="DS38" s="611"/>
      <c r="DT38" s="611"/>
      <c r="DU38" s="611"/>
      <c r="DV38" s="612"/>
      <c r="DW38" s="615">
        <v>14.6</v>
      </c>
      <c r="DX38" s="640"/>
      <c r="DY38" s="640"/>
      <c r="DZ38" s="640"/>
      <c r="EA38" s="640"/>
      <c r="EB38" s="640"/>
      <c r="EC38" s="641"/>
    </row>
    <row r="39" spans="2:133" ht="11.25" customHeight="1" x14ac:dyDescent="0.2">
      <c r="B39" s="607" t="s">
        <v>340</v>
      </c>
      <c r="C39" s="608"/>
      <c r="D39" s="608"/>
      <c r="E39" s="608"/>
      <c r="F39" s="608"/>
      <c r="G39" s="608"/>
      <c r="H39" s="608"/>
      <c r="I39" s="608"/>
      <c r="J39" s="608"/>
      <c r="K39" s="608"/>
      <c r="L39" s="608"/>
      <c r="M39" s="608"/>
      <c r="N39" s="608"/>
      <c r="O39" s="608"/>
      <c r="P39" s="608"/>
      <c r="Q39" s="609"/>
      <c r="R39" s="610" t="s">
        <v>244</v>
      </c>
      <c r="S39" s="611"/>
      <c r="T39" s="611"/>
      <c r="U39" s="611"/>
      <c r="V39" s="611"/>
      <c r="W39" s="611"/>
      <c r="X39" s="611"/>
      <c r="Y39" s="612"/>
      <c r="Z39" s="613" t="s">
        <v>143</v>
      </c>
      <c r="AA39" s="613"/>
      <c r="AB39" s="613"/>
      <c r="AC39" s="613"/>
      <c r="AD39" s="614" t="s">
        <v>244</v>
      </c>
      <c r="AE39" s="614"/>
      <c r="AF39" s="614"/>
      <c r="AG39" s="614"/>
      <c r="AH39" s="614"/>
      <c r="AI39" s="614"/>
      <c r="AJ39" s="614"/>
      <c r="AK39" s="614"/>
      <c r="AL39" s="615" t="s">
        <v>143</v>
      </c>
      <c r="AM39" s="616"/>
      <c r="AN39" s="616"/>
      <c r="AO39" s="617"/>
      <c r="AQ39" s="673" t="s">
        <v>341</v>
      </c>
      <c r="AR39" s="674"/>
      <c r="AS39" s="674"/>
      <c r="AT39" s="674"/>
      <c r="AU39" s="674"/>
      <c r="AV39" s="674"/>
      <c r="AW39" s="674"/>
      <c r="AX39" s="674"/>
      <c r="AY39" s="675"/>
      <c r="AZ39" s="610" t="s">
        <v>244</v>
      </c>
      <c r="BA39" s="611"/>
      <c r="BB39" s="611"/>
      <c r="BC39" s="611"/>
      <c r="BD39" s="643"/>
      <c r="BE39" s="643"/>
      <c r="BF39" s="656"/>
      <c r="BG39" s="607" t="s">
        <v>342</v>
      </c>
      <c r="BH39" s="608"/>
      <c r="BI39" s="608"/>
      <c r="BJ39" s="608"/>
      <c r="BK39" s="608"/>
      <c r="BL39" s="608"/>
      <c r="BM39" s="608"/>
      <c r="BN39" s="608"/>
      <c r="BO39" s="608"/>
      <c r="BP39" s="608"/>
      <c r="BQ39" s="608"/>
      <c r="BR39" s="608"/>
      <c r="BS39" s="608"/>
      <c r="BT39" s="608"/>
      <c r="BU39" s="609"/>
      <c r="BV39" s="610">
        <v>4495</v>
      </c>
      <c r="BW39" s="611"/>
      <c r="BX39" s="611"/>
      <c r="BY39" s="611"/>
      <c r="BZ39" s="611"/>
      <c r="CA39" s="611"/>
      <c r="CB39" s="620"/>
      <c r="CD39" s="607" t="s">
        <v>343</v>
      </c>
      <c r="CE39" s="608"/>
      <c r="CF39" s="608"/>
      <c r="CG39" s="608"/>
      <c r="CH39" s="608"/>
      <c r="CI39" s="608"/>
      <c r="CJ39" s="608"/>
      <c r="CK39" s="608"/>
      <c r="CL39" s="608"/>
      <c r="CM39" s="608"/>
      <c r="CN39" s="608"/>
      <c r="CO39" s="608"/>
      <c r="CP39" s="608"/>
      <c r="CQ39" s="609"/>
      <c r="CR39" s="610">
        <v>632535</v>
      </c>
      <c r="CS39" s="643"/>
      <c r="CT39" s="643"/>
      <c r="CU39" s="643"/>
      <c r="CV39" s="643"/>
      <c r="CW39" s="643"/>
      <c r="CX39" s="643"/>
      <c r="CY39" s="644"/>
      <c r="CZ39" s="615">
        <v>5.8</v>
      </c>
      <c r="DA39" s="640"/>
      <c r="DB39" s="640"/>
      <c r="DC39" s="645"/>
      <c r="DD39" s="619">
        <v>259098</v>
      </c>
      <c r="DE39" s="643"/>
      <c r="DF39" s="643"/>
      <c r="DG39" s="643"/>
      <c r="DH39" s="643"/>
      <c r="DI39" s="643"/>
      <c r="DJ39" s="643"/>
      <c r="DK39" s="644"/>
      <c r="DL39" s="619" t="s">
        <v>143</v>
      </c>
      <c r="DM39" s="643"/>
      <c r="DN39" s="643"/>
      <c r="DO39" s="643"/>
      <c r="DP39" s="643"/>
      <c r="DQ39" s="643"/>
      <c r="DR39" s="643"/>
      <c r="DS39" s="643"/>
      <c r="DT39" s="643"/>
      <c r="DU39" s="643"/>
      <c r="DV39" s="644"/>
      <c r="DW39" s="615" t="s">
        <v>244</v>
      </c>
      <c r="DX39" s="640"/>
      <c r="DY39" s="640"/>
      <c r="DZ39" s="640"/>
      <c r="EA39" s="640"/>
      <c r="EB39" s="640"/>
      <c r="EC39" s="641"/>
    </row>
    <row r="40" spans="2:133" ht="11.25" customHeight="1" x14ac:dyDescent="0.2">
      <c r="B40" s="607" t="s">
        <v>344</v>
      </c>
      <c r="C40" s="608"/>
      <c r="D40" s="608"/>
      <c r="E40" s="608"/>
      <c r="F40" s="608"/>
      <c r="G40" s="608"/>
      <c r="H40" s="608"/>
      <c r="I40" s="608"/>
      <c r="J40" s="608"/>
      <c r="K40" s="608"/>
      <c r="L40" s="608"/>
      <c r="M40" s="608"/>
      <c r="N40" s="608"/>
      <c r="O40" s="608"/>
      <c r="P40" s="608"/>
      <c r="Q40" s="609"/>
      <c r="R40" s="610">
        <v>82225</v>
      </c>
      <c r="S40" s="611"/>
      <c r="T40" s="611"/>
      <c r="U40" s="611"/>
      <c r="V40" s="611"/>
      <c r="W40" s="611"/>
      <c r="X40" s="611"/>
      <c r="Y40" s="612"/>
      <c r="Z40" s="613">
        <v>0.7</v>
      </c>
      <c r="AA40" s="613"/>
      <c r="AB40" s="613"/>
      <c r="AC40" s="613"/>
      <c r="AD40" s="614" t="s">
        <v>143</v>
      </c>
      <c r="AE40" s="614"/>
      <c r="AF40" s="614"/>
      <c r="AG40" s="614"/>
      <c r="AH40" s="614"/>
      <c r="AI40" s="614"/>
      <c r="AJ40" s="614"/>
      <c r="AK40" s="614"/>
      <c r="AL40" s="615" t="s">
        <v>143</v>
      </c>
      <c r="AM40" s="616"/>
      <c r="AN40" s="616"/>
      <c r="AO40" s="617"/>
      <c r="AQ40" s="673" t="s">
        <v>345</v>
      </c>
      <c r="AR40" s="674"/>
      <c r="AS40" s="674"/>
      <c r="AT40" s="674"/>
      <c r="AU40" s="674"/>
      <c r="AV40" s="674"/>
      <c r="AW40" s="674"/>
      <c r="AX40" s="674"/>
      <c r="AY40" s="675"/>
      <c r="AZ40" s="610" t="s">
        <v>143</v>
      </c>
      <c r="BA40" s="611"/>
      <c r="BB40" s="611"/>
      <c r="BC40" s="611"/>
      <c r="BD40" s="643"/>
      <c r="BE40" s="643"/>
      <c r="BF40" s="656"/>
      <c r="BG40" s="660" t="s">
        <v>346</v>
      </c>
      <c r="BH40" s="661"/>
      <c r="BI40" s="661"/>
      <c r="BJ40" s="661"/>
      <c r="BK40" s="661"/>
      <c r="BL40" s="217"/>
      <c r="BM40" s="608" t="s">
        <v>347</v>
      </c>
      <c r="BN40" s="608"/>
      <c r="BO40" s="608"/>
      <c r="BP40" s="608"/>
      <c r="BQ40" s="608"/>
      <c r="BR40" s="608"/>
      <c r="BS40" s="608"/>
      <c r="BT40" s="608"/>
      <c r="BU40" s="609"/>
      <c r="BV40" s="610">
        <v>84</v>
      </c>
      <c r="BW40" s="611"/>
      <c r="BX40" s="611"/>
      <c r="BY40" s="611"/>
      <c r="BZ40" s="611"/>
      <c r="CA40" s="611"/>
      <c r="CB40" s="620"/>
      <c r="CD40" s="607" t="s">
        <v>348</v>
      </c>
      <c r="CE40" s="608"/>
      <c r="CF40" s="608"/>
      <c r="CG40" s="608"/>
      <c r="CH40" s="608"/>
      <c r="CI40" s="608"/>
      <c r="CJ40" s="608"/>
      <c r="CK40" s="608"/>
      <c r="CL40" s="608"/>
      <c r="CM40" s="608"/>
      <c r="CN40" s="608"/>
      <c r="CO40" s="608"/>
      <c r="CP40" s="608"/>
      <c r="CQ40" s="609"/>
      <c r="CR40" s="610">
        <v>25696</v>
      </c>
      <c r="CS40" s="611"/>
      <c r="CT40" s="611"/>
      <c r="CU40" s="611"/>
      <c r="CV40" s="611"/>
      <c r="CW40" s="611"/>
      <c r="CX40" s="611"/>
      <c r="CY40" s="612"/>
      <c r="CZ40" s="615">
        <v>0.2</v>
      </c>
      <c r="DA40" s="640"/>
      <c r="DB40" s="640"/>
      <c r="DC40" s="645"/>
      <c r="DD40" s="619">
        <v>696</v>
      </c>
      <c r="DE40" s="611"/>
      <c r="DF40" s="611"/>
      <c r="DG40" s="611"/>
      <c r="DH40" s="611"/>
      <c r="DI40" s="611"/>
      <c r="DJ40" s="611"/>
      <c r="DK40" s="612"/>
      <c r="DL40" s="619">
        <v>696</v>
      </c>
      <c r="DM40" s="611"/>
      <c r="DN40" s="611"/>
      <c r="DO40" s="611"/>
      <c r="DP40" s="611"/>
      <c r="DQ40" s="611"/>
      <c r="DR40" s="611"/>
      <c r="DS40" s="611"/>
      <c r="DT40" s="611"/>
      <c r="DU40" s="611"/>
      <c r="DV40" s="612"/>
      <c r="DW40" s="615">
        <v>0</v>
      </c>
      <c r="DX40" s="640"/>
      <c r="DY40" s="640"/>
      <c r="DZ40" s="640"/>
      <c r="EA40" s="640"/>
      <c r="EB40" s="640"/>
      <c r="EC40" s="641"/>
    </row>
    <row r="41" spans="2:133" ht="11.25" customHeight="1" x14ac:dyDescent="0.2">
      <c r="B41" s="631" t="s">
        <v>349</v>
      </c>
      <c r="C41" s="632"/>
      <c r="D41" s="632"/>
      <c r="E41" s="632"/>
      <c r="F41" s="632"/>
      <c r="G41" s="632"/>
      <c r="H41" s="632"/>
      <c r="I41" s="632"/>
      <c r="J41" s="632"/>
      <c r="K41" s="632"/>
      <c r="L41" s="632"/>
      <c r="M41" s="632"/>
      <c r="N41" s="632"/>
      <c r="O41" s="632"/>
      <c r="P41" s="632"/>
      <c r="Q41" s="633"/>
      <c r="R41" s="682">
        <v>11527255</v>
      </c>
      <c r="S41" s="683"/>
      <c r="T41" s="683"/>
      <c r="U41" s="683"/>
      <c r="V41" s="683"/>
      <c r="W41" s="683"/>
      <c r="X41" s="683"/>
      <c r="Y41" s="687"/>
      <c r="Z41" s="688">
        <v>100</v>
      </c>
      <c r="AA41" s="688"/>
      <c r="AB41" s="688"/>
      <c r="AC41" s="688"/>
      <c r="AD41" s="689">
        <v>5072717</v>
      </c>
      <c r="AE41" s="689"/>
      <c r="AF41" s="689"/>
      <c r="AG41" s="689"/>
      <c r="AH41" s="689"/>
      <c r="AI41" s="689"/>
      <c r="AJ41" s="689"/>
      <c r="AK41" s="689"/>
      <c r="AL41" s="690">
        <v>100</v>
      </c>
      <c r="AM41" s="670"/>
      <c r="AN41" s="670"/>
      <c r="AO41" s="691"/>
      <c r="AQ41" s="673" t="s">
        <v>350</v>
      </c>
      <c r="AR41" s="674"/>
      <c r="AS41" s="674"/>
      <c r="AT41" s="674"/>
      <c r="AU41" s="674"/>
      <c r="AV41" s="674"/>
      <c r="AW41" s="674"/>
      <c r="AX41" s="674"/>
      <c r="AY41" s="675"/>
      <c r="AZ41" s="610">
        <v>182571</v>
      </c>
      <c r="BA41" s="611"/>
      <c r="BB41" s="611"/>
      <c r="BC41" s="611"/>
      <c r="BD41" s="643"/>
      <c r="BE41" s="643"/>
      <c r="BF41" s="656"/>
      <c r="BG41" s="660"/>
      <c r="BH41" s="661"/>
      <c r="BI41" s="661"/>
      <c r="BJ41" s="661"/>
      <c r="BK41" s="661"/>
      <c r="BL41" s="217"/>
      <c r="BM41" s="608" t="s">
        <v>351</v>
      </c>
      <c r="BN41" s="608"/>
      <c r="BO41" s="608"/>
      <c r="BP41" s="608"/>
      <c r="BQ41" s="608"/>
      <c r="BR41" s="608"/>
      <c r="BS41" s="608"/>
      <c r="BT41" s="608"/>
      <c r="BU41" s="609"/>
      <c r="BV41" s="610" t="s">
        <v>143</v>
      </c>
      <c r="BW41" s="611"/>
      <c r="BX41" s="611"/>
      <c r="BY41" s="611"/>
      <c r="BZ41" s="611"/>
      <c r="CA41" s="611"/>
      <c r="CB41" s="620"/>
      <c r="CD41" s="607" t="s">
        <v>352</v>
      </c>
      <c r="CE41" s="608"/>
      <c r="CF41" s="608"/>
      <c r="CG41" s="608"/>
      <c r="CH41" s="608"/>
      <c r="CI41" s="608"/>
      <c r="CJ41" s="608"/>
      <c r="CK41" s="608"/>
      <c r="CL41" s="608"/>
      <c r="CM41" s="608"/>
      <c r="CN41" s="608"/>
      <c r="CO41" s="608"/>
      <c r="CP41" s="608"/>
      <c r="CQ41" s="609"/>
      <c r="CR41" s="610" t="s">
        <v>244</v>
      </c>
      <c r="CS41" s="643"/>
      <c r="CT41" s="643"/>
      <c r="CU41" s="643"/>
      <c r="CV41" s="643"/>
      <c r="CW41" s="643"/>
      <c r="CX41" s="643"/>
      <c r="CY41" s="644"/>
      <c r="CZ41" s="615" t="s">
        <v>244</v>
      </c>
      <c r="DA41" s="640"/>
      <c r="DB41" s="640"/>
      <c r="DC41" s="645"/>
      <c r="DD41" s="619" t="s">
        <v>143</v>
      </c>
      <c r="DE41" s="643"/>
      <c r="DF41" s="643"/>
      <c r="DG41" s="643"/>
      <c r="DH41" s="643"/>
      <c r="DI41" s="643"/>
      <c r="DJ41" s="643"/>
      <c r="DK41" s="644"/>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2">
      <c r="AQ42" s="679" t="s">
        <v>353</v>
      </c>
      <c r="AR42" s="680"/>
      <c r="AS42" s="680"/>
      <c r="AT42" s="680"/>
      <c r="AU42" s="680"/>
      <c r="AV42" s="680"/>
      <c r="AW42" s="680"/>
      <c r="AX42" s="680"/>
      <c r="AY42" s="681"/>
      <c r="AZ42" s="682">
        <v>683508</v>
      </c>
      <c r="BA42" s="683"/>
      <c r="BB42" s="683"/>
      <c r="BC42" s="683"/>
      <c r="BD42" s="669"/>
      <c r="BE42" s="669"/>
      <c r="BF42" s="671"/>
      <c r="BG42" s="662"/>
      <c r="BH42" s="663"/>
      <c r="BI42" s="663"/>
      <c r="BJ42" s="663"/>
      <c r="BK42" s="663"/>
      <c r="BL42" s="218"/>
      <c r="BM42" s="632" t="s">
        <v>354</v>
      </c>
      <c r="BN42" s="632"/>
      <c r="BO42" s="632"/>
      <c r="BP42" s="632"/>
      <c r="BQ42" s="632"/>
      <c r="BR42" s="632"/>
      <c r="BS42" s="632"/>
      <c r="BT42" s="632"/>
      <c r="BU42" s="633"/>
      <c r="BV42" s="682">
        <v>404</v>
      </c>
      <c r="BW42" s="683"/>
      <c r="BX42" s="683"/>
      <c r="BY42" s="683"/>
      <c r="BZ42" s="683"/>
      <c r="CA42" s="683"/>
      <c r="CB42" s="692"/>
      <c r="CD42" s="607" t="s">
        <v>355</v>
      </c>
      <c r="CE42" s="608"/>
      <c r="CF42" s="608"/>
      <c r="CG42" s="608"/>
      <c r="CH42" s="608"/>
      <c r="CI42" s="608"/>
      <c r="CJ42" s="608"/>
      <c r="CK42" s="608"/>
      <c r="CL42" s="608"/>
      <c r="CM42" s="608"/>
      <c r="CN42" s="608"/>
      <c r="CO42" s="608"/>
      <c r="CP42" s="608"/>
      <c r="CQ42" s="609"/>
      <c r="CR42" s="610">
        <v>1114281</v>
      </c>
      <c r="CS42" s="643"/>
      <c r="CT42" s="643"/>
      <c r="CU42" s="643"/>
      <c r="CV42" s="643"/>
      <c r="CW42" s="643"/>
      <c r="CX42" s="643"/>
      <c r="CY42" s="644"/>
      <c r="CZ42" s="615">
        <v>10.199999999999999</v>
      </c>
      <c r="DA42" s="640"/>
      <c r="DB42" s="640"/>
      <c r="DC42" s="645"/>
      <c r="DD42" s="619">
        <v>213401</v>
      </c>
      <c r="DE42" s="643"/>
      <c r="DF42" s="643"/>
      <c r="DG42" s="643"/>
      <c r="DH42" s="643"/>
      <c r="DI42" s="643"/>
      <c r="DJ42" s="643"/>
      <c r="DK42" s="644"/>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2">
      <c r="B43" s="208" t="s">
        <v>356</v>
      </c>
      <c r="CD43" s="607" t="s">
        <v>357</v>
      </c>
      <c r="CE43" s="608"/>
      <c r="CF43" s="608"/>
      <c r="CG43" s="608"/>
      <c r="CH43" s="608"/>
      <c r="CI43" s="608"/>
      <c r="CJ43" s="608"/>
      <c r="CK43" s="608"/>
      <c r="CL43" s="608"/>
      <c r="CM43" s="608"/>
      <c r="CN43" s="608"/>
      <c r="CO43" s="608"/>
      <c r="CP43" s="608"/>
      <c r="CQ43" s="609"/>
      <c r="CR43" s="610">
        <v>24708</v>
      </c>
      <c r="CS43" s="643"/>
      <c r="CT43" s="643"/>
      <c r="CU43" s="643"/>
      <c r="CV43" s="643"/>
      <c r="CW43" s="643"/>
      <c r="CX43" s="643"/>
      <c r="CY43" s="644"/>
      <c r="CZ43" s="615">
        <v>0.2</v>
      </c>
      <c r="DA43" s="640"/>
      <c r="DB43" s="640"/>
      <c r="DC43" s="645"/>
      <c r="DD43" s="619">
        <v>24708</v>
      </c>
      <c r="DE43" s="643"/>
      <c r="DF43" s="643"/>
      <c r="DG43" s="643"/>
      <c r="DH43" s="643"/>
      <c r="DI43" s="643"/>
      <c r="DJ43" s="643"/>
      <c r="DK43" s="644"/>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2">
      <c r="B44" s="696" t="s">
        <v>358</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306</v>
      </c>
      <c r="CE44" s="649"/>
      <c r="CF44" s="607" t="s">
        <v>359</v>
      </c>
      <c r="CG44" s="608"/>
      <c r="CH44" s="608"/>
      <c r="CI44" s="608"/>
      <c r="CJ44" s="608"/>
      <c r="CK44" s="608"/>
      <c r="CL44" s="608"/>
      <c r="CM44" s="608"/>
      <c r="CN44" s="608"/>
      <c r="CO44" s="608"/>
      <c r="CP44" s="608"/>
      <c r="CQ44" s="609"/>
      <c r="CR44" s="610">
        <v>1087701</v>
      </c>
      <c r="CS44" s="611"/>
      <c r="CT44" s="611"/>
      <c r="CU44" s="611"/>
      <c r="CV44" s="611"/>
      <c r="CW44" s="611"/>
      <c r="CX44" s="611"/>
      <c r="CY44" s="612"/>
      <c r="CZ44" s="615">
        <v>10</v>
      </c>
      <c r="DA44" s="616"/>
      <c r="DB44" s="616"/>
      <c r="DC44" s="622"/>
      <c r="DD44" s="619">
        <v>194716</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2">
      <c r="B45" s="696" t="s">
        <v>360</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361</v>
      </c>
      <c r="CG45" s="608"/>
      <c r="CH45" s="608"/>
      <c r="CI45" s="608"/>
      <c r="CJ45" s="608"/>
      <c r="CK45" s="608"/>
      <c r="CL45" s="608"/>
      <c r="CM45" s="608"/>
      <c r="CN45" s="608"/>
      <c r="CO45" s="608"/>
      <c r="CP45" s="608"/>
      <c r="CQ45" s="609"/>
      <c r="CR45" s="610">
        <v>547960</v>
      </c>
      <c r="CS45" s="643"/>
      <c r="CT45" s="643"/>
      <c r="CU45" s="643"/>
      <c r="CV45" s="643"/>
      <c r="CW45" s="643"/>
      <c r="CX45" s="643"/>
      <c r="CY45" s="644"/>
      <c r="CZ45" s="615">
        <v>5</v>
      </c>
      <c r="DA45" s="640"/>
      <c r="DB45" s="640"/>
      <c r="DC45" s="645"/>
      <c r="DD45" s="619">
        <v>35404</v>
      </c>
      <c r="DE45" s="643"/>
      <c r="DF45" s="643"/>
      <c r="DG45" s="643"/>
      <c r="DH45" s="643"/>
      <c r="DI45" s="643"/>
      <c r="DJ45" s="643"/>
      <c r="DK45" s="644"/>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2">
      <c r="B46" s="219"/>
      <c r="CD46" s="650"/>
      <c r="CE46" s="651"/>
      <c r="CF46" s="607" t="s">
        <v>362</v>
      </c>
      <c r="CG46" s="608"/>
      <c r="CH46" s="608"/>
      <c r="CI46" s="608"/>
      <c r="CJ46" s="608"/>
      <c r="CK46" s="608"/>
      <c r="CL46" s="608"/>
      <c r="CM46" s="608"/>
      <c r="CN46" s="608"/>
      <c r="CO46" s="608"/>
      <c r="CP46" s="608"/>
      <c r="CQ46" s="609"/>
      <c r="CR46" s="610">
        <v>529178</v>
      </c>
      <c r="CS46" s="611"/>
      <c r="CT46" s="611"/>
      <c r="CU46" s="611"/>
      <c r="CV46" s="611"/>
      <c r="CW46" s="611"/>
      <c r="CX46" s="611"/>
      <c r="CY46" s="612"/>
      <c r="CZ46" s="615">
        <v>4.8</v>
      </c>
      <c r="DA46" s="616"/>
      <c r="DB46" s="616"/>
      <c r="DC46" s="622"/>
      <c r="DD46" s="619">
        <v>156396</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2">
      <c r="B47" s="219"/>
      <c r="CD47" s="650"/>
      <c r="CE47" s="651"/>
      <c r="CF47" s="607" t="s">
        <v>363</v>
      </c>
      <c r="CG47" s="608"/>
      <c r="CH47" s="608"/>
      <c r="CI47" s="608"/>
      <c r="CJ47" s="608"/>
      <c r="CK47" s="608"/>
      <c r="CL47" s="608"/>
      <c r="CM47" s="608"/>
      <c r="CN47" s="608"/>
      <c r="CO47" s="608"/>
      <c r="CP47" s="608"/>
      <c r="CQ47" s="609"/>
      <c r="CR47" s="610">
        <v>26580</v>
      </c>
      <c r="CS47" s="643"/>
      <c r="CT47" s="643"/>
      <c r="CU47" s="643"/>
      <c r="CV47" s="643"/>
      <c r="CW47" s="643"/>
      <c r="CX47" s="643"/>
      <c r="CY47" s="644"/>
      <c r="CZ47" s="615">
        <v>0.2</v>
      </c>
      <c r="DA47" s="640"/>
      <c r="DB47" s="640"/>
      <c r="DC47" s="645"/>
      <c r="DD47" s="619">
        <v>18685</v>
      </c>
      <c r="DE47" s="643"/>
      <c r="DF47" s="643"/>
      <c r="DG47" s="643"/>
      <c r="DH47" s="643"/>
      <c r="DI47" s="643"/>
      <c r="DJ47" s="643"/>
      <c r="DK47" s="644"/>
      <c r="DL47" s="693"/>
      <c r="DM47" s="694"/>
      <c r="DN47" s="694"/>
      <c r="DO47" s="694"/>
      <c r="DP47" s="694"/>
      <c r="DQ47" s="694"/>
      <c r="DR47" s="694"/>
      <c r="DS47" s="694"/>
      <c r="DT47" s="694"/>
      <c r="DU47" s="694"/>
      <c r="DV47" s="695"/>
      <c r="DW47" s="684"/>
      <c r="DX47" s="685"/>
      <c r="DY47" s="685"/>
      <c r="DZ47" s="685"/>
      <c r="EA47" s="685"/>
      <c r="EB47" s="685"/>
      <c r="EC47" s="686"/>
    </row>
    <row r="48" spans="2:133" ht="10.8" x14ac:dyDescent="0.2">
      <c r="B48" s="219"/>
      <c r="CD48" s="652"/>
      <c r="CE48" s="653"/>
      <c r="CF48" s="607" t="s">
        <v>364</v>
      </c>
      <c r="CG48" s="608"/>
      <c r="CH48" s="608"/>
      <c r="CI48" s="608"/>
      <c r="CJ48" s="608"/>
      <c r="CK48" s="608"/>
      <c r="CL48" s="608"/>
      <c r="CM48" s="608"/>
      <c r="CN48" s="608"/>
      <c r="CO48" s="608"/>
      <c r="CP48" s="608"/>
      <c r="CQ48" s="609"/>
      <c r="CR48" s="610" t="s">
        <v>244</v>
      </c>
      <c r="CS48" s="611"/>
      <c r="CT48" s="611"/>
      <c r="CU48" s="611"/>
      <c r="CV48" s="611"/>
      <c r="CW48" s="611"/>
      <c r="CX48" s="611"/>
      <c r="CY48" s="612"/>
      <c r="CZ48" s="615" t="s">
        <v>143</v>
      </c>
      <c r="DA48" s="616"/>
      <c r="DB48" s="616"/>
      <c r="DC48" s="622"/>
      <c r="DD48" s="619" t="s">
        <v>143</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2">
      <c r="B49" s="219"/>
      <c r="CD49" s="631" t="s">
        <v>365</v>
      </c>
      <c r="CE49" s="632"/>
      <c r="CF49" s="632"/>
      <c r="CG49" s="632"/>
      <c r="CH49" s="632"/>
      <c r="CI49" s="632"/>
      <c r="CJ49" s="632"/>
      <c r="CK49" s="632"/>
      <c r="CL49" s="632"/>
      <c r="CM49" s="632"/>
      <c r="CN49" s="632"/>
      <c r="CO49" s="632"/>
      <c r="CP49" s="632"/>
      <c r="CQ49" s="633"/>
      <c r="CR49" s="682">
        <v>10920436</v>
      </c>
      <c r="CS49" s="669"/>
      <c r="CT49" s="669"/>
      <c r="CU49" s="669"/>
      <c r="CV49" s="669"/>
      <c r="CW49" s="669"/>
      <c r="CX49" s="669"/>
      <c r="CY49" s="698"/>
      <c r="CZ49" s="690">
        <v>100</v>
      </c>
      <c r="DA49" s="699"/>
      <c r="DB49" s="699"/>
      <c r="DC49" s="700"/>
      <c r="DD49" s="701">
        <v>5713562</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8ZEUN6I9inhn2iVOi1Du7gTqLveCTlbsAtyqbKGChFjxP2zmeU1zqRAxmrtIRXp8wqZ6vPmHV5jkmPUHXUOszQ==" saltValue="+Shzn9p5RQMPlStP2m+eH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25" customWidth="1"/>
    <col min="131" max="131" width="1.66406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708" t="s">
        <v>366</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367</v>
      </c>
      <c r="DK2" s="710"/>
      <c r="DL2" s="710"/>
      <c r="DM2" s="710"/>
      <c r="DN2" s="710"/>
      <c r="DO2" s="711"/>
      <c r="DP2" s="222"/>
      <c r="DQ2" s="709" t="s">
        <v>368</v>
      </c>
      <c r="DR2" s="710"/>
      <c r="DS2" s="710"/>
      <c r="DT2" s="710"/>
      <c r="DU2" s="710"/>
      <c r="DV2" s="710"/>
      <c r="DW2" s="710"/>
      <c r="DX2" s="710"/>
      <c r="DY2" s="710"/>
      <c r="DZ2" s="711"/>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5">
      <c r="A4" s="712" t="s">
        <v>369</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370</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8"/>
    </row>
    <row r="5" spans="1:131" s="229" customFormat="1" ht="26.25" customHeight="1" x14ac:dyDescent="0.2">
      <c r="A5" s="714" t="s">
        <v>371</v>
      </c>
      <c r="B5" s="715"/>
      <c r="C5" s="715"/>
      <c r="D5" s="715"/>
      <c r="E5" s="715"/>
      <c r="F5" s="715"/>
      <c r="G5" s="715"/>
      <c r="H5" s="715"/>
      <c r="I5" s="715"/>
      <c r="J5" s="715"/>
      <c r="K5" s="715"/>
      <c r="L5" s="715"/>
      <c r="M5" s="715"/>
      <c r="N5" s="715"/>
      <c r="O5" s="715"/>
      <c r="P5" s="716"/>
      <c r="Q5" s="720" t="s">
        <v>372</v>
      </c>
      <c r="R5" s="721"/>
      <c r="S5" s="721"/>
      <c r="T5" s="721"/>
      <c r="U5" s="722"/>
      <c r="V5" s="720" t="s">
        <v>373</v>
      </c>
      <c r="W5" s="721"/>
      <c r="X5" s="721"/>
      <c r="Y5" s="721"/>
      <c r="Z5" s="722"/>
      <c r="AA5" s="720" t="s">
        <v>374</v>
      </c>
      <c r="AB5" s="721"/>
      <c r="AC5" s="721"/>
      <c r="AD5" s="721"/>
      <c r="AE5" s="721"/>
      <c r="AF5" s="726" t="s">
        <v>375</v>
      </c>
      <c r="AG5" s="721"/>
      <c r="AH5" s="721"/>
      <c r="AI5" s="721"/>
      <c r="AJ5" s="727"/>
      <c r="AK5" s="721" t="s">
        <v>376</v>
      </c>
      <c r="AL5" s="721"/>
      <c r="AM5" s="721"/>
      <c r="AN5" s="721"/>
      <c r="AO5" s="722"/>
      <c r="AP5" s="720" t="s">
        <v>377</v>
      </c>
      <c r="AQ5" s="721"/>
      <c r="AR5" s="721"/>
      <c r="AS5" s="721"/>
      <c r="AT5" s="722"/>
      <c r="AU5" s="720" t="s">
        <v>378</v>
      </c>
      <c r="AV5" s="721"/>
      <c r="AW5" s="721"/>
      <c r="AX5" s="721"/>
      <c r="AY5" s="727"/>
      <c r="AZ5" s="226"/>
      <c r="BA5" s="226"/>
      <c r="BB5" s="226"/>
      <c r="BC5" s="226"/>
      <c r="BD5" s="226"/>
      <c r="BE5" s="227"/>
      <c r="BF5" s="227"/>
      <c r="BG5" s="227"/>
      <c r="BH5" s="227"/>
      <c r="BI5" s="227"/>
      <c r="BJ5" s="227"/>
      <c r="BK5" s="227"/>
      <c r="BL5" s="227"/>
      <c r="BM5" s="227"/>
      <c r="BN5" s="227"/>
      <c r="BO5" s="227"/>
      <c r="BP5" s="227"/>
      <c r="BQ5" s="714" t="s">
        <v>379</v>
      </c>
      <c r="BR5" s="715"/>
      <c r="BS5" s="715"/>
      <c r="BT5" s="715"/>
      <c r="BU5" s="715"/>
      <c r="BV5" s="715"/>
      <c r="BW5" s="715"/>
      <c r="BX5" s="715"/>
      <c r="BY5" s="715"/>
      <c r="BZ5" s="715"/>
      <c r="CA5" s="715"/>
      <c r="CB5" s="715"/>
      <c r="CC5" s="715"/>
      <c r="CD5" s="715"/>
      <c r="CE5" s="715"/>
      <c r="CF5" s="715"/>
      <c r="CG5" s="716"/>
      <c r="CH5" s="720" t="s">
        <v>380</v>
      </c>
      <c r="CI5" s="721"/>
      <c r="CJ5" s="721"/>
      <c r="CK5" s="721"/>
      <c r="CL5" s="722"/>
      <c r="CM5" s="720" t="s">
        <v>381</v>
      </c>
      <c r="CN5" s="721"/>
      <c r="CO5" s="721"/>
      <c r="CP5" s="721"/>
      <c r="CQ5" s="722"/>
      <c r="CR5" s="720" t="s">
        <v>382</v>
      </c>
      <c r="CS5" s="721"/>
      <c r="CT5" s="721"/>
      <c r="CU5" s="721"/>
      <c r="CV5" s="722"/>
      <c r="CW5" s="720" t="s">
        <v>383</v>
      </c>
      <c r="CX5" s="721"/>
      <c r="CY5" s="721"/>
      <c r="CZ5" s="721"/>
      <c r="DA5" s="722"/>
      <c r="DB5" s="720" t="s">
        <v>384</v>
      </c>
      <c r="DC5" s="721"/>
      <c r="DD5" s="721"/>
      <c r="DE5" s="721"/>
      <c r="DF5" s="722"/>
      <c r="DG5" s="750" t="s">
        <v>385</v>
      </c>
      <c r="DH5" s="751"/>
      <c r="DI5" s="751"/>
      <c r="DJ5" s="751"/>
      <c r="DK5" s="752"/>
      <c r="DL5" s="750" t="s">
        <v>386</v>
      </c>
      <c r="DM5" s="751"/>
      <c r="DN5" s="751"/>
      <c r="DO5" s="751"/>
      <c r="DP5" s="752"/>
      <c r="DQ5" s="720" t="s">
        <v>387</v>
      </c>
      <c r="DR5" s="721"/>
      <c r="DS5" s="721"/>
      <c r="DT5" s="721"/>
      <c r="DU5" s="722"/>
      <c r="DV5" s="720" t="s">
        <v>378</v>
      </c>
      <c r="DW5" s="721"/>
      <c r="DX5" s="721"/>
      <c r="DY5" s="721"/>
      <c r="DZ5" s="727"/>
      <c r="EA5" s="228"/>
    </row>
    <row r="6" spans="1:131" s="229" customFormat="1" ht="26.25" customHeight="1" thickBot="1" x14ac:dyDescent="0.25">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8"/>
    </row>
    <row r="7" spans="1:131" s="229" customFormat="1" ht="26.25" customHeight="1" thickTop="1" x14ac:dyDescent="0.2">
      <c r="A7" s="230">
        <v>1</v>
      </c>
      <c r="B7" s="736" t="s">
        <v>388</v>
      </c>
      <c r="C7" s="737"/>
      <c r="D7" s="737"/>
      <c r="E7" s="737"/>
      <c r="F7" s="737"/>
      <c r="G7" s="737"/>
      <c r="H7" s="737"/>
      <c r="I7" s="737"/>
      <c r="J7" s="737"/>
      <c r="K7" s="737"/>
      <c r="L7" s="737"/>
      <c r="M7" s="737"/>
      <c r="N7" s="737"/>
      <c r="O7" s="737"/>
      <c r="P7" s="738"/>
      <c r="Q7" s="739">
        <v>11527</v>
      </c>
      <c r="R7" s="740"/>
      <c r="S7" s="740"/>
      <c r="T7" s="740"/>
      <c r="U7" s="740"/>
      <c r="V7" s="740">
        <v>10920</v>
      </c>
      <c r="W7" s="740"/>
      <c r="X7" s="740"/>
      <c r="Y7" s="740"/>
      <c r="Z7" s="740"/>
      <c r="AA7" s="740">
        <v>607</v>
      </c>
      <c r="AB7" s="740"/>
      <c r="AC7" s="740"/>
      <c r="AD7" s="740"/>
      <c r="AE7" s="741"/>
      <c r="AF7" s="742">
        <v>536</v>
      </c>
      <c r="AG7" s="743"/>
      <c r="AH7" s="743"/>
      <c r="AI7" s="743"/>
      <c r="AJ7" s="744"/>
      <c r="AK7" s="745">
        <v>485</v>
      </c>
      <c r="AL7" s="746"/>
      <c r="AM7" s="746"/>
      <c r="AN7" s="746"/>
      <c r="AO7" s="746"/>
      <c r="AP7" s="746">
        <v>7717</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0">
        <v>1</v>
      </c>
      <c r="BR7" s="231"/>
      <c r="BS7" s="733" t="s">
        <v>598</v>
      </c>
      <c r="BT7" s="734"/>
      <c r="BU7" s="734"/>
      <c r="BV7" s="734"/>
      <c r="BW7" s="734"/>
      <c r="BX7" s="734"/>
      <c r="BY7" s="734"/>
      <c r="BZ7" s="734"/>
      <c r="CA7" s="734"/>
      <c r="CB7" s="734"/>
      <c r="CC7" s="734"/>
      <c r="CD7" s="734"/>
      <c r="CE7" s="734"/>
      <c r="CF7" s="734"/>
      <c r="CG7" s="749"/>
      <c r="CH7" s="730">
        <v>19</v>
      </c>
      <c r="CI7" s="731"/>
      <c r="CJ7" s="731"/>
      <c r="CK7" s="731"/>
      <c r="CL7" s="732"/>
      <c r="CM7" s="730">
        <v>161</v>
      </c>
      <c r="CN7" s="731"/>
      <c r="CO7" s="731"/>
      <c r="CP7" s="731"/>
      <c r="CQ7" s="732"/>
      <c r="CR7" s="730">
        <v>5</v>
      </c>
      <c r="CS7" s="731"/>
      <c r="CT7" s="731"/>
      <c r="CU7" s="731"/>
      <c r="CV7" s="732"/>
      <c r="CW7" s="730" t="s">
        <v>588</v>
      </c>
      <c r="CX7" s="731"/>
      <c r="CY7" s="731"/>
      <c r="CZ7" s="731"/>
      <c r="DA7" s="732"/>
      <c r="DB7" s="730" t="s">
        <v>588</v>
      </c>
      <c r="DC7" s="731"/>
      <c r="DD7" s="731"/>
      <c r="DE7" s="731"/>
      <c r="DF7" s="732"/>
      <c r="DG7" s="730" t="s">
        <v>588</v>
      </c>
      <c r="DH7" s="731"/>
      <c r="DI7" s="731"/>
      <c r="DJ7" s="731"/>
      <c r="DK7" s="732"/>
      <c r="DL7" s="730" t="s">
        <v>588</v>
      </c>
      <c r="DM7" s="731"/>
      <c r="DN7" s="731"/>
      <c r="DO7" s="731"/>
      <c r="DP7" s="732"/>
      <c r="DQ7" s="730" t="s">
        <v>588</v>
      </c>
      <c r="DR7" s="731"/>
      <c r="DS7" s="731"/>
      <c r="DT7" s="731"/>
      <c r="DU7" s="732"/>
      <c r="DV7" s="733"/>
      <c r="DW7" s="734"/>
      <c r="DX7" s="734"/>
      <c r="DY7" s="734"/>
      <c r="DZ7" s="735"/>
      <c r="EA7" s="228"/>
    </row>
    <row r="8" spans="1:131" s="229" customFormat="1" ht="26.25" customHeight="1" x14ac:dyDescent="0.2">
      <c r="A8" s="232">
        <v>2</v>
      </c>
      <c r="B8" s="767"/>
      <c r="C8" s="768"/>
      <c r="D8" s="768"/>
      <c r="E8" s="768"/>
      <c r="F8" s="768"/>
      <c r="G8" s="768"/>
      <c r="H8" s="768"/>
      <c r="I8" s="768"/>
      <c r="J8" s="768"/>
      <c r="K8" s="768"/>
      <c r="L8" s="768"/>
      <c r="M8" s="768"/>
      <c r="N8" s="768"/>
      <c r="O8" s="768"/>
      <c r="P8" s="769"/>
      <c r="Q8" s="770"/>
      <c r="R8" s="771"/>
      <c r="S8" s="771"/>
      <c r="T8" s="771"/>
      <c r="U8" s="771"/>
      <c r="V8" s="771"/>
      <c r="W8" s="771"/>
      <c r="X8" s="771"/>
      <c r="Y8" s="771"/>
      <c r="Z8" s="771"/>
      <c r="AA8" s="771"/>
      <c r="AB8" s="771"/>
      <c r="AC8" s="771"/>
      <c r="AD8" s="771"/>
      <c r="AE8" s="772"/>
      <c r="AF8" s="773"/>
      <c r="AG8" s="774"/>
      <c r="AH8" s="774"/>
      <c r="AI8" s="774"/>
      <c r="AJ8" s="775"/>
      <c r="AK8" s="756"/>
      <c r="AL8" s="757"/>
      <c r="AM8" s="757"/>
      <c r="AN8" s="757"/>
      <c r="AO8" s="757"/>
      <c r="AP8" s="757"/>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2">
        <v>2</v>
      </c>
      <c r="BR8" s="233"/>
      <c r="BS8" s="760"/>
      <c r="BT8" s="761"/>
      <c r="BU8" s="761"/>
      <c r="BV8" s="761"/>
      <c r="BW8" s="761"/>
      <c r="BX8" s="761"/>
      <c r="BY8" s="761"/>
      <c r="BZ8" s="761"/>
      <c r="CA8" s="761"/>
      <c r="CB8" s="761"/>
      <c r="CC8" s="761"/>
      <c r="CD8" s="761"/>
      <c r="CE8" s="761"/>
      <c r="CF8" s="761"/>
      <c r="CG8" s="762"/>
      <c r="CH8" s="763"/>
      <c r="CI8" s="764"/>
      <c r="CJ8" s="764"/>
      <c r="CK8" s="764"/>
      <c r="CL8" s="765"/>
      <c r="CM8" s="763"/>
      <c r="CN8" s="764"/>
      <c r="CO8" s="764"/>
      <c r="CP8" s="764"/>
      <c r="CQ8" s="765"/>
      <c r="CR8" s="763"/>
      <c r="CS8" s="764"/>
      <c r="CT8" s="764"/>
      <c r="CU8" s="764"/>
      <c r="CV8" s="765"/>
      <c r="CW8" s="763"/>
      <c r="CX8" s="764"/>
      <c r="CY8" s="764"/>
      <c r="CZ8" s="764"/>
      <c r="DA8" s="765"/>
      <c r="DB8" s="763"/>
      <c r="DC8" s="764"/>
      <c r="DD8" s="764"/>
      <c r="DE8" s="764"/>
      <c r="DF8" s="765"/>
      <c r="DG8" s="763"/>
      <c r="DH8" s="764"/>
      <c r="DI8" s="764"/>
      <c r="DJ8" s="764"/>
      <c r="DK8" s="765"/>
      <c r="DL8" s="763"/>
      <c r="DM8" s="764"/>
      <c r="DN8" s="764"/>
      <c r="DO8" s="764"/>
      <c r="DP8" s="765"/>
      <c r="DQ8" s="763"/>
      <c r="DR8" s="764"/>
      <c r="DS8" s="764"/>
      <c r="DT8" s="764"/>
      <c r="DU8" s="765"/>
      <c r="DV8" s="760"/>
      <c r="DW8" s="761"/>
      <c r="DX8" s="761"/>
      <c r="DY8" s="761"/>
      <c r="DZ8" s="766"/>
      <c r="EA8" s="228"/>
    </row>
    <row r="9" spans="1:131" s="229" customFormat="1" ht="26.25" customHeight="1" x14ac:dyDescent="0.2">
      <c r="A9" s="232">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2">
        <v>3</v>
      </c>
      <c r="BR9" s="233"/>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8"/>
    </row>
    <row r="10" spans="1:131" s="229" customFormat="1" ht="26.25" customHeight="1" x14ac:dyDescent="0.2">
      <c r="A10" s="232">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2">
        <v>4</v>
      </c>
      <c r="BR10" s="233"/>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8"/>
    </row>
    <row r="11" spans="1:131" s="229" customFormat="1" ht="26.25" customHeight="1" x14ac:dyDescent="0.2">
      <c r="A11" s="232">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2">
        <v>5</v>
      </c>
      <c r="BR11" s="233"/>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8"/>
    </row>
    <row r="12" spans="1:131" s="229" customFormat="1" ht="26.25" customHeight="1" x14ac:dyDescent="0.2">
      <c r="A12" s="232">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2">
        <v>6</v>
      </c>
      <c r="BR12" s="233"/>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8"/>
    </row>
    <row r="13" spans="1:131" s="229" customFormat="1" ht="26.25" customHeight="1" x14ac:dyDescent="0.2">
      <c r="A13" s="232">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2">
        <v>7</v>
      </c>
      <c r="BR13" s="233"/>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8"/>
    </row>
    <row r="14" spans="1:131" s="229" customFormat="1" ht="26.25" customHeight="1" x14ac:dyDescent="0.2">
      <c r="A14" s="232">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2">
        <v>8</v>
      </c>
      <c r="BR14" s="233"/>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8"/>
    </row>
    <row r="15" spans="1:131" s="229" customFormat="1" ht="26.25" customHeight="1" x14ac:dyDescent="0.2">
      <c r="A15" s="232">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2">
        <v>9</v>
      </c>
      <c r="BR15" s="233"/>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8"/>
    </row>
    <row r="16" spans="1:131" s="229" customFormat="1" ht="26.25" customHeight="1" x14ac:dyDescent="0.2">
      <c r="A16" s="232">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2">
        <v>10</v>
      </c>
      <c r="BR16" s="233"/>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8"/>
    </row>
    <row r="17" spans="1:131" s="229" customFormat="1" ht="26.25" customHeight="1" x14ac:dyDescent="0.2">
      <c r="A17" s="232">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2">
        <v>11</v>
      </c>
      <c r="BR17" s="233"/>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8"/>
    </row>
    <row r="18" spans="1:131" s="229" customFormat="1" ht="26.25" customHeight="1" x14ac:dyDescent="0.2">
      <c r="A18" s="232">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2">
        <v>12</v>
      </c>
      <c r="BR18" s="233"/>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8"/>
    </row>
    <row r="19" spans="1:131" s="229" customFormat="1" ht="26.25" customHeight="1" x14ac:dyDescent="0.2">
      <c r="A19" s="232">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2">
        <v>13</v>
      </c>
      <c r="BR19" s="233"/>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8"/>
    </row>
    <row r="20" spans="1:131" s="229" customFormat="1" ht="26.25" customHeight="1" x14ac:dyDescent="0.2">
      <c r="A20" s="232">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2">
        <v>14</v>
      </c>
      <c r="BR20" s="233"/>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8"/>
    </row>
    <row r="21" spans="1:131" s="229" customFormat="1" ht="26.25" customHeight="1" thickBot="1" x14ac:dyDescent="0.25">
      <c r="A21" s="232">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2">
        <v>15</v>
      </c>
      <c r="BR21" s="233"/>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8"/>
    </row>
    <row r="22" spans="1:131" s="229" customFormat="1" ht="26.25" customHeight="1" x14ac:dyDescent="0.2">
      <c r="A22" s="232">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389</v>
      </c>
      <c r="BA22" s="793"/>
      <c r="BB22" s="793"/>
      <c r="BC22" s="793"/>
      <c r="BD22" s="794"/>
      <c r="BE22" s="227"/>
      <c r="BF22" s="227"/>
      <c r="BG22" s="227"/>
      <c r="BH22" s="227"/>
      <c r="BI22" s="227"/>
      <c r="BJ22" s="227"/>
      <c r="BK22" s="227"/>
      <c r="BL22" s="227"/>
      <c r="BM22" s="227"/>
      <c r="BN22" s="227"/>
      <c r="BO22" s="227"/>
      <c r="BP22" s="227"/>
      <c r="BQ22" s="232">
        <v>16</v>
      </c>
      <c r="BR22" s="233"/>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8"/>
    </row>
    <row r="23" spans="1:131" s="229" customFormat="1" ht="26.25" customHeight="1" thickBot="1" x14ac:dyDescent="0.25">
      <c r="A23" s="234" t="s">
        <v>390</v>
      </c>
      <c r="B23" s="776" t="s">
        <v>391</v>
      </c>
      <c r="C23" s="777"/>
      <c r="D23" s="777"/>
      <c r="E23" s="777"/>
      <c r="F23" s="777"/>
      <c r="G23" s="777"/>
      <c r="H23" s="777"/>
      <c r="I23" s="777"/>
      <c r="J23" s="777"/>
      <c r="K23" s="777"/>
      <c r="L23" s="777"/>
      <c r="M23" s="777"/>
      <c r="N23" s="777"/>
      <c r="O23" s="777"/>
      <c r="P23" s="778"/>
      <c r="Q23" s="779">
        <v>11527</v>
      </c>
      <c r="R23" s="780"/>
      <c r="S23" s="780"/>
      <c r="T23" s="780"/>
      <c r="U23" s="780"/>
      <c r="V23" s="780">
        <v>10920</v>
      </c>
      <c r="W23" s="780"/>
      <c r="X23" s="780"/>
      <c r="Y23" s="780"/>
      <c r="Z23" s="780"/>
      <c r="AA23" s="780">
        <v>607</v>
      </c>
      <c r="AB23" s="780"/>
      <c r="AC23" s="780"/>
      <c r="AD23" s="780"/>
      <c r="AE23" s="781"/>
      <c r="AF23" s="782">
        <v>536</v>
      </c>
      <c r="AG23" s="780"/>
      <c r="AH23" s="780"/>
      <c r="AI23" s="780"/>
      <c r="AJ23" s="783"/>
      <c r="AK23" s="784"/>
      <c r="AL23" s="785"/>
      <c r="AM23" s="785"/>
      <c r="AN23" s="785"/>
      <c r="AO23" s="785"/>
      <c r="AP23" s="780">
        <v>7717</v>
      </c>
      <c r="AQ23" s="780"/>
      <c r="AR23" s="780"/>
      <c r="AS23" s="780"/>
      <c r="AT23" s="780"/>
      <c r="AU23" s="796"/>
      <c r="AV23" s="796"/>
      <c r="AW23" s="796"/>
      <c r="AX23" s="796"/>
      <c r="AY23" s="797"/>
      <c r="AZ23" s="798" t="s">
        <v>392</v>
      </c>
      <c r="BA23" s="799"/>
      <c r="BB23" s="799"/>
      <c r="BC23" s="799"/>
      <c r="BD23" s="800"/>
      <c r="BE23" s="227"/>
      <c r="BF23" s="227"/>
      <c r="BG23" s="227"/>
      <c r="BH23" s="227"/>
      <c r="BI23" s="227"/>
      <c r="BJ23" s="227"/>
      <c r="BK23" s="227"/>
      <c r="BL23" s="227"/>
      <c r="BM23" s="227"/>
      <c r="BN23" s="227"/>
      <c r="BO23" s="227"/>
      <c r="BP23" s="227"/>
      <c r="BQ23" s="232">
        <v>17</v>
      </c>
      <c r="BR23" s="233"/>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8"/>
    </row>
    <row r="24" spans="1:131" s="229" customFormat="1" ht="26.25" customHeight="1" x14ac:dyDescent="0.2">
      <c r="A24" s="795" t="s">
        <v>393</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2">
        <v>18</v>
      </c>
      <c r="BR24" s="233"/>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8"/>
    </row>
    <row r="25" spans="1:131" ht="26.25" customHeight="1" thickBot="1" x14ac:dyDescent="0.25">
      <c r="A25" s="712" t="s">
        <v>394</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5"/>
      <c r="BP25" s="235"/>
      <c r="BQ25" s="232">
        <v>19</v>
      </c>
      <c r="BR25" s="233"/>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2">
      <c r="A26" s="714" t="s">
        <v>371</v>
      </c>
      <c r="B26" s="715"/>
      <c r="C26" s="715"/>
      <c r="D26" s="715"/>
      <c r="E26" s="715"/>
      <c r="F26" s="715"/>
      <c r="G26" s="715"/>
      <c r="H26" s="715"/>
      <c r="I26" s="715"/>
      <c r="J26" s="715"/>
      <c r="K26" s="715"/>
      <c r="L26" s="715"/>
      <c r="M26" s="715"/>
      <c r="N26" s="715"/>
      <c r="O26" s="715"/>
      <c r="P26" s="716"/>
      <c r="Q26" s="720" t="s">
        <v>395</v>
      </c>
      <c r="R26" s="721"/>
      <c r="S26" s="721"/>
      <c r="T26" s="721"/>
      <c r="U26" s="722"/>
      <c r="V26" s="720" t="s">
        <v>396</v>
      </c>
      <c r="W26" s="721"/>
      <c r="X26" s="721"/>
      <c r="Y26" s="721"/>
      <c r="Z26" s="722"/>
      <c r="AA26" s="720" t="s">
        <v>397</v>
      </c>
      <c r="AB26" s="721"/>
      <c r="AC26" s="721"/>
      <c r="AD26" s="721"/>
      <c r="AE26" s="721"/>
      <c r="AF26" s="801" t="s">
        <v>398</v>
      </c>
      <c r="AG26" s="802"/>
      <c r="AH26" s="802"/>
      <c r="AI26" s="802"/>
      <c r="AJ26" s="803"/>
      <c r="AK26" s="721" t="s">
        <v>399</v>
      </c>
      <c r="AL26" s="721"/>
      <c r="AM26" s="721"/>
      <c r="AN26" s="721"/>
      <c r="AO26" s="722"/>
      <c r="AP26" s="720" t="s">
        <v>400</v>
      </c>
      <c r="AQ26" s="721"/>
      <c r="AR26" s="721"/>
      <c r="AS26" s="721"/>
      <c r="AT26" s="722"/>
      <c r="AU26" s="720" t="s">
        <v>401</v>
      </c>
      <c r="AV26" s="721"/>
      <c r="AW26" s="721"/>
      <c r="AX26" s="721"/>
      <c r="AY26" s="722"/>
      <c r="AZ26" s="720" t="s">
        <v>402</v>
      </c>
      <c r="BA26" s="721"/>
      <c r="BB26" s="721"/>
      <c r="BC26" s="721"/>
      <c r="BD26" s="722"/>
      <c r="BE26" s="720" t="s">
        <v>378</v>
      </c>
      <c r="BF26" s="721"/>
      <c r="BG26" s="721"/>
      <c r="BH26" s="721"/>
      <c r="BI26" s="727"/>
      <c r="BJ26" s="226"/>
      <c r="BK26" s="226"/>
      <c r="BL26" s="226"/>
      <c r="BM26" s="226"/>
      <c r="BN26" s="226"/>
      <c r="BO26" s="235"/>
      <c r="BP26" s="235"/>
      <c r="BQ26" s="232">
        <v>20</v>
      </c>
      <c r="BR26" s="233"/>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5">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5"/>
      <c r="BP27" s="235"/>
      <c r="BQ27" s="232">
        <v>21</v>
      </c>
      <c r="BR27" s="233"/>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2">
      <c r="A28" s="236">
        <v>1</v>
      </c>
      <c r="B28" s="736" t="s">
        <v>403</v>
      </c>
      <c r="C28" s="737"/>
      <c r="D28" s="737"/>
      <c r="E28" s="737"/>
      <c r="F28" s="737"/>
      <c r="G28" s="737"/>
      <c r="H28" s="737"/>
      <c r="I28" s="737"/>
      <c r="J28" s="737"/>
      <c r="K28" s="737"/>
      <c r="L28" s="737"/>
      <c r="M28" s="737"/>
      <c r="N28" s="737"/>
      <c r="O28" s="737"/>
      <c r="P28" s="738"/>
      <c r="Q28" s="809">
        <v>2564</v>
      </c>
      <c r="R28" s="810"/>
      <c r="S28" s="810"/>
      <c r="T28" s="810"/>
      <c r="U28" s="810"/>
      <c r="V28" s="810">
        <v>2492</v>
      </c>
      <c r="W28" s="810"/>
      <c r="X28" s="810"/>
      <c r="Y28" s="810"/>
      <c r="Z28" s="810"/>
      <c r="AA28" s="810">
        <v>71</v>
      </c>
      <c r="AB28" s="810"/>
      <c r="AC28" s="810"/>
      <c r="AD28" s="810"/>
      <c r="AE28" s="811"/>
      <c r="AF28" s="812">
        <v>71</v>
      </c>
      <c r="AG28" s="810"/>
      <c r="AH28" s="810"/>
      <c r="AI28" s="810"/>
      <c r="AJ28" s="813"/>
      <c r="AK28" s="814">
        <v>243</v>
      </c>
      <c r="AL28" s="815"/>
      <c r="AM28" s="815"/>
      <c r="AN28" s="815"/>
      <c r="AO28" s="815"/>
      <c r="AP28" s="815" t="s">
        <v>588</v>
      </c>
      <c r="AQ28" s="815"/>
      <c r="AR28" s="815"/>
      <c r="AS28" s="815"/>
      <c r="AT28" s="815"/>
      <c r="AU28" s="815" t="s">
        <v>588</v>
      </c>
      <c r="AV28" s="815"/>
      <c r="AW28" s="815"/>
      <c r="AX28" s="815"/>
      <c r="AY28" s="815"/>
      <c r="AZ28" s="816" t="s">
        <v>588</v>
      </c>
      <c r="BA28" s="816"/>
      <c r="BB28" s="816"/>
      <c r="BC28" s="816"/>
      <c r="BD28" s="816"/>
      <c r="BE28" s="807"/>
      <c r="BF28" s="807"/>
      <c r="BG28" s="807"/>
      <c r="BH28" s="807"/>
      <c r="BI28" s="808"/>
      <c r="BJ28" s="226"/>
      <c r="BK28" s="226"/>
      <c r="BL28" s="226"/>
      <c r="BM28" s="226"/>
      <c r="BN28" s="226"/>
      <c r="BO28" s="235"/>
      <c r="BP28" s="235"/>
      <c r="BQ28" s="232">
        <v>22</v>
      </c>
      <c r="BR28" s="233"/>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2">
      <c r="A29" s="236">
        <v>2</v>
      </c>
      <c r="B29" s="767" t="s">
        <v>404</v>
      </c>
      <c r="C29" s="768"/>
      <c r="D29" s="768"/>
      <c r="E29" s="768"/>
      <c r="F29" s="768"/>
      <c r="G29" s="768"/>
      <c r="H29" s="768"/>
      <c r="I29" s="768"/>
      <c r="J29" s="768"/>
      <c r="K29" s="768"/>
      <c r="L29" s="768"/>
      <c r="M29" s="768"/>
      <c r="N29" s="768"/>
      <c r="O29" s="768"/>
      <c r="P29" s="769"/>
      <c r="Q29" s="770">
        <v>1981</v>
      </c>
      <c r="R29" s="771"/>
      <c r="S29" s="771"/>
      <c r="T29" s="771"/>
      <c r="U29" s="771"/>
      <c r="V29" s="771">
        <v>1900</v>
      </c>
      <c r="W29" s="771"/>
      <c r="X29" s="771"/>
      <c r="Y29" s="771"/>
      <c r="Z29" s="771"/>
      <c r="AA29" s="771">
        <v>82</v>
      </c>
      <c r="AB29" s="771"/>
      <c r="AC29" s="771"/>
      <c r="AD29" s="771"/>
      <c r="AE29" s="772"/>
      <c r="AF29" s="773">
        <v>82</v>
      </c>
      <c r="AG29" s="774"/>
      <c r="AH29" s="774"/>
      <c r="AI29" s="774"/>
      <c r="AJ29" s="775"/>
      <c r="AK29" s="821">
        <v>351</v>
      </c>
      <c r="AL29" s="817"/>
      <c r="AM29" s="817"/>
      <c r="AN29" s="817"/>
      <c r="AO29" s="817"/>
      <c r="AP29" s="817" t="s">
        <v>588</v>
      </c>
      <c r="AQ29" s="817"/>
      <c r="AR29" s="817"/>
      <c r="AS29" s="817"/>
      <c r="AT29" s="817"/>
      <c r="AU29" s="817" t="s">
        <v>588</v>
      </c>
      <c r="AV29" s="817"/>
      <c r="AW29" s="817"/>
      <c r="AX29" s="817"/>
      <c r="AY29" s="817"/>
      <c r="AZ29" s="818" t="s">
        <v>588</v>
      </c>
      <c r="BA29" s="818"/>
      <c r="BB29" s="818"/>
      <c r="BC29" s="818"/>
      <c r="BD29" s="818"/>
      <c r="BE29" s="819"/>
      <c r="BF29" s="819"/>
      <c r="BG29" s="819"/>
      <c r="BH29" s="819"/>
      <c r="BI29" s="820"/>
      <c r="BJ29" s="226"/>
      <c r="BK29" s="226"/>
      <c r="BL29" s="226"/>
      <c r="BM29" s="226"/>
      <c r="BN29" s="226"/>
      <c r="BO29" s="235"/>
      <c r="BP29" s="235"/>
      <c r="BQ29" s="232">
        <v>23</v>
      </c>
      <c r="BR29" s="233"/>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2">
      <c r="A30" s="236">
        <v>3</v>
      </c>
      <c r="B30" s="767" t="s">
        <v>405</v>
      </c>
      <c r="C30" s="768"/>
      <c r="D30" s="768"/>
      <c r="E30" s="768"/>
      <c r="F30" s="768"/>
      <c r="G30" s="768"/>
      <c r="H30" s="768"/>
      <c r="I30" s="768"/>
      <c r="J30" s="768"/>
      <c r="K30" s="768"/>
      <c r="L30" s="768"/>
      <c r="M30" s="768"/>
      <c r="N30" s="768"/>
      <c r="O30" s="768"/>
      <c r="P30" s="769"/>
      <c r="Q30" s="770">
        <v>11</v>
      </c>
      <c r="R30" s="771"/>
      <c r="S30" s="771"/>
      <c r="T30" s="771"/>
      <c r="U30" s="771"/>
      <c r="V30" s="771">
        <v>9</v>
      </c>
      <c r="W30" s="771"/>
      <c r="X30" s="771"/>
      <c r="Y30" s="771"/>
      <c r="Z30" s="771"/>
      <c r="AA30" s="771">
        <v>1</v>
      </c>
      <c r="AB30" s="771"/>
      <c r="AC30" s="771"/>
      <c r="AD30" s="771"/>
      <c r="AE30" s="772"/>
      <c r="AF30" s="773">
        <v>1</v>
      </c>
      <c r="AG30" s="774"/>
      <c r="AH30" s="774"/>
      <c r="AI30" s="774"/>
      <c r="AJ30" s="775"/>
      <c r="AK30" s="821">
        <v>3</v>
      </c>
      <c r="AL30" s="817"/>
      <c r="AM30" s="817"/>
      <c r="AN30" s="817"/>
      <c r="AO30" s="817"/>
      <c r="AP30" s="817" t="s">
        <v>588</v>
      </c>
      <c r="AQ30" s="817"/>
      <c r="AR30" s="817"/>
      <c r="AS30" s="817"/>
      <c r="AT30" s="817"/>
      <c r="AU30" s="817" t="s">
        <v>588</v>
      </c>
      <c r="AV30" s="817"/>
      <c r="AW30" s="817"/>
      <c r="AX30" s="817"/>
      <c r="AY30" s="817"/>
      <c r="AZ30" s="818" t="s">
        <v>588</v>
      </c>
      <c r="BA30" s="818"/>
      <c r="BB30" s="818"/>
      <c r="BC30" s="818"/>
      <c r="BD30" s="818"/>
      <c r="BE30" s="819"/>
      <c r="BF30" s="819"/>
      <c r="BG30" s="819"/>
      <c r="BH30" s="819"/>
      <c r="BI30" s="820"/>
      <c r="BJ30" s="226"/>
      <c r="BK30" s="226"/>
      <c r="BL30" s="226"/>
      <c r="BM30" s="226"/>
      <c r="BN30" s="226"/>
      <c r="BO30" s="235"/>
      <c r="BP30" s="235"/>
      <c r="BQ30" s="232">
        <v>24</v>
      </c>
      <c r="BR30" s="233"/>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2">
      <c r="A31" s="236">
        <v>4</v>
      </c>
      <c r="B31" s="767" t="s">
        <v>406</v>
      </c>
      <c r="C31" s="768"/>
      <c r="D31" s="768"/>
      <c r="E31" s="768"/>
      <c r="F31" s="768"/>
      <c r="G31" s="768"/>
      <c r="H31" s="768"/>
      <c r="I31" s="768"/>
      <c r="J31" s="768"/>
      <c r="K31" s="768"/>
      <c r="L31" s="768"/>
      <c r="M31" s="768"/>
      <c r="N31" s="768"/>
      <c r="O31" s="768"/>
      <c r="P31" s="769"/>
      <c r="Q31" s="770">
        <v>549</v>
      </c>
      <c r="R31" s="771"/>
      <c r="S31" s="771"/>
      <c r="T31" s="771"/>
      <c r="U31" s="771"/>
      <c r="V31" s="771">
        <v>549</v>
      </c>
      <c r="W31" s="771"/>
      <c r="X31" s="771"/>
      <c r="Y31" s="771"/>
      <c r="Z31" s="771"/>
      <c r="AA31" s="771" t="s">
        <v>605</v>
      </c>
      <c r="AB31" s="771"/>
      <c r="AC31" s="771"/>
      <c r="AD31" s="771"/>
      <c r="AE31" s="772"/>
      <c r="AF31" s="773" t="s">
        <v>605</v>
      </c>
      <c r="AG31" s="774"/>
      <c r="AH31" s="774"/>
      <c r="AI31" s="774"/>
      <c r="AJ31" s="775"/>
      <c r="AK31" s="821">
        <v>313</v>
      </c>
      <c r="AL31" s="817"/>
      <c r="AM31" s="817"/>
      <c r="AN31" s="817"/>
      <c r="AO31" s="817"/>
      <c r="AP31" s="817" t="s">
        <v>588</v>
      </c>
      <c r="AQ31" s="817"/>
      <c r="AR31" s="817"/>
      <c r="AS31" s="817"/>
      <c r="AT31" s="817"/>
      <c r="AU31" s="817" t="s">
        <v>588</v>
      </c>
      <c r="AV31" s="817"/>
      <c r="AW31" s="817"/>
      <c r="AX31" s="817"/>
      <c r="AY31" s="817"/>
      <c r="AZ31" s="818" t="s">
        <v>588</v>
      </c>
      <c r="BA31" s="818"/>
      <c r="BB31" s="818"/>
      <c r="BC31" s="818"/>
      <c r="BD31" s="818"/>
      <c r="BE31" s="819"/>
      <c r="BF31" s="819"/>
      <c r="BG31" s="819"/>
      <c r="BH31" s="819"/>
      <c r="BI31" s="820"/>
      <c r="BJ31" s="226"/>
      <c r="BK31" s="226"/>
      <c r="BL31" s="226"/>
      <c r="BM31" s="226"/>
      <c r="BN31" s="226"/>
      <c r="BO31" s="235"/>
      <c r="BP31" s="235"/>
      <c r="BQ31" s="232">
        <v>25</v>
      </c>
      <c r="BR31" s="233"/>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2">
      <c r="A32" s="236">
        <v>5</v>
      </c>
      <c r="B32" s="767" t="s">
        <v>408</v>
      </c>
      <c r="C32" s="768"/>
      <c r="D32" s="768"/>
      <c r="E32" s="768"/>
      <c r="F32" s="768"/>
      <c r="G32" s="768"/>
      <c r="H32" s="768"/>
      <c r="I32" s="768"/>
      <c r="J32" s="768"/>
      <c r="K32" s="768"/>
      <c r="L32" s="768"/>
      <c r="M32" s="768"/>
      <c r="N32" s="768"/>
      <c r="O32" s="768"/>
      <c r="P32" s="769"/>
      <c r="Q32" s="770">
        <v>431</v>
      </c>
      <c r="R32" s="771"/>
      <c r="S32" s="771"/>
      <c r="T32" s="771"/>
      <c r="U32" s="771"/>
      <c r="V32" s="771">
        <v>430</v>
      </c>
      <c r="W32" s="771"/>
      <c r="X32" s="771"/>
      <c r="Y32" s="771"/>
      <c r="Z32" s="771"/>
      <c r="AA32" s="771">
        <v>1</v>
      </c>
      <c r="AB32" s="771"/>
      <c r="AC32" s="771"/>
      <c r="AD32" s="771"/>
      <c r="AE32" s="772"/>
      <c r="AF32" s="773">
        <v>334</v>
      </c>
      <c r="AG32" s="774"/>
      <c r="AH32" s="774"/>
      <c r="AI32" s="774"/>
      <c r="AJ32" s="775"/>
      <c r="AK32" s="821">
        <v>15</v>
      </c>
      <c r="AL32" s="817"/>
      <c r="AM32" s="817"/>
      <c r="AN32" s="817"/>
      <c r="AO32" s="817"/>
      <c r="AP32" s="817">
        <v>1828</v>
      </c>
      <c r="AQ32" s="817"/>
      <c r="AR32" s="817"/>
      <c r="AS32" s="817"/>
      <c r="AT32" s="817"/>
      <c r="AU32" s="817">
        <v>62</v>
      </c>
      <c r="AV32" s="817"/>
      <c r="AW32" s="817"/>
      <c r="AX32" s="817"/>
      <c r="AY32" s="817"/>
      <c r="AZ32" s="818" t="s">
        <v>588</v>
      </c>
      <c r="BA32" s="818"/>
      <c r="BB32" s="818"/>
      <c r="BC32" s="818"/>
      <c r="BD32" s="818"/>
      <c r="BE32" s="819" t="s">
        <v>409</v>
      </c>
      <c r="BF32" s="819"/>
      <c r="BG32" s="819"/>
      <c r="BH32" s="819"/>
      <c r="BI32" s="820"/>
      <c r="BJ32" s="226"/>
      <c r="BK32" s="226"/>
      <c r="BL32" s="226"/>
      <c r="BM32" s="226"/>
      <c r="BN32" s="226"/>
      <c r="BO32" s="235"/>
      <c r="BP32" s="235"/>
      <c r="BQ32" s="232">
        <v>26</v>
      </c>
      <c r="BR32" s="233"/>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2">
      <c r="A33" s="236">
        <v>6</v>
      </c>
      <c r="B33" s="767" t="s">
        <v>410</v>
      </c>
      <c r="C33" s="768"/>
      <c r="D33" s="768"/>
      <c r="E33" s="768"/>
      <c r="F33" s="768"/>
      <c r="G33" s="768"/>
      <c r="H33" s="768"/>
      <c r="I33" s="768"/>
      <c r="J33" s="768"/>
      <c r="K33" s="768"/>
      <c r="L33" s="768"/>
      <c r="M33" s="768"/>
      <c r="N33" s="768"/>
      <c r="O33" s="768"/>
      <c r="P33" s="769"/>
      <c r="Q33" s="770">
        <v>339</v>
      </c>
      <c r="R33" s="771"/>
      <c r="S33" s="771"/>
      <c r="T33" s="771"/>
      <c r="U33" s="771"/>
      <c r="V33" s="771">
        <v>314</v>
      </c>
      <c r="W33" s="771"/>
      <c r="X33" s="771"/>
      <c r="Y33" s="771"/>
      <c r="Z33" s="771"/>
      <c r="AA33" s="771">
        <v>25</v>
      </c>
      <c r="AB33" s="771"/>
      <c r="AC33" s="771"/>
      <c r="AD33" s="771"/>
      <c r="AE33" s="772"/>
      <c r="AF33" s="773">
        <v>25</v>
      </c>
      <c r="AG33" s="774"/>
      <c r="AH33" s="774"/>
      <c r="AI33" s="774"/>
      <c r="AJ33" s="775"/>
      <c r="AK33" s="821">
        <v>201</v>
      </c>
      <c r="AL33" s="817"/>
      <c r="AM33" s="817"/>
      <c r="AN33" s="817"/>
      <c r="AO33" s="817"/>
      <c r="AP33" s="817">
        <v>1550</v>
      </c>
      <c r="AQ33" s="817"/>
      <c r="AR33" s="817"/>
      <c r="AS33" s="817"/>
      <c r="AT33" s="817"/>
      <c r="AU33" s="817">
        <v>1260</v>
      </c>
      <c r="AV33" s="817"/>
      <c r="AW33" s="817"/>
      <c r="AX33" s="817"/>
      <c r="AY33" s="817"/>
      <c r="AZ33" s="818" t="s">
        <v>588</v>
      </c>
      <c r="BA33" s="818"/>
      <c r="BB33" s="818"/>
      <c r="BC33" s="818"/>
      <c r="BD33" s="818"/>
      <c r="BE33" s="819" t="s">
        <v>411</v>
      </c>
      <c r="BF33" s="819"/>
      <c r="BG33" s="819"/>
      <c r="BH33" s="819"/>
      <c r="BI33" s="820"/>
      <c r="BJ33" s="226"/>
      <c r="BK33" s="226"/>
      <c r="BL33" s="226"/>
      <c r="BM33" s="226"/>
      <c r="BN33" s="226"/>
      <c r="BO33" s="235"/>
      <c r="BP33" s="235"/>
      <c r="BQ33" s="232">
        <v>27</v>
      </c>
      <c r="BR33" s="233"/>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2">
      <c r="A34" s="236">
        <v>7</v>
      </c>
      <c r="B34" s="767"/>
      <c r="C34" s="768"/>
      <c r="D34" s="768"/>
      <c r="E34" s="768"/>
      <c r="F34" s="768"/>
      <c r="G34" s="768"/>
      <c r="H34" s="768"/>
      <c r="I34" s="768"/>
      <c r="J34" s="768"/>
      <c r="K34" s="768"/>
      <c r="L34" s="768"/>
      <c r="M34" s="768"/>
      <c r="N34" s="768"/>
      <c r="O34" s="768"/>
      <c r="P34" s="769"/>
      <c r="Q34" s="770"/>
      <c r="R34" s="771"/>
      <c r="S34" s="771"/>
      <c r="T34" s="771"/>
      <c r="U34" s="771"/>
      <c r="V34" s="771"/>
      <c r="W34" s="771"/>
      <c r="X34" s="771"/>
      <c r="Y34" s="771"/>
      <c r="Z34" s="771"/>
      <c r="AA34" s="771"/>
      <c r="AB34" s="771"/>
      <c r="AC34" s="771"/>
      <c r="AD34" s="771"/>
      <c r="AE34" s="772"/>
      <c r="AF34" s="773"/>
      <c r="AG34" s="774"/>
      <c r="AH34" s="774"/>
      <c r="AI34" s="774"/>
      <c r="AJ34" s="775"/>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5"/>
      <c r="BP34" s="235"/>
      <c r="BQ34" s="232">
        <v>28</v>
      </c>
      <c r="BR34" s="233"/>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2">
      <c r="A35" s="236">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5"/>
      <c r="BP35" s="235"/>
      <c r="BQ35" s="232">
        <v>29</v>
      </c>
      <c r="BR35" s="233"/>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2">
      <c r="A36" s="236">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5"/>
      <c r="BP36" s="235"/>
      <c r="BQ36" s="232">
        <v>30</v>
      </c>
      <c r="BR36" s="233"/>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2">
      <c r="A37" s="236">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5"/>
      <c r="BP37" s="235"/>
      <c r="BQ37" s="232">
        <v>31</v>
      </c>
      <c r="BR37" s="233"/>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2">
      <c r="A38" s="236">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5"/>
      <c r="BP38" s="235"/>
      <c r="BQ38" s="232">
        <v>32</v>
      </c>
      <c r="BR38" s="233"/>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2">
      <c r="A39" s="236">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5"/>
      <c r="BP39" s="235"/>
      <c r="BQ39" s="232">
        <v>33</v>
      </c>
      <c r="BR39" s="233"/>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2">
      <c r="A40" s="232">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5"/>
      <c r="BP40" s="235"/>
      <c r="BQ40" s="232">
        <v>34</v>
      </c>
      <c r="BR40" s="233"/>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2">
      <c r="A41" s="232">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5"/>
      <c r="BP41" s="235"/>
      <c r="BQ41" s="232">
        <v>35</v>
      </c>
      <c r="BR41" s="233"/>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2">
      <c r="A42" s="232">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5"/>
      <c r="BP42" s="235"/>
      <c r="BQ42" s="232">
        <v>36</v>
      </c>
      <c r="BR42" s="233"/>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2">
      <c r="A43" s="232">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5"/>
      <c r="BP43" s="235"/>
      <c r="BQ43" s="232">
        <v>37</v>
      </c>
      <c r="BR43" s="233"/>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2">
      <c r="A44" s="232">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5"/>
      <c r="BP44" s="235"/>
      <c r="BQ44" s="232">
        <v>38</v>
      </c>
      <c r="BR44" s="233"/>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2">
      <c r="A45" s="232">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5"/>
      <c r="BP45" s="235"/>
      <c r="BQ45" s="232">
        <v>39</v>
      </c>
      <c r="BR45" s="233"/>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2">
      <c r="A46" s="232">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5"/>
      <c r="BP46" s="235"/>
      <c r="BQ46" s="232">
        <v>40</v>
      </c>
      <c r="BR46" s="233"/>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2">
      <c r="A47" s="232">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5"/>
      <c r="BP47" s="235"/>
      <c r="BQ47" s="232">
        <v>41</v>
      </c>
      <c r="BR47" s="233"/>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2">
      <c r="A48" s="232">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5"/>
      <c r="BP48" s="235"/>
      <c r="BQ48" s="232">
        <v>42</v>
      </c>
      <c r="BR48" s="233"/>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2">
      <c r="A49" s="232">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5"/>
      <c r="BP49" s="235"/>
      <c r="BQ49" s="232">
        <v>43</v>
      </c>
      <c r="BR49" s="233"/>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2">
      <c r="A50" s="232">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5"/>
      <c r="BP50" s="235"/>
      <c r="BQ50" s="232">
        <v>44</v>
      </c>
      <c r="BR50" s="233"/>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2">
      <c r="A51" s="232">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5"/>
      <c r="BP51" s="235"/>
      <c r="BQ51" s="232">
        <v>45</v>
      </c>
      <c r="BR51" s="233"/>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2">
      <c r="A52" s="232">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5"/>
      <c r="BP52" s="235"/>
      <c r="BQ52" s="232">
        <v>46</v>
      </c>
      <c r="BR52" s="233"/>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2">
      <c r="A53" s="232">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5"/>
      <c r="BP53" s="235"/>
      <c r="BQ53" s="232">
        <v>47</v>
      </c>
      <c r="BR53" s="233"/>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2">
      <c r="A54" s="232">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5"/>
      <c r="BP54" s="235"/>
      <c r="BQ54" s="232">
        <v>48</v>
      </c>
      <c r="BR54" s="233"/>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2">
      <c r="A55" s="232">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5"/>
      <c r="BP55" s="235"/>
      <c r="BQ55" s="232">
        <v>49</v>
      </c>
      <c r="BR55" s="233"/>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2">
      <c r="A56" s="232">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5"/>
      <c r="BP56" s="235"/>
      <c r="BQ56" s="232">
        <v>50</v>
      </c>
      <c r="BR56" s="233"/>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2">
      <c r="A57" s="232">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5"/>
      <c r="BP57" s="235"/>
      <c r="BQ57" s="232">
        <v>51</v>
      </c>
      <c r="BR57" s="233"/>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2">
      <c r="A58" s="232">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5"/>
      <c r="BP58" s="235"/>
      <c r="BQ58" s="232">
        <v>52</v>
      </c>
      <c r="BR58" s="233"/>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2">
      <c r="A59" s="232">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5"/>
      <c r="BP59" s="235"/>
      <c r="BQ59" s="232">
        <v>53</v>
      </c>
      <c r="BR59" s="233"/>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2">
      <c r="A60" s="232">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5"/>
      <c r="BP60" s="235"/>
      <c r="BQ60" s="232">
        <v>54</v>
      </c>
      <c r="BR60" s="233"/>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5">
      <c r="A61" s="232">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5"/>
      <c r="BP61" s="235"/>
      <c r="BQ61" s="232">
        <v>55</v>
      </c>
      <c r="BR61" s="233"/>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2">
      <c r="A62" s="232">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412</v>
      </c>
      <c r="BK62" s="793"/>
      <c r="BL62" s="793"/>
      <c r="BM62" s="793"/>
      <c r="BN62" s="794"/>
      <c r="BO62" s="235"/>
      <c r="BP62" s="235"/>
      <c r="BQ62" s="232">
        <v>56</v>
      </c>
      <c r="BR62" s="233"/>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5">
      <c r="A63" s="234" t="s">
        <v>390</v>
      </c>
      <c r="B63" s="776" t="s">
        <v>413</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513</v>
      </c>
      <c r="AG63" s="831"/>
      <c r="AH63" s="831"/>
      <c r="AI63" s="831"/>
      <c r="AJ63" s="832"/>
      <c r="AK63" s="833"/>
      <c r="AL63" s="828"/>
      <c r="AM63" s="828"/>
      <c r="AN63" s="828"/>
      <c r="AO63" s="828"/>
      <c r="AP63" s="831">
        <v>3378</v>
      </c>
      <c r="AQ63" s="831"/>
      <c r="AR63" s="831"/>
      <c r="AS63" s="831"/>
      <c r="AT63" s="831"/>
      <c r="AU63" s="831">
        <v>1322</v>
      </c>
      <c r="AV63" s="831"/>
      <c r="AW63" s="831"/>
      <c r="AX63" s="831"/>
      <c r="AY63" s="831"/>
      <c r="AZ63" s="835"/>
      <c r="BA63" s="835"/>
      <c r="BB63" s="835"/>
      <c r="BC63" s="835"/>
      <c r="BD63" s="835"/>
      <c r="BE63" s="836"/>
      <c r="BF63" s="836"/>
      <c r="BG63" s="836"/>
      <c r="BH63" s="836"/>
      <c r="BI63" s="837"/>
      <c r="BJ63" s="838" t="s">
        <v>414</v>
      </c>
      <c r="BK63" s="839"/>
      <c r="BL63" s="839"/>
      <c r="BM63" s="839"/>
      <c r="BN63" s="840"/>
      <c r="BO63" s="235"/>
      <c r="BP63" s="235"/>
      <c r="BQ63" s="232">
        <v>57</v>
      </c>
      <c r="BR63" s="233"/>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2">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5">
      <c r="A65" s="226" t="s">
        <v>415</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2">
      <c r="A66" s="714" t="s">
        <v>416</v>
      </c>
      <c r="B66" s="715"/>
      <c r="C66" s="715"/>
      <c r="D66" s="715"/>
      <c r="E66" s="715"/>
      <c r="F66" s="715"/>
      <c r="G66" s="715"/>
      <c r="H66" s="715"/>
      <c r="I66" s="715"/>
      <c r="J66" s="715"/>
      <c r="K66" s="715"/>
      <c r="L66" s="715"/>
      <c r="M66" s="715"/>
      <c r="N66" s="715"/>
      <c r="O66" s="715"/>
      <c r="P66" s="716"/>
      <c r="Q66" s="720" t="s">
        <v>417</v>
      </c>
      <c r="R66" s="721"/>
      <c r="S66" s="721"/>
      <c r="T66" s="721"/>
      <c r="U66" s="722"/>
      <c r="V66" s="720" t="s">
        <v>418</v>
      </c>
      <c r="W66" s="721"/>
      <c r="X66" s="721"/>
      <c r="Y66" s="721"/>
      <c r="Z66" s="722"/>
      <c r="AA66" s="720" t="s">
        <v>419</v>
      </c>
      <c r="AB66" s="721"/>
      <c r="AC66" s="721"/>
      <c r="AD66" s="721"/>
      <c r="AE66" s="722"/>
      <c r="AF66" s="841" t="s">
        <v>420</v>
      </c>
      <c r="AG66" s="802"/>
      <c r="AH66" s="802"/>
      <c r="AI66" s="802"/>
      <c r="AJ66" s="842"/>
      <c r="AK66" s="720" t="s">
        <v>421</v>
      </c>
      <c r="AL66" s="715"/>
      <c r="AM66" s="715"/>
      <c r="AN66" s="715"/>
      <c r="AO66" s="716"/>
      <c r="AP66" s="720" t="s">
        <v>422</v>
      </c>
      <c r="AQ66" s="721"/>
      <c r="AR66" s="721"/>
      <c r="AS66" s="721"/>
      <c r="AT66" s="722"/>
      <c r="AU66" s="720" t="s">
        <v>423</v>
      </c>
      <c r="AV66" s="721"/>
      <c r="AW66" s="721"/>
      <c r="AX66" s="721"/>
      <c r="AY66" s="722"/>
      <c r="AZ66" s="720" t="s">
        <v>378</v>
      </c>
      <c r="BA66" s="721"/>
      <c r="BB66" s="721"/>
      <c r="BC66" s="721"/>
      <c r="BD66" s="727"/>
      <c r="BE66" s="235"/>
      <c r="BF66" s="235"/>
      <c r="BG66" s="235"/>
      <c r="BH66" s="235"/>
      <c r="BI66" s="235"/>
      <c r="BJ66" s="235"/>
      <c r="BK66" s="235"/>
      <c r="BL66" s="235"/>
      <c r="BM66" s="235"/>
      <c r="BN66" s="235"/>
      <c r="BO66" s="235"/>
      <c r="BP66" s="235"/>
      <c r="BQ66" s="232">
        <v>60</v>
      </c>
      <c r="BR66" s="237"/>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5">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5"/>
      <c r="BF67" s="235"/>
      <c r="BG67" s="235"/>
      <c r="BH67" s="235"/>
      <c r="BI67" s="235"/>
      <c r="BJ67" s="235"/>
      <c r="BK67" s="235"/>
      <c r="BL67" s="235"/>
      <c r="BM67" s="235"/>
      <c r="BN67" s="235"/>
      <c r="BO67" s="235"/>
      <c r="BP67" s="235"/>
      <c r="BQ67" s="232">
        <v>61</v>
      </c>
      <c r="BR67" s="237"/>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2">
      <c r="A68" s="230">
        <v>1</v>
      </c>
      <c r="B68" s="856" t="s">
        <v>589</v>
      </c>
      <c r="C68" s="857"/>
      <c r="D68" s="857"/>
      <c r="E68" s="857"/>
      <c r="F68" s="857"/>
      <c r="G68" s="857"/>
      <c r="H68" s="857"/>
      <c r="I68" s="857"/>
      <c r="J68" s="857"/>
      <c r="K68" s="857"/>
      <c r="L68" s="857"/>
      <c r="M68" s="857"/>
      <c r="N68" s="857"/>
      <c r="O68" s="857"/>
      <c r="P68" s="858"/>
      <c r="Q68" s="859">
        <v>1996</v>
      </c>
      <c r="R68" s="853"/>
      <c r="S68" s="853"/>
      <c r="T68" s="853"/>
      <c r="U68" s="853"/>
      <c r="V68" s="853">
        <v>1779</v>
      </c>
      <c r="W68" s="853"/>
      <c r="X68" s="853"/>
      <c r="Y68" s="853"/>
      <c r="Z68" s="853"/>
      <c r="AA68" s="853">
        <v>217</v>
      </c>
      <c r="AB68" s="853"/>
      <c r="AC68" s="853"/>
      <c r="AD68" s="853"/>
      <c r="AE68" s="853"/>
      <c r="AF68" s="853">
        <v>217</v>
      </c>
      <c r="AG68" s="853"/>
      <c r="AH68" s="853"/>
      <c r="AI68" s="853"/>
      <c r="AJ68" s="853"/>
      <c r="AK68" s="853">
        <v>58</v>
      </c>
      <c r="AL68" s="853"/>
      <c r="AM68" s="853"/>
      <c r="AN68" s="853"/>
      <c r="AO68" s="853"/>
      <c r="AP68" s="853" t="s">
        <v>588</v>
      </c>
      <c r="AQ68" s="853"/>
      <c r="AR68" s="853"/>
      <c r="AS68" s="853"/>
      <c r="AT68" s="853"/>
      <c r="AU68" s="853" t="s">
        <v>588</v>
      </c>
      <c r="AV68" s="853"/>
      <c r="AW68" s="853"/>
      <c r="AX68" s="853"/>
      <c r="AY68" s="853"/>
      <c r="AZ68" s="854"/>
      <c r="BA68" s="854"/>
      <c r="BB68" s="854"/>
      <c r="BC68" s="854"/>
      <c r="BD68" s="855"/>
      <c r="BE68" s="235"/>
      <c r="BF68" s="235"/>
      <c r="BG68" s="235"/>
      <c r="BH68" s="235"/>
      <c r="BI68" s="235"/>
      <c r="BJ68" s="235"/>
      <c r="BK68" s="235"/>
      <c r="BL68" s="235"/>
      <c r="BM68" s="235"/>
      <c r="BN68" s="235"/>
      <c r="BO68" s="235"/>
      <c r="BP68" s="235"/>
      <c r="BQ68" s="232">
        <v>62</v>
      </c>
      <c r="BR68" s="237"/>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2">
      <c r="A69" s="232">
        <v>2</v>
      </c>
      <c r="B69" s="860" t="s">
        <v>590</v>
      </c>
      <c r="C69" s="861"/>
      <c r="D69" s="861"/>
      <c r="E69" s="861"/>
      <c r="F69" s="861"/>
      <c r="G69" s="861"/>
      <c r="H69" s="861"/>
      <c r="I69" s="861"/>
      <c r="J69" s="861"/>
      <c r="K69" s="861"/>
      <c r="L69" s="861"/>
      <c r="M69" s="861"/>
      <c r="N69" s="861"/>
      <c r="O69" s="861"/>
      <c r="P69" s="862"/>
      <c r="Q69" s="863">
        <v>45</v>
      </c>
      <c r="R69" s="817"/>
      <c r="S69" s="817"/>
      <c r="T69" s="817"/>
      <c r="U69" s="817"/>
      <c r="V69" s="817">
        <v>40</v>
      </c>
      <c r="W69" s="817"/>
      <c r="X69" s="817"/>
      <c r="Y69" s="817"/>
      <c r="Z69" s="817"/>
      <c r="AA69" s="817">
        <v>5</v>
      </c>
      <c r="AB69" s="817"/>
      <c r="AC69" s="817"/>
      <c r="AD69" s="817"/>
      <c r="AE69" s="817"/>
      <c r="AF69" s="817">
        <v>5</v>
      </c>
      <c r="AG69" s="817"/>
      <c r="AH69" s="817"/>
      <c r="AI69" s="817"/>
      <c r="AJ69" s="817"/>
      <c r="AK69" s="817">
        <v>28</v>
      </c>
      <c r="AL69" s="817"/>
      <c r="AM69" s="817"/>
      <c r="AN69" s="817"/>
      <c r="AO69" s="817"/>
      <c r="AP69" s="817" t="s">
        <v>588</v>
      </c>
      <c r="AQ69" s="817"/>
      <c r="AR69" s="817"/>
      <c r="AS69" s="817"/>
      <c r="AT69" s="817"/>
      <c r="AU69" s="817" t="s">
        <v>588</v>
      </c>
      <c r="AV69" s="817"/>
      <c r="AW69" s="817"/>
      <c r="AX69" s="817"/>
      <c r="AY69" s="817"/>
      <c r="AZ69" s="819"/>
      <c r="BA69" s="819"/>
      <c r="BB69" s="819"/>
      <c r="BC69" s="819"/>
      <c r="BD69" s="820"/>
      <c r="BE69" s="235"/>
      <c r="BF69" s="235"/>
      <c r="BG69" s="235"/>
      <c r="BH69" s="235"/>
      <c r="BI69" s="235"/>
      <c r="BJ69" s="235"/>
      <c r="BK69" s="235"/>
      <c r="BL69" s="235"/>
      <c r="BM69" s="235"/>
      <c r="BN69" s="235"/>
      <c r="BO69" s="235"/>
      <c r="BP69" s="235"/>
      <c r="BQ69" s="232">
        <v>63</v>
      </c>
      <c r="BR69" s="237"/>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2">
      <c r="A70" s="232">
        <v>3</v>
      </c>
      <c r="B70" s="860" t="s">
        <v>591</v>
      </c>
      <c r="C70" s="861"/>
      <c r="D70" s="861"/>
      <c r="E70" s="861"/>
      <c r="F70" s="861"/>
      <c r="G70" s="861"/>
      <c r="H70" s="861"/>
      <c r="I70" s="861"/>
      <c r="J70" s="861"/>
      <c r="K70" s="861"/>
      <c r="L70" s="861"/>
      <c r="M70" s="861"/>
      <c r="N70" s="861"/>
      <c r="O70" s="861"/>
      <c r="P70" s="862"/>
      <c r="Q70" s="863">
        <v>22</v>
      </c>
      <c r="R70" s="817"/>
      <c r="S70" s="817"/>
      <c r="T70" s="817"/>
      <c r="U70" s="817"/>
      <c r="V70" s="817">
        <v>18</v>
      </c>
      <c r="W70" s="817"/>
      <c r="X70" s="817"/>
      <c r="Y70" s="817"/>
      <c r="Z70" s="817"/>
      <c r="AA70" s="817">
        <v>3</v>
      </c>
      <c r="AB70" s="817"/>
      <c r="AC70" s="817"/>
      <c r="AD70" s="817"/>
      <c r="AE70" s="817"/>
      <c r="AF70" s="817">
        <v>3</v>
      </c>
      <c r="AG70" s="817"/>
      <c r="AH70" s="817"/>
      <c r="AI70" s="817"/>
      <c r="AJ70" s="817"/>
      <c r="AK70" s="817" t="s">
        <v>588</v>
      </c>
      <c r="AL70" s="817"/>
      <c r="AM70" s="817"/>
      <c r="AN70" s="817"/>
      <c r="AO70" s="817"/>
      <c r="AP70" s="817" t="s">
        <v>588</v>
      </c>
      <c r="AQ70" s="817"/>
      <c r="AR70" s="817"/>
      <c r="AS70" s="817"/>
      <c r="AT70" s="817"/>
      <c r="AU70" s="817" t="s">
        <v>588</v>
      </c>
      <c r="AV70" s="817"/>
      <c r="AW70" s="817"/>
      <c r="AX70" s="817"/>
      <c r="AY70" s="817"/>
      <c r="AZ70" s="819"/>
      <c r="BA70" s="819"/>
      <c r="BB70" s="819"/>
      <c r="BC70" s="819"/>
      <c r="BD70" s="820"/>
      <c r="BE70" s="235"/>
      <c r="BF70" s="235"/>
      <c r="BG70" s="235"/>
      <c r="BH70" s="235"/>
      <c r="BI70" s="235"/>
      <c r="BJ70" s="235"/>
      <c r="BK70" s="235"/>
      <c r="BL70" s="235"/>
      <c r="BM70" s="235"/>
      <c r="BN70" s="235"/>
      <c r="BO70" s="235"/>
      <c r="BP70" s="235"/>
      <c r="BQ70" s="232">
        <v>64</v>
      </c>
      <c r="BR70" s="237"/>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2">
      <c r="A71" s="232">
        <v>4</v>
      </c>
      <c r="B71" s="860" t="s">
        <v>592</v>
      </c>
      <c r="C71" s="861"/>
      <c r="D71" s="861"/>
      <c r="E71" s="861"/>
      <c r="F71" s="861"/>
      <c r="G71" s="861"/>
      <c r="H71" s="861"/>
      <c r="I71" s="861"/>
      <c r="J71" s="861"/>
      <c r="K71" s="861"/>
      <c r="L71" s="861"/>
      <c r="M71" s="861"/>
      <c r="N71" s="861"/>
      <c r="O71" s="861"/>
      <c r="P71" s="862"/>
      <c r="Q71" s="863">
        <v>112</v>
      </c>
      <c r="R71" s="817"/>
      <c r="S71" s="817"/>
      <c r="T71" s="817"/>
      <c r="U71" s="817"/>
      <c r="V71" s="817">
        <v>107</v>
      </c>
      <c r="W71" s="817"/>
      <c r="X71" s="817"/>
      <c r="Y71" s="817"/>
      <c r="Z71" s="817"/>
      <c r="AA71" s="817">
        <v>5</v>
      </c>
      <c r="AB71" s="817"/>
      <c r="AC71" s="817"/>
      <c r="AD71" s="817"/>
      <c r="AE71" s="817"/>
      <c r="AF71" s="817">
        <v>5</v>
      </c>
      <c r="AG71" s="817"/>
      <c r="AH71" s="817"/>
      <c r="AI71" s="817"/>
      <c r="AJ71" s="817"/>
      <c r="AK71" s="817">
        <v>6</v>
      </c>
      <c r="AL71" s="817"/>
      <c r="AM71" s="817"/>
      <c r="AN71" s="817"/>
      <c r="AO71" s="817"/>
      <c r="AP71" s="817" t="s">
        <v>588</v>
      </c>
      <c r="AQ71" s="817"/>
      <c r="AR71" s="817"/>
      <c r="AS71" s="817"/>
      <c r="AT71" s="817"/>
      <c r="AU71" s="817" t="s">
        <v>588</v>
      </c>
      <c r="AV71" s="817"/>
      <c r="AW71" s="817"/>
      <c r="AX71" s="817"/>
      <c r="AY71" s="817"/>
      <c r="AZ71" s="819"/>
      <c r="BA71" s="819"/>
      <c r="BB71" s="819"/>
      <c r="BC71" s="819"/>
      <c r="BD71" s="820"/>
      <c r="BE71" s="235"/>
      <c r="BF71" s="235"/>
      <c r="BG71" s="235"/>
      <c r="BH71" s="235"/>
      <c r="BI71" s="235"/>
      <c r="BJ71" s="235"/>
      <c r="BK71" s="235"/>
      <c r="BL71" s="235"/>
      <c r="BM71" s="235"/>
      <c r="BN71" s="235"/>
      <c r="BO71" s="235"/>
      <c r="BP71" s="235"/>
      <c r="BQ71" s="232">
        <v>65</v>
      </c>
      <c r="BR71" s="237"/>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2">
      <c r="A72" s="232">
        <v>5</v>
      </c>
      <c r="B72" s="860" t="s">
        <v>593</v>
      </c>
      <c r="C72" s="861"/>
      <c r="D72" s="861"/>
      <c r="E72" s="861"/>
      <c r="F72" s="861"/>
      <c r="G72" s="861"/>
      <c r="H72" s="861"/>
      <c r="I72" s="861"/>
      <c r="J72" s="861"/>
      <c r="K72" s="861"/>
      <c r="L72" s="861"/>
      <c r="M72" s="861"/>
      <c r="N72" s="861"/>
      <c r="O72" s="861"/>
      <c r="P72" s="862"/>
      <c r="Q72" s="863">
        <v>165450</v>
      </c>
      <c r="R72" s="817"/>
      <c r="S72" s="817"/>
      <c r="T72" s="817"/>
      <c r="U72" s="817"/>
      <c r="V72" s="817">
        <v>160836</v>
      </c>
      <c r="W72" s="817"/>
      <c r="X72" s="817"/>
      <c r="Y72" s="817"/>
      <c r="Z72" s="817"/>
      <c r="AA72" s="817">
        <v>4614</v>
      </c>
      <c r="AB72" s="817"/>
      <c r="AC72" s="817"/>
      <c r="AD72" s="817"/>
      <c r="AE72" s="817"/>
      <c r="AF72" s="817">
        <v>4614</v>
      </c>
      <c r="AG72" s="817"/>
      <c r="AH72" s="817"/>
      <c r="AI72" s="817"/>
      <c r="AJ72" s="817"/>
      <c r="AK72" s="817">
        <v>1067</v>
      </c>
      <c r="AL72" s="817"/>
      <c r="AM72" s="817"/>
      <c r="AN72" s="817"/>
      <c r="AO72" s="817"/>
      <c r="AP72" s="817" t="s">
        <v>588</v>
      </c>
      <c r="AQ72" s="817"/>
      <c r="AR72" s="817"/>
      <c r="AS72" s="817"/>
      <c r="AT72" s="817"/>
      <c r="AU72" s="817" t="s">
        <v>588</v>
      </c>
      <c r="AV72" s="817"/>
      <c r="AW72" s="817"/>
      <c r="AX72" s="817"/>
      <c r="AY72" s="817"/>
      <c r="AZ72" s="819"/>
      <c r="BA72" s="819"/>
      <c r="BB72" s="819"/>
      <c r="BC72" s="819"/>
      <c r="BD72" s="820"/>
      <c r="BE72" s="235"/>
      <c r="BF72" s="235"/>
      <c r="BG72" s="235"/>
      <c r="BH72" s="235"/>
      <c r="BI72" s="235"/>
      <c r="BJ72" s="235"/>
      <c r="BK72" s="235"/>
      <c r="BL72" s="235"/>
      <c r="BM72" s="235"/>
      <c r="BN72" s="235"/>
      <c r="BO72" s="235"/>
      <c r="BP72" s="235"/>
      <c r="BQ72" s="232">
        <v>66</v>
      </c>
      <c r="BR72" s="237"/>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2">
      <c r="A73" s="232">
        <v>6</v>
      </c>
      <c r="B73" s="860" t="s">
        <v>594</v>
      </c>
      <c r="C73" s="861"/>
      <c r="D73" s="861"/>
      <c r="E73" s="861"/>
      <c r="F73" s="861"/>
      <c r="G73" s="861"/>
      <c r="H73" s="861"/>
      <c r="I73" s="861"/>
      <c r="J73" s="861"/>
      <c r="K73" s="861"/>
      <c r="L73" s="861"/>
      <c r="M73" s="861"/>
      <c r="N73" s="861"/>
      <c r="O73" s="861"/>
      <c r="P73" s="862"/>
      <c r="Q73" s="863">
        <v>1070</v>
      </c>
      <c r="R73" s="817"/>
      <c r="S73" s="817"/>
      <c r="T73" s="817"/>
      <c r="U73" s="817"/>
      <c r="V73" s="817">
        <v>1054</v>
      </c>
      <c r="W73" s="817"/>
      <c r="X73" s="817"/>
      <c r="Y73" s="817"/>
      <c r="Z73" s="817"/>
      <c r="AA73" s="817">
        <v>15</v>
      </c>
      <c r="AB73" s="817"/>
      <c r="AC73" s="817"/>
      <c r="AD73" s="817"/>
      <c r="AE73" s="817"/>
      <c r="AF73" s="817">
        <v>15</v>
      </c>
      <c r="AG73" s="817"/>
      <c r="AH73" s="817"/>
      <c r="AI73" s="817"/>
      <c r="AJ73" s="817"/>
      <c r="AK73" s="817">
        <v>19</v>
      </c>
      <c r="AL73" s="817"/>
      <c r="AM73" s="817"/>
      <c r="AN73" s="817"/>
      <c r="AO73" s="817"/>
      <c r="AP73" s="817">
        <v>711</v>
      </c>
      <c r="AQ73" s="817"/>
      <c r="AR73" s="817"/>
      <c r="AS73" s="817"/>
      <c r="AT73" s="817"/>
      <c r="AU73" s="817">
        <v>180</v>
      </c>
      <c r="AV73" s="817"/>
      <c r="AW73" s="817"/>
      <c r="AX73" s="817"/>
      <c r="AY73" s="817"/>
      <c r="AZ73" s="819"/>
      <c r="BA73" s="819"/>
      <c r="BB73" s="819"/>
      <c r="BC73" s="819"/>
      <c r="BD73" s="820"/>
      <c r="BE73" s="235"/>
      <c r="BF73" s="235"/>
      <c r="BG73" s="235"/>
      <c r="BH73" s="235"/>
      <c r="BI73" s="235"/>
      <c r="BJ73" s="235"/>
      <c r="BK73" s="235"/>
      <c r="BL73" s="235"/>
      <c r="BM73" s="235"/>
      <c r="BN73" s="235"/>
      <c r="BO73" s="235"/>
      <c r="BP73" s="235"/>
      <c r="BQ73" s="232">
        <v>67</v>
      </c>
      <c r="BR73" s="237"/>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2">
      <c r="A74" s="232">
        <v>7</v>
      </c>
      <c r="B74" s="860" t="s">
        <v>595</v>
      </c>
      <c r="C74" s="861"/>
      <c r="D74" s="861"/>
      <c r="E74" s="861"/>
      <c r="F74" s="861"/>
      <c r="G74" s="861"/>
      <c r="H74" s="861"/>
      <c r="I74" s="861"/>
      <c r="J74" s="861"/>
      <c r="K74" s="861"/>
      <c r="L74" s="861"/>
      <c r="M74" s="861"/>
      <c r="N74" s="861"/>
      <c r="O74" s="861"/>
      <c r="P74" s="862"/>
      <c r="Q74" s="863">
        <v>1076</v>
      </c>
      <c r="R74" s="817"/>
      <c r="S74" s="817"/>
      <c r="T74" s="817"/>
      <c r="U74" s="817"/>
      <c r="V74" s="817">
        <v>975</v>
      </c>
      <c r="W74" s="817"/>
      <c r="X74" s="817"/>
      <c r="Y74" s="817"/>
      <c r="Z74" s="817"/>
      <c r="AA74" s="817">
        <v>101</v>
      </c>
      <c r="AB74" s="817"/>
      <c r="AC74" s="817"/>
      <c r="AD74" s="817"/>
      <c r="AE74" s="817"/>
      <c r="AF74" s="817">
        <v>101</v>
      </c>
      <c r="AG74" s="817"/>
      <c r="AH74" s="817"/>
      <c r="AI74" s="817"/>
      <c r="AJ74" s="817"/>
      <c r="AK74" s="817">
        <v>8</v>
      </c>
      <c r="AL74" s="817"/>
      <c r="AM74" s="817"/>
      <c r="AN74" s="817"/>
      <c r="AO74" s="817"/>
      <c r="AP74" s="817">
        <v>145</v>
      </c>
      <c r="AQ74" s="817"/>
      <c r="AR74" s="817"/>
      <c r="AS74" s="817"/>
      <c r="AT74" s="817"/>
      <c r="AU74" s="817">
        <v>29</v>
      </c>
      <c r="AV74" s="817"/>
      <c r="AW74" s="817"/>
      <c r="AX74" s="817"/>
      <c r="AY74" s="817"/>
      <c r="AZ74" s="819"/>
      <c r="BA74" s="819"/>
      <c r="BB74" s="819"/>
      <c r="BC74" s="819"/>
      <c r="BD74" s="820"/>
      <c r="BE74" s="235"/>
      <c r="BF74" s="235"/>
      <c r="BG74" s="235"/>
      <c r="BH74" s="235"/>
      <c r="BI74" s="235"/>
      <c r="BJ74" s="235"/>
      <c r="BK74" s="235"/>
      <c r="BL74" s="235"/>
      <c r="BM74" s="235"/>
      <c r="BN74" s="235"/>
      <c r="BO74" s="235"/>
      <c r="BP74" s="235"/>
      <c r="BQ74" s="232">
        <v>68</v>
      </c>
      <c r="BR74" s="237"/>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2">
      <c r="A75" s="232">
        <v>8</v>
      </c>
      <c r="B75" s="860" t="s">
        <v>596</v>
      </c>
      <c r="C75" s="861"/>
      <c r="D75" s="861"/>
      <c r="E75" s="861"/>
      <c r="F75" s="861"/>
      <c r="G75" s="861"/>
      <c r="H75" s="861"/>
      <c r="I75" s="861"/>
      <c r="J75" s="861"/>
      <c r="K75" s="861"/>
      <c r="L75" s="861"/>
      <c r="M75" s="861"/>
      <c r="N75" s="861"/>
      <c r="O75" s="861"/>
      <c r="P75" s="862"/>
      <c r="Q75" s="864">
        <v>123</v>
      </c>
      <c r="R75" s="865"/>
      <c r="S75" s="865"/>
      <c r="T75" s="865"/>
      <c r="U75" s="821"/>
      <c r="V75" s="866">
        <v>112</v>
      </c>
      <c r="W75" s="865"/>
      <c r="X75" s="865"/>
      <c r="Y75" s="865"/>
      <c r="Z75" s="821"/>
      <c r="AA75" s="866">
        <v>11</v>
      </c>
      <c r="AB75" s="865"/>
      <c r="AC75" s="865"/>
      <c r="AD75" s="865"/>
      <c r="AE75" s="821"/>
      <c r="AF75" s="866">
        <v>11</v>
      </c>
      <c r="AG75" s="865"/>
      <c r="AH75" s="865"/>
      <c r="AI75" s="865"/>
      <c r="AJ75" s="821"/>
      <c r="AK75" s="866">
        <v>7</v>
      </c>
      <c r="AL75" s="865"/>
      <c r="AM75" s="865"/>
      <c r="AN75" s="865"/>
      <c r="AO75" s="821"/>
      <c r="AP75" s="866">
        <v>109</v>
      </c>
      <c r="AQ75" s="865"/>
      <c r="AR75" s="865"/>
      <c r="AS75" s="865"/>
      <c r="AT75" s="821"/>
      <c r="AU75" s="866">
        <v>87</v>
      </c>
      <c r="AV75" s="865"/>
      <c r="AW75" s="865"/>
      <c r="AX75" s="865"/>
      <c r="AY75" s="821"/>
      <c r="AZ75" s="819"/>
      <c r="BA75" s="819"/>
      <c r="BB75" s="819"/>
      <c r="BC75" s="819"/>
      <c r="BD75" s="820"/>
      <c r="BE75" s="235"/>
      <c r="BF75" s="235"/>
      <c r="BG75" s="235"/>
      <c r="BH75" s="235"/>
      <c r="BI75" s="235"/>
      <c r="BJ75" s="235"/>
      <c r="BK75" s="235"/>
      <c r="BL75" s="235"/>
      <c r="BM75" s="235"/>
      <c r="BN75" s="235"/>
      <c r="BO75" s="235"/>
      <c r="BP75" s="235"/>
      <c r="BQ75" s="232">
        <v>69</v>
      </c>
      <c r="BR75" s="237"/>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2">
      <c r="A76" s="232">
        <v>9</v>
      </c>
      <c r="B76" s="860" t="s">
        <v>597</v>
      </c>
      <c r="C76" s="861"/>
      <c r="D76" s="861"/>
      <c r="E76" s="861"/>
      <c r="F76" s="861"/>
      <c r="G76" s="861"/>
      <c r="H76" s="861"/>
      <c r="I76" s="861"/>
      <c r="J76" s="861"/>
      <c r="K76" s="861"/>
      <c r="L76" s="861"/>
      <c r="M76" s="861"/>
      <c r="N76" s="861"/>
      <c r="O76" s="861"/>
      <c r="P76" s="862"/>
      <c r="Q76" s="864">
        <v>309</v>
      </c>
      <c r="R76" s="865"/>
      <c r="S76" s="865"/>
      <c r="T76" s="865"/>
      <c r="U76" s="821"/>
      <c r="V76" s="866">
        <v>303</v>
      </c>
      <c r="W76" s="865"/>
      <c r="X76" s="865"/>
      <c r="Y76" s="865"/>
      <c r="Z76" s="821"/>
      <c r="AA76" s="866">
        <v>7</v>
      </c>
      <c r="AB76" s="865"/>
      <c r="AC76" s="865"/>
      <c r="AD76" s="865"/>
      <c r="AE76" s="821"/>
      <c r="AF76" s="866">
        <v>487</v>
      </c>
      <c r="AG76" s="865"/>
      <c r="AH76" s="865"/>
      <c r="AI76" s="865"/>
      <c r="AJ76" s="821"/>
      <c r="AK76" s="866">
        <v>16</v>
      </c>
      <c r="AL76" s="865"/>
      <c r="AM76" s="865"/>
      <c r="AN76" s="865"/>
      <c r="AO76" s="821"/>
      <c r="AP76" s="866">
        <v>333</v>
      </c>
      <c r="AQ76" s="865"/>
      <c r="AR76" s="865"/>
      <c r="AS76" s="865"/>
      <c r="AT76" s="821"/>
      <c r="AU76" s="866">
        <v>13</v>
      </c>
      <c r="AV76" s="865"/>
      <c r="AW76" s="865"/>
      <c r="AX76" s="865"/>
      <c r="AY76" s="821"/>
      <c r="AZ76" s="819"/>
      <c r="BA76" s="819"/>
      <c r="BB76" s="819"/>
      <c r="BC76" s="819"/>
      <c r="BD76" s="820"/>
      <c r="BE76" s="235"/>
      <c r="BF76" s="235"/>
      <c r="BG76" s="235"/>
      <c r="BH76" s="235"/>
      <c r="BI76" s="235"/>
      <c r="BJ76" s="235"/>
      <c r="BK76" s="235"/>
      <c r="BL76" s="235"/>
      <c r="BM76" s="235"/>
      <c r="BN76" s="235"/>
      <c r="BO76" s="235"/>
      <c r="BP76" s="235"/>
      <c r="BQ76" s="232">
        <v>70</v>
      </c>
      <c r="BR76" s="237"/>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2">
      <c r="A77" s="232">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5"/>
      <c r="BF77" s="235"/>
      <c r="BG77" s="235"/>
      <c r="BH77" s="235"/>
      <c r="BI77" s="235"/>
      <c r="BJ77" s="235"/>
      <c r="BK77" s="235"/>
      <c r="BL77" s="235"/>
      <c r="BM77" s="235"/>
      <c r="BN77" s="235"/>
      <c r="BO77" s="235"/>
      <c r="BP77" s="235"/>
      <c r="BQ77" s="232">
        <v>71</v>
      </c>
      <c r="BR77" s="237"/>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2">
      <c r="A78" s="232">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5"/>
      <c r="BF78" s="235"/>
      <c r="BG78" s="235"/>
      <c r="BH78" s="235"/>
      <c r="BI78" s="235"/>
      <c r="BJ78" s="224"/>
      <c r="BK78" s="224"/>
      <c r="BL78" s="224"/>
      <c r="BM78" s="224"/>
      <c r="BN78" s="224"/>
      <c r="BO78" s="235"/>
      <c r="BP78" s="235"/>
      <c r="BQ78" s="232">
        <v>72</v>
      </c>
      <c r="BR78" s="237"/>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2">
      <c r="A79" s="232">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5"/>
      <c r="BF79" s="235"/>
      <c r="BG79" s="235"/>
      <c r="BH79" s="235"/>
      <c r="BI79" s="235"/>
      <c r="BJ79" s="224"/>
      <c r="BK79" s="224"/>
      <c r="BL79" s="224"/>
      <c r="BM79" s="224"/>
      <c r="BN79" s="224"/>
      <c r="BO79" s="235"/>
      <c r="BP79" s="235"/>
      <c r="BQ79" s="232">
        <v>73</v>
      </c>
      <c r="BR79" s="237"/>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2">
      <c r="A80" s="232">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5"/>
      <c r="BF80" s="235"/>
      <c r="BG80" s="235"/>
      <c r="BH80" s="235"/>
      <c r="BI80" s="235"/>
      <c r="BJ80" s="235"/>
      <c r="BK80" s="235"/>
      <c r="BL80" s="235"/>
      <c r="BM80" s="235"/>
      <c r="BN80" s="235"/>
      <c r="BO80" s="235"/>
      <c r="BP80" s="235"/>
      <c r="BQ80" s="232">
        <v>74</v>
      </c>
      <c r="BR80" s="237"/>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2">
      <c r="A81" s="232">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5"/>
      <c r="BF81" s="235"/>
      <c r="BG81" s="235"/>
      <c r="BH81" s="235"/>
      <c r="BI81" s="235"/>
      <c r="BJ81" s="235"/>
      <c r="BK81" s="235"/>
      <c r="BL81" s="235"/>
      <c r="BM81" s="235"/>
      <c r="BN81" s="235"/>
      <c r="BO81" s="235"/>
      <c r="BP81" s="235"/>
      <c r="BQ81" s="232">
        <v>75</v>
      </c>
      <c r="BR81" s="237"/>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2">
      <c r="A82" s="232">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5"/>
      <c r="BF82" s="235"/>
      <c r="BG82" s="235"/>
      <c r="BH82" s="235"/>
      <c r="BI82" s="235"/>
      <c r="BJ82" s="235"/>
      <c r="BK82" s="235"/>
      <c r="BL82" s="235"/>
      <c r="BM82" s="235"/>
      <c r="BN82" s="235"/>
      <c r="BO82" s="235"/>
      <c r="BP82" s="235"/>
      <c r="BQ82" s="232">
        <v>76</v>
      </c>
      <c r="BR82" s="237"/>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2">
      <c r="A83" s="232">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5"/>
      <c r="BF83" s="235"/>
      <c r="BG83" s="235"/>
      <c r="BH83" s="235"/>
      <c r="BI83" s="235"/>
      <c r="BJ83" s="235"/>
      <c r="BK83" s="235"/>
      <c r="BL83" s="235"/>
      <c r="BM83" s="235"/>
      <c r="BN83" s="235"/>
      <c r="BO83" s="235"/>
      <c r="BP83" s="235"/>
      <c r="BQ83" s="232">
        <v>77</v>
      </c>
      <c r="BR83" s="237"/>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2">
      <c r="A84" s="232">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5"/>
      <c r="BF84" s="235"/>
      <c r="BG84" s="235"/>
      <c r="BH84" s="235"/>
      <c r="BI84" s="235"/>
      <c r="BJ84" s="235"/>
      <c r="BK84" s="235"/>
      <c r="BL84" s="235"/>
      <c r="BM84" s="235"/>
      <c r="BN84" s="235"/>
      <c r="BO84" s="235"/>
      <c r="BP84" s="235"/>
      <c r="BQ84" s="232">
        <v>78</v>
      </c>
      <c r="BR84" s="237"/>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2">
      <c r="A85" s="232">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5"/>
      <c r="BF85" s="235"/>
      <c r="BG85" s="235"/>
      <c r="BH85" s="235"/>
      <c r="BI85" s="235"/>
      <c r="BJ85" s="235"/>
      <c r="BK85" s="235"/>
      <c r="BL85" s="235"/>
      <c r="BM85" s="235"/>
      <c r="BN85" s="235"/>
      <c r="BO85" s="235"/>
      <c r="BP85" s="235"/>
      <c r="BQ85" s="232">
        <v>79</v>
      </c>
      <c r="BR85" s="237"/>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2">
      <c r="A86" s="232">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5"/>
      <c r="BF86" s="235"/>
      <c r="BG86" s="235"/>
      <c r="BH86" s="235"/>
      <c r="BI86" s="235"/>
      <c r="BJ86" s="235"/>
      <c r="BK86" s="235"/>
      <c r="BL86" s="235"/>
      <c r="BM86" s="235"/>
      <c r="BN86" s="235"/>
      <c r="BO86" s="235"/>
      <c r="BP86" s="235"/>
      <c r="BQ86" s="232">
        <v>80</v>
      </c>
      <c r="BR86" s="237"/>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2">
      <c r="A87" s="238">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5"/>
      <c r="BF87" s="235"/>
      <c r="BG87" s="235"/>
      <c r="BH87" s="235"/>
      <c r="BI87" s="235"/>
      <c r="BJ87" s="235"/>
      <c r="BK87" s="235"/>
      <c r="BL87" s="235"/>
      <c r="BM87" s="235"/>
      <c r="BN87" s="235"/>
      <c r="BO87" s="235"/>
      <c r="BP87" s="235"/>
      <c r="BQ87" s="232">
        <v>81</v>
      </c>
      <c r="BR87" s="237"/>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5">
      <c r="A88" s="234" t="s">
        <v>390</v>
      </c>
      <c r="B88" s="776" t="s">
        <v>424</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5458</v>
      </c>
      <c r="AG88" s="831"/>
      <c r="AH88" s="831"/>
      <c r="AI88" s="831"/>
      <c r="AJ88" s="831"/>
      <c r="AK88" s="828"/>
      <c r="AL88" s="828"/>
      <c r="AM88" s="828"/>
      <c r="AN88" s="828"/>
      <c r="AO88" s="828"/>
      <c r="AP88" s="831">
        <v>1298</v>
      </c>
      <c r="AQ88" s="831"/>
      <c r="AR88" s="831"/>
      <c r="AS88" s="831"/>
      <c r="AT88" s="831"/>
      <c r="AU88" s="831">
        <v>309</v>
      </c>
      <c r="AV88" s="831"/>
      <c r="AW88" s="831"/>
      <c r="AX88" s="831"/>
      <c r="AY88" s="831"/>
      <c r="AZ88" s="836"/>
      <c r="BA88" s="836"/>
      <c r="BB88" s="836"/>
      <c r="BC88" s="836"/>
      <c r="BD88" s="837"/>
      <c r="BE88" s="235"/>
      <c r="BF88" s="235"/>
      <c r="BG88" s="235"/>
      <c r="BH88" s="235"/>
      <c r="BI88" s="235"/>
      <c r="BJ88" s="235"/>
      <c r="BK88" s="235"/>
      <c r="BL88" s="235"/>
      <c r="BM88" s="235"/>
      <c r="BN88" s="235"/>
      <c r="BO88" s="235"/>
      <c r="BP88" s="235"/>
      <c r="BQ88" s="232">
        <v>82</v>
      </c>
      <c r="BR88" s="237"/>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2">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2">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2">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2">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2">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2">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2">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2">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2">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2">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2">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2">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2">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5">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390</v>
      </c>
      <c r="BR102" s="776" t="s">
        <v>425</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5</v>
      </c>
      <c r="CS102" s="839"/>
      <c r="CT102" s="839"/>
      <c r="CU102" s="839"/>
      <c r="CV102" s="878"/>
      <c r="CW102" s="877"/>
      <c r="CX102" s="839"/>
      <c r="CY102" s="839"/>
      <c r="CZ102" s="839"/>
      <c r="DA102" s="878"/>
      <c r="DB102" s="877"/>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4"/>
    </row>
    <row r="103" spans="1:131" ht="26.25" customHeight="1" x14ac:dyDescent="0.2">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02" t="s">
        <v>426</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2">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03" t="s">
        <v>427</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2">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43" t="s">
        <v>428</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429</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04" t="s">
        <v>430</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431</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2">
      <c r="A109" s="899" t="s">
        <v>432</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433</v>
      </c>
      <c r="AB109" s="880"/>
      <c r="AC109" s="880"/>
      <c r="AD109" s="880"/>
      <c r="AE109" s="881"/>
      <c r="AF109" s="879" t="s">
        <v>434</v>
      </c>
      <c r="AG109" s="880"/>
      <c r="AH109" s="880"/>
      <c r="AI109" s="880"/>
      <c r="AJ109" s="881"/>
      <c r="AK109" s="879" t="s">
        <v>308</v>
      </c>
      <c r="AL109" s="880"/>
      <c r="AM109" s="880"/>
      <c r="AN109" s="880"/>
      <c r="AO109" s="881"/>
      <c r="AP109" s="879" t="s">
        <v>435</v>
      </c>
      <c r="AQ109" s="880"/>
      <c r="AR109" s="880"/>
      <c r="AS109" s="880"/>
      <c r="AT109" s="882"/>
      <c r="AU109" s="899" t="s">
        <v>432</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433</v>
      </c>
      <c r="BR109" s="880"/>
      <c r="BS109" s="880"/>
      <c r="BT109" s="880"/>
      <c r="BU109" s="881"/>
      <c r="BV109" s="879" t="s">
        <v>434</v>
      </c>
      <c r="BW109" s="880"/>
      <c r="BX109" s="880"/>
      <c r="BY109" s="880"/>
      <c r="BZ109" s="881"/>
      <c r="CA109" s="879" t="s">
        <v>308</v>
      </c>
      <c r="CB109" s="880"/>
      <c r="CC109" s="880"/>
      <c r="CD109" s="880"/>
      <c r="CE109" s="881"/>
      <c r="CF109" s="900" t="s">
        <v>435</v>
      </c>
      <c r="CG109" s="900"/>
      <c r="CH109" s="900"/>
      <c r="CI109" s="900"/>
      <c r="CJ109" s="900"/>
      <c r="CK109" s="879" t="s">
        <v>436</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433</v>
      </c>
      <c r="DH109" s="880"/>
      <c r="DI109" s="880"/>
      <c r="DJ109" s="880"/>
      <c r="DK109" s="881"/>
      <c r="DL109" s="879" t="s">
        <v>434</v>
      </c>
      <c r="DM109" s="880"/>
      <c r="DN109" s="880"/>
      <c r="DO109" s="880"/>
      <c r="DP109" s="881"/>
      <c r="DQ109" s="879" t="s">
        <v>308</v>
      </c>
      <c r="DR109" s="880"/>
      <c r="DS109" s="880"/>
      <c r="DT109" s="880"/>
      <c r="DU109" s="881"/>
      <c r="DV109" s="879" t="s">
        <v>435</v>
      </c>
      <c r="DW109" s="880"/>
      <c r="DX109" s="880"/>
      <c r="DY109" s="880"/>
      <c r="DZ109" s="882"/>
    </row>
    <row r="110" spans="1:131" s="224" customFormat="1" ht="26.25" customHeight="1" x14ac:dyDescent="0.2">
      <c r="A110" s="883" t="s">
        <v>437</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688600</v>
      </c>
      <c r="AB110" s="887"/>
      <c r="AC110" s="887"/>
      <c r="AD110" s="887"/>
      <c r="AE110" s="888"/>
      <c r="AF110" s="889">
        <v>732349</v>
      </c>
      <c r="AG110" s="887"/>
      <c r="AH110" s="887"/>
      <c r="AI110" s="887"/>
      <c r="AJ110" s="888"/>
      <c r="AK110" s="889">
        <v>787211</v>
      </c>
      <c r="AL110" s="887"/>
      <c r="AM110" s="887"/>
      <c r="AN110" s="887"/>
      <c r="AO110" s="888"/>
      <c r="AP110" s="890">
        <v>17.100000000000001</v>
      </c>
      <c r="AQ110" s="891"/>
      <c r="AR110" s="891"/>
      <c r="AS110" s="891"/>
      <c r="AT110" s="892"/>
      <c r="AU110" s="893" t="s">
        <v>74</v>
      </c>
      <c r="AV110" s="894"/>
      <c r="AW110" s="894"/>
      <c r="AX110" s="894"/>
      <c r="AY110" s="894"/>
      <c r="AZ110" s="916" t="s">
        <v>438</v>
      </c>
      <c r="BA110" s="884"/>
      <c r="BB110" s="884"/>
      <c r="BC110" s="884"/>
      <c r="BD110" s="884"/>
      <c r="BE110" s="884"/>
      <c r="BF110" s="884"/>
      <c r="BG110" s="884"/>
      <c r="BH110" s="884"/>
      <c r="BI110" s="884"/>
      <c r="BJ110" s="884"/>
      <c r="BK110" s="884"/>
      <c r="BL110" s="884"/>
      <c r="BM110" s="884"/>
      <c r="BN110" s="884"/>
      <c r="BO110" s="884"/>
      <c r="BP110" s="885"/>
      <c r="BQ110" s="917">
        <v>7954135</v>
      </c>
      <c r="BR110" s="918"/>
      <c r="BS110" s="918"/>
      <c r="BT110" s="918"/>
      <c r="BU110" s="918"/>
      <c r="BV110" s="918">
        <v>7963996</v>
      </c>
      <c r="BW110" s="918"/>
      <c r="BX110" s="918"/>
      <c r="BY110" s="918"/>
      <c r="BZ110" s="918"/>
      <c r="CA110" s="918">
        <v>7717064</v>
      </c>
      <c r="CB110" s="918"/>
      <c r="CC110" s="918"/>
      <c r="CD110" s="918"/>
      <c r="CE110" s="918"/>
      <c r="CF110" s="931">
        <v>167.3</v>
      </c>
      <c r="CG110" s="932"/>
      <c r="CH110" s="932"/>
      <c r="CI110" s="932"/>
      <c r="CJ110" s="932"/>
      <c r="CK110" s="933" t="s">
        <v>439</v>
      </c>
      <c r="CL110" s="934"/>
      <c r="CM110" s="916" t="s">
        <v>440</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441</v>
      </c>
      <c r="DH110" s="918"/>
      <c r="DI110" s="918"/>
      <c r="DJ110" s="918"/>
      <c r="DK110" s="918"/>
      <c r="DL110" s="918" t="s">
        <v>442</v>
      </c>
      <c r="DM110" s="918"/>
      <c r="DN110" s="918"/>
      <c r="DO110" s="918"/>
      <c r="DP110" s="918"/>
      <c r="DQ110" s="918" t="s">
        <v>414</v>
      </c>
      <c r="DR110" s="918"/>
      <c r="DS110" s="918"/>
      <c r="DT110" s="918"/>
      <c r="DU110" s="918"/>
      <c r="DV110" s="919" t="s">
        <v>414</v>
      </c>
      <c r="DW110" s="919"/>
      <c r="DX110" s="919"/>
      <c r="DY110" s="919"/>
      <c r="DZ110" s="920"/>
    </row>
    <row r="111" spans="1:131" s="224" customFormat="1" ht="26.25" customHeight="1" x14ac:dyDescent="0.2">
      <c r="A111" s="921" t="s">
        <v>443</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414</v>
      </c>
      <c r="AB111" s="925"/>
      <c r="AC111" s="925"/>
      <c r="AD111" s="925"/>
      <c r="AE111" s="926"/>
      <c r="AF111" s="927" t="s">
        <v>414</v>
      </c>
      <c r="AG111" s="925"/>
      <c r="AH111" s="925"/>
      <c r="AI111" s="925"/>
      <c r="AJ111" s="926"/>
      <c r="AK111" s="927" t="s">
        <v>441</v>
      </c>
      <c r="AL111" s="925"/>
      <c r="AM111" s="925"/>
      <c r="AN111" s="925"/>
      <c r="AO111" s="926"/>
      <c r="AP111" s="928" t="s">
        <v>414</v>
      </c>
      <c r="AQ111" s="929"/>
      <c r="AR111" s="929"/>
      <c r="AS111" s="929"/>
      <c r="AT111" s="930"/>
      <c r="AU111" s="895"/>
      <c r="AV111" s="896"/>
      <c r="AW111" s="896"/>
      <c r="AX111" s="896"/>
      <c r="AY111" s="896"/>
      <c r="AZ111" s="909" t="s">
        <v>444</v>
      </c>
      <c r="BA111" s="910"/>
      <c r="BB111" s="910"/>
      <c r="BC111" s="910"/>
      <c r="BD111" s="910"/>
      <c r="BE111" s="910"/>
      <c r="BF111" s="910"/>
      <c r="BG111" s="910"/>
      <c r="BH111" s="910"/>
      <c r="BI111" s="910"/>
      <c r="BJ111" s="910"/>
      <c r="BK111" s="910"/>
      <c r="BL111" s="910"/>
      <c r="BM111" s="910"/>
      <c r="BN111" s="910"/>
      <c r="BO111" s="910"/>
      <c r="BP111" s="911"/>
      <c r="BQ111" s="912" t="s">
        <v>414</v>
      </c>
      <c r="BR111" s="913"/>
      <c r="BS111" s="913"/>
      <c r="BT111" s="913"/>
      <c r="BU111" s="913"/>
      <c r="BV111" s="913" t="s">
        <v>442</v>
      </c>
      <c r="BW111" s="913"/>
      <c r="BX111" s="913"/>
      <c r="BY111" s="913"/>
      <c r="BZ111" s="913"/>
      <c r="CA111" s="913" t="s">
        <v>407</v>
      </c>
      <c r="CB111" s="913"/>
      <c r="CC111" s="913"/>
      <c r="CD111" s="913"/>
      <c r="CE111" s="913"/>
      <c r="CF111" s="907" t="s">
        <v>414</v>
      </c>
      <c r="CG111" s="908"/>
      <c r="CH111" s="908"/>
      <c r="CI111" s="908"/>
      <c r="CJ111" s="908"/>
      <c r="CK111" s="935"/>
      <c r="CL111" s="936"/>
      <c r="CM111" s="909" t="s">
        <v>445</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442</v>
      </c>
      <c r="DH111" s="913"/>
      <c r="DI111" s="913"/>
      <c r="DJ111" s="913"/>
      <c r="DK111" s="913"/>
      <c r="DL111" s="913" t="s">
        <v>414</v>
      </c>
      <c r="DM111" s="913"/>
      <c r="DN111" s="913"/>
      <c r="DO111" s="913"/>
      <c r="DP111" s="913"/>
      <c r="DQ111" s="913" t="s">
        <v>407</v>
      </c>
      <c r="DR111" s="913"/>
      <c r="DS111" s="913"/>
      <c r="DT111" s="913"/>
      <c r="DU111" s="913"/>
      <c r="DV111" s="914" t="s">
        <v>441</v>
      </c>
      <c r="DW111" s="914"/>
      <c r="DX111" s="914"/>
      <c r="DY111" s="914"/>
      <c r="DZ111" s="915"/>
    </row>
    <row r="112" spans="1:131" s="224" customFormat="1" ht="26.25" customHeight="1" x14ac:dyDescent="0.2">
      <c r="A112" s="939" t="s">
        <v>446</v>
      </c>
      <c r="B112" s="940"/>
      <c r="C112" s="910" t="s">
        <v>447</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414</v>
      </c>
      <c r="AB112" s="946"/>
      <c r="AC112" s="946"/>
      <c r="AD112" s="946"/>
      <c r="AE112" s="947"/>
      <c r="AF112" s="948" t="s">
        <v>414</v>
      </c>
      <c r="AG112" s="946"/>
      <c r="AH112" s="946"/>
      <c r="AI112" s="946"/>
      <c r="AJ112" s="947"/>
      <c r="AK112" s="948" t="s">
        <v>414</v>
      </c>
      <c r="AL112" s="946"/>
      <c r="AM112" s="946"/>
      <c r="AN112" s="946"/>
      <c r="AO112" s="947"/>
      <c r="AP112" s="949" t="s">
        <v>442</v>
      </c>
      <c r="AQ112" s="950"/>
      <c r="AR112" s="950"/>
      <c r="AS112" s="950"/>
      <c r="AT112" s="951"/>
      <c r="AU112" s="895"/>
      <c r="AV112" s="896"/>
      <c r="AW112" s="896"/>
      <c r="AX112" s="896"/>
      <c r="AY112" s="896"/>
      <c r="AZ112" s="909" t="s">
        <v>448</v>
      </c>
      <c r="BA112" s="910"/>
      <c r="BB112" s="910"/>
      <c r="BC112" s="910"/>
      <c r="BD112" s="910"/>
      <c r="BE112" s="910"/>
      <c r="BF112" s="910"/>
      <c r="BG112" s="910"/>
      <c r="BH112" s="910"/>
      <c r="BI112" s="910"/>
      <c r="BJ112" s="910"/>
      <c r="BK112" s="910"/>
      <c r="BL112" s="910"/>
      <c r="BM112" s="910"/>
      <c r="BN112" s="910"/>
      <c r="BO112" s="910"/>
      <c r="BP112" s="911"/>
      <c r="BQ112" s="912">
        <v>1769877</v>
      </c>
      <c r="BR112" s="913"/>
      <c r="BS112" s="913"/>
      <c r="BT112" s="913"/>
      <c r="BU112" s="913"/>
      <c r="BV112" s="913">
        <v>1391339</v>
      </c>
      <c r="BW112" s="913"/>
      <c r="BX112" s="913"/>
      <c r="BY112" s="913"/>
      <c r="BZ112" s="913"/>
      <c r="CA112" s="913">
        <v>1322388</v>
      </c>
      <c r="CB112" s="913"/>
      <c r="CC112" s="913"/>
      <c r="CD112" s="913"/>
      <c r="CE112" s="913"/>
      <c r="CF112" s="907">
        <v>28.7</v>
      </c>
      <c r="CG112" s="908"/>
      <c r="CH112" s="908"/>
      <c r="CI112" s="908"/>
      <c r="CJ112" s="908"/>
      <c r="CK112" s="935"/>
      <c r="CL112" s="936"/>
      <c r="CM112" s="909" t="s">
        <v>449</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414</v>
      </c>
      <c r="DH112" s="913"/>
      <c r="DI112" s="913"/>
      <c r="DJ112" s="913"/>
      <c r="DK112" s="913"/>
      <c r="DL112" s="913" t="s">
        <v>441</v>
      </c>
      <c r="DM112" s="913"/>
      <c r="DN112" s="913"/>
      <c r="DO112" s="913"/>
      <c r="DP112" s="913"/>
      <c r="DQ112" s="913" t="s">
        <v>414</v>
      </c>
      <c r="DR112" s="913"/>
      <c r="DS112" s="913"/>
      <c r="DT112" s="913"/>
      <c r="DU112" s="913"/>
      <c r="DV112" s="914" t="s">
        <v>414</v>
      </c>
      <c r="DW112" s="914"/>
      <c r="DX112" s="914"/>
      <c r="DY112" s="914"/>
      <c r="DZ112" s="915"/>
    </row>
    <row r="113" spans="1:130" s="224" customFormat="1" ht="26.25" customHeight="1" x14ac:dyDescent="0.2">
      <c r="A113" s="941"/>
      <c r="B113" s="942"/>
      <c r="C113" s="910" t="s">
        <v>450</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434190</v>
      </c>
      <c r="AB113" s="925"/>
      <c r="AC113" s="925"/>
      <c r="AD113" s="925"/>
      <c r="AE113" s="926"/>
      <c r="AF113" s="927">
        <v>340084</v>
      </c>
      <c r="AG113" s="925"/>
      <c r="AH113" s="925"/>
      <c r="AI113" s="925"/>
      <c r="AJ113" s="926"/>
      <c r="AK113" s="927">
        <v>175176</v>
      </c>
      <c r="AL113" s="925"/>
      <c r="AM113" s="925"/>
      <c r="AN113" s="925"/>
      <c r="AO113" s="926"/>
      <c r="AP113" s="928">
        <v>3.8</v>
      </c>
      <c r="AQ113" s="929"/>
      <c r="AR113" s="929"/>
      <c r="AS113" s="929"/>
      <c r="AT113" s="930"/>
      <c r="AU113" s="895"/>
      <c r="AV113" s="896"/>
      <c r="AW113" s="896"/>
      <c r="AX113" s="896"/>
      <c r="AY113" s="896"/>
      <c r="AZ113" s="909" t="s">
        <v>451</v>
      </c>
      <c r="BA113" s="910"/>
      <c r="BB113" s="910"/>
      <c r="BC113" s="910"/>
      <c r="BD113" s="910"/>
      <c r="BE113" s="910"/>
      <c r="BF113" s="910"/>
      <c r="BG113" s="910"/>
      <c r="BH113" s="910"/>
      <c r="BI113" s="910"/>
      <c r="BJ113" s="910"/>
      <c r="BK113" s="910"/>
      <c r="BL113" s="910"/>
      <c r="BM113" s="910"/>
      <c r="BN113" s="910"/>
      <c r="BO113" s="910"/>
      <c r="BP113" s="911"/>
      <c r="BQ113" s="912">
        <v>435338</v>
      </c>
      <c r="BR113" s="913"/>
      <c r="BS113" s="913"/>
      <c r="BT113" s="913"/>
      <c r="BU113" s="913"/>
      <c r="BV113" s="913">
        <v>372279</v>
      </c>
      <c r="BW113" s="913"/>
      <c r="BX113" s="913"/>
      <c r="BY113" s="913"/>
      <c r="BZ113" s="913"/>
      <c r="CA113" s="913">
        <v>309164</v>
      </c>
      <c r="CB113" s="913"/>
      <c r="CC113" s="913"/>
      <c r="CD113" s="913"/>
      <c r="CE113" s="913"/>
      <c r="CF113" s="907">
        <v>6.7</v>
      </c>
      <c r="CG113" s="908"/>
      <c r="CH113" s="908"/>
      <c r="CI113" s="908"/>
      <c r="CJ113" s="908"/>
      <c r="CK113" s="935"/>
      <c r="CL113" s="936"/>
      <c r="CM113" s="909" t="s">
        <v>452</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441</v>
      </c>
      <c r="DH113" s="946"/>
      <c r="DI113" s="946"/>
      <c r="DJ113" s="946"/>
      <c r="DK113" s="947"/>
      <c r="DL113" s="948" t="s">
        <v>441</v>
      </c>
      <c r="DM113" s="946"/>
      <c r="DN113" s="946"/>
      <c r="DO113" s="946"/>
      <c r="DP113" s="947"/>
      <c r="DQ113" s="948" t="s">
        <v>414</v>
      </c>
      <c r="DR113" s="946"/>
      <c r="DS113" s="946"/>
      <c r="DT113" s="946"/>
      <c r="DU113" s="947"/>
      <c r="DV113" s="949" t="s">
        <v>442</v>
      </c>
      <c r="DW113" s="950"/>
      <c r="DX113" s="950"/>
      <c r="DY113" s="950"/>
      <c r="DZ113" s="951"/>
    </row>
    <row r="114" spans="1:130" s="224" customFormat="1" ht="26.25" customHeight="1" x14ac:dyDescent="0.2">
      <c r="A114" s="941"/>
      <c r="B114" s="942"/>
      <c r="C114" s="910" t="s">
        <v>453</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66612</v>
      </c>
      <c r="AB114" s="946"/>
      <c r="AC114" s="946"/>
      <c r="AD114" s="946"/>
      <c r="AE114" s="947"/>
      <c r="AF114" s="948">
        <v>62299</v>
      </c>
      <c r="AG114" s="946"/>
      <c r="AH114" s="946"/>
      <c r="AI114" s="946"/>
      <c r="AJ114" s="947"/>
      <c r="AK114" s="948">
        <v>61388</v>
      </c>
      <c r="AL114" s="946"/>
      <c r="AM114" s="946"/>
      <c r="AN114" s="946"/>
      <c r="AO114" s="947"/>
      <c r="AP114" s="949">
        <v>1.3</v>
      </c>
      <c r="AQ114" s="950"/>
      <c r="AR114" s="950"/>
      <c r="AS114" s="950"/>
      <c r="AT114" s="951"/>
      <c r="AU114" s="895"/>
      <c r="AV114" s="896"/>
      <c r="AW114" s="896"/>
      <c r="AX114" s="896"/>
      <c r="AY114" s="896"/>
      <c r="AZ114" s="909" t="s">
        <v>454</v>
      </c>
      <c r="BA114" s="910"/>
      <c r="BB114" s="910"/>
      <c r="BC114" s="910"/>
      <c r="BD114" s="910"/>
      <c r="BE114" s="910"/>
      <c r="BF114" s="910"/>
      <c r="BG114" s="910"/>
      <c r="BH114" s="910"/>
      <c r="BI114" s="910"/>
      <c r="BJ114" s="910"/>
      <c r="BK114" s="910"/>
      <c r="BL114" s="910"/>
      <c r="BM114" s="910"/>
      <c r="BN114" s="910"/>
      <c r="BO114" s="910"/>
      <c r="BP114" s="911"/>
      <c r="BQ114" s="912">
        <v>1187568</v>
      </c>
      <c r="BR114" s="913"/>
      <c r="BS114" s="913"/>
      <c r="BT114" s="913"/>
      <c r="BU114" s="913"/>
      <c r="BV114" s="913">
        <v>1207707</v>
      </c>
      <c r="BW114" s="913"/>
      <c r="BX114" s="913"/>
      <c r="BY114" s="913"/>
      <c r="BZ114" s="913"/>
      <c r="CA114" s="913">
        <v>1256649</v>
      </c>
      <c r="CB114" s="913"/>
      <c r="CC114" s="913"/>
      <c r="CD114" s="913"/>
      <c r="CE114" s="913"/>
      <c r="CF114" s="907">
        <v>27.2</v>
      </c>
      <c r="CG114" s="908"/>
      <c r="CH114" s="908"/>
      <c r="CI114" s="908"/>
      <c r="CJ114" s="908"/>
      <c r="CK114" s="935"/>
      <c r="CL114" s="936"/>
      <c r="CM114" s="909" t="s">
        <v>455</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442</v>
      </c>
      <c r="DH114" s="946"/>
      <c r="DI114" s="946"/>
      <c r="DJ114" s="946"/>
      <c r="DK114" s="947"/>
      <c r="DL114" s="948" t="s">
        <v>414</v>
      </c>
      <c r="DM114" s="946"/>
      <c r="DN114" s="946"/>
      <c r="DO114" s="946"/>
      <c r="DP114" s="947"/>
      <c r="DQ114" s="948" t="s">
        <v>414</v>
      </c>
      <c r="DR114" s="946"/>
      <c r="DS114" s="946"/>
      <c r="DT114" s="946"/>
      <c r="DU114" s="947"/>
      <c r="DV114" s="949" t="s">
        <v>442</v>
      </c>
      <c r="DW114" s="950"/>
      <c r="DX114" s="950"/>
      <c r="DY114" s="950"/>
      <c r="DZ114" s="951"/>
    </row>
    <row r="115" spans="1:130" s="224" customFormat="1" ht="26.25" customHeight="1" x14ac:dyDescent="0.2">
      <c r="A115" s="941"/>
      <c r="B115" s="942"/>
      <c r="C115" s="910" t="s">
        <v>456</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2281</v>
      </c>
      <c r="AB115" s="925"/>
      <c r="AC115" s="925"/>
      <c r="AD115" s="925"/>
      <c r="AE115" s="926"/>
      <c r="AF115" s="927" t="s">
        <v>414</v>
      </c>
      <c r="AG115" s="925"/>
      <c r="AH115" s="925"/>
      <c r="AI115" s="925"/>
      <c r="AJ115" s="926"/>
      <c r="AK115" s="927" t="s">
        <v>414</v>
      </c>
      <c r="AL115" s="925"/>
      <c r="AM115" s="925"/>
      <c r="AN115" s="925"/>
      <c r="AO115" s="926"/>
      <c r="AP115" s="928" t="s">
        <v>414</v>
      </c>
      <c r="AQ115" s="929"/>
      <c r="AR115" s="929"/>
      <c r="AS115" s="929"/>
      <c r="AT115" s="930"/>
      <c r="AU115" s="895"/>
      <c r="AV115" s="896"/>
      <c r="AW115" s="896"/>
      <c r="AX115" s="896"/>
      <c r="AY115" s="896"/>
      <c r="AZ115" s="909" t="s">
        <v>457</v>
      </c>
      <c r="BA115" s="910"/>
      <c r="BB115" s="910"/>
      <c r="BC115" s="910"/>
      <c r="BD115" s="910"/>
      <c r="BE115" s="910"/>
      <c r="BF115" s="910"/>
      <c r="BG115" s="910"/>
      <c r="BH115" s="910"/>
      <c r="BI115" s="910"/>
      <c r="BJ115" s="910"/>
      <c r="BK115" s="910"/>
      <c r="BL115" s="910"/>
      <c r="BM115" s="910"/>
      <c r="BN115" s="910"/>
      <c r="BO115" s="910"/>
      <c r="BP115" s="911"/>
      <c r="BQ115" s="912" t="s">
        <v>441</v>
      </c>
      <c r="BR115" s="913"/>
      <c r="BS115" s="913"/>
      <c r="BT115" s="913"/>
      <c r="BU115" s="913"/>
      <c r="BV115" s="913" t="s">
        <v>458</v>
      </c>
      <c r="BW115" s="913"/>
      <c r="BX115" s="913"/>
      <c r="BY115" s="913"/>
      <c r="BZ115" s="913"/>
      <c r="CA115" s="913" t="s">
        <v>441</v>
      </c>
      <c r="CB115" s="913"/>
      <c r="CC115" s="913"/>
      <c r="CD115" s="913"/>
      <c r="CE115" s="913"/>
      <c r="CF115" s="907" t="s">
        <v>442</v>
      </c>
      <c r="CG115" s="908"/>
      <c r="CH115" s="908"/>
      <c r="CI115" s="908"/>
      <c r="CJ115" s="908"/>
      <c r="CK115" s="935"/>
      <c r="CL115" s="936"/>
      <c r="CM115" s="909" t="s">
        <v>459</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414</v>
      </c>
      <c r="DH115" s="946"/>
      <c r="DI115" s="946"/>
      <c r="DJ115" s="946"/>
      <c r="DK115" s="947"/>
      <c r="DL115" s="948" t="s">
        <v>414</v>
      </c>
      <c r="DM115" s="946"/>
      <c r="DN115" s="946"/>
      <c r="DO115" s="946"/>
      <c r="DP115" s="947"/>
      <c r="DQ115" s="948" t="s">
        <v>414</v>
      </c>
      <c r="DR115" s="946"/>
      <c r="DS115" s="946"/>
      <c r="DT115" s="946"/>
      <c r="DU115" s="947"/>
      <c r="DV115" s="949" t="s">
        <v>442</v>
      </c>
      <c r="DW115" s="950"/>
      <c r="DX115" s="950"/>
      <c r="DY115" s="950"/>
      <c r="DZ115" s="951"/>
    </row>
    <row r="116" spans="1:130" s="224" customFormat="1" ht="26.25" customHeight="1" x14ac:dyDescent="0.2">
      <c r="A116" s="943"/>
      <c r="B116" s="944"/>
      <c r="C116" s="952" t="s">
        <v>460</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407</v>
      </c>
      <c r="AB116" s="946"/>
      <c r="AC116" s="946"/>
      <c r="AD116" s="946"/>
      <c r="AE116" s="947"/>
      <c r="AF116" s="948" t="s">
        <v>414</v>
      </c>
      <c r="AG116" s="946"/>
      <c r="AH116" s="946"/>
      <c r="AI116" s="946"/>
      <c r="AJ116" s="947"/>
      <c r="AK116" s="948" t="s">
        <v>442</v>
      </c>
      <c r="AL116" s="946"/>
      <c r="AM116" s="946"/>
      <c r="AN116" s="946"/>
      <c r="AO116" s="947"/>
      <c r="AP116" s="949" t="s">
        <v>414</v>
      </c>
      <c r="AQ116" s="950"/>
      <c r="AR116" s="950"/>
      <c r="AS116" s="950"/>
      <c r="AT116" s="951"/>
      <c r="AU116" s="895"/>
      <c r="AV116" s="896"/>
      <c r="AW116" s="896"/>
      <c r="AX116" s="896"/>
      <c r="AY116" s="896"/>
      <c r="AZ116" s="954" t="s">
        <v>461</v>
      </c>
      <c r="BA116" s="955"/>
      <c r="BB116" s="955"/>
      <c r="BC116" s="955"/>
      <c r="BD116" s="955"/>
      <c r="BE116" s="955"/>
      <c r="BF116" s="955"/>
      <c r="BG116" s="955"/>
      <c r="BH116" s="955"/>
      <c r="BI116" s="955"/>
      <c r="BJ116" s="955"/>
      <c r="BK116" s="955"/>
      <c r="BL116" s="955"/>
      <c r="BM116" s="955"/>
      <c r="BN116" s="955"/>
      <c r="BO116" s="955"/>
      <c r="BP116" s="956"/>
      <c r="BQ116" s="912" t="s">
        <v>414</v>
      </c>
      <c r="BR116" s="913"/>
      <c r="BS116" s="913"/>
      <c r="BT116" s="913"/>
      <c r="BU116" s="913"/>
      <c r="BV116" s="913" t="s">
        <v>414</v>
      </c>
      <c r="BW116" s="913"/>
      <c r="BX116" s="913"/>
      <c r="BY116" s="913"/>
      <c r="BZ116" s="913"/>
      <c r="CA116" s="913" t="s">
        <v>442</v>
      </c>
      <c r="CB116" s="913"/>
      <c r="CC116" s="913"/>
      <c r="CD116" s="913"/>
      <c r="CE116" s="913"/>
      <c r="CF116" s="907" t="s">
        <v>441</v>
      </c>
      <c r="CG116" s="908"/>
      <c r="CH116" s="908"/>
      <c r="CI116" s="908"/>
      <c r="CJ116" s="908"/>
      <c r="CK116" s="935"/>
      <c r="CL116" s="936"/>
      <c r="CM116" s="909" t="s">
        <v>462</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442</v>
      </c>
      <c r="DH116" s="946"/>
      <c r="DI116" s="946"/>
      <c r="DJ116" s="946"/>
      <c r="DK116" s="947"/>
      <c r="DL116" s="948" t="s">
        <v>414</v>
      </c>
      <c r="DM116" s="946"/>
      <c r="DN116" s="946"/>
      <c r="DO116" s="946"/>
      <c r="DP116" s="947"/>
      <c r="DQ116" s="948" t="s">
        <v>414</v>
      </c>
      <c r="DR116" s="946"/>
      <c r="DS116" s="946"/>
      <c r="DT116" s="946"/>
      <c r="DU116" s="947"/>
      <c r="DV116" s="949" t="s">
        <v>441</v>
      </c>
      <c r="DW116" s="950"/>
      <c r="DX116" s="950"/>
      <c r="DY116" s="950"/>
      <c r="DZ116" s="951"/>
    </row>
    <row r="117" spans="1:130" s="224" customFormat="1" ht="26.25" customHeight="1" x14ac:dyDescent="0.2">
      <c r="A117" s="899" t="s">
        <v>188</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463</v>
      </c>
      <c r="Z117" s="881"/>
      <c r="AA117" s="965">
        <v>1191683</v>
      </c>
      <c r="AB117" s="966"/>
      <c r="AC117" s="966"/>
      <c r="AD117" s="966"/>
      <c r="AE117" s="967"/>
      <c r="AF117" s="968">
        <v>1134732</v>
      </c>
      <c r="AG117" s="966"/>
      <c r="AH117" s="966"/>
      <c r="AI117" s="966"/>
      <c r="AJ117" s="967"/>
      <c r="AK117" s="968">
        <v>1023775</v>
      </c>
      <c r="AL117" s="966"/>
      <c r="AM117" s="966"/>
      <c r="AN117" s="966"/>
      <c r="AO117" s="967"/>
      <c r="AP117" s="969"/>
      <c r="AQ117" s="970"/>
      <c r="AR117" s="970"/>
      <c r="AS117" s="970"/>
      <c r="AT117" s="971"/>
      <c r="AU117" s="895"/>
      <c r="AV117" s="896"/>
      <c r="AW117" s="896"/>
      <c r="AX117" s="896"/>
      <c r="AY117" s="896"/>
      <c r="AZ117" s="961" t="s">
        <v>464</v>
      </c>
      <c r="BA117" s="962"/>
      <c r="BB117" s="962"/>
      <c r="BC117" s="962"/>
      <c r="BD117" s="962"/>
      <c r="BE117" s="962"/>
      <c r="BF117" s="962"/>
      <c r="BG117" s="962"/>
      <c r="BH117" s="962"/>
      <c r="BI117" s="962"/>
      <c r="BJ117" s="962"/>
      <c r="BK117" s="962"/>
      <c r="BL117" s="962"/>
      <c r="BM117" s="962"/>
      <c r="BN117" s="962"/>
      <c r="BO117" s="962"/>
      <c r="BP117" s="963"/>
      <c r="BQ117" s="912" t="s">
        <v>441</v>
      </c>
      <c r="BR117" s="913"/>
      <c r="BS117" s="913"/>
      <c r="BT117" s="913"/>
      <c r="BU117" s="913"/>
      <c r="BV117" s="913" t="s">
        <v>414</v>
      </c>
      <c r="BW117" s="913"/>
      <c r="BX117" s="913"/>
      <c r="BY117" s="913"/>
      <c r="BZ117" s="913"/>
      <c r="CA117" s="913" t="s">
        <v>458</v>
      </c>
      <c r="CB117" s="913"/>
      <c r="CC117" s="913"/>
      <c r="CD117" s="913"/>
      <c r="CE117" s="913"/>
      <c r="CF117" s="907" t="s">
        <v>441</v>
      </c>
      <c r="CG117" s="908"/>
      <c r="CH117" s="908"/>
      <c r="CI117" s="908"/>
      <c r="CJ117" s="908"/>
      <c r="CK117" s="935"/>
      <c r="CL117" s="936"/>
      <c r="CM117" s="909" t="s">
        <v>465</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414</v>
      </c>
      <c r="DH117" s="946"/>
      <c r="DI117" s="946"/>
      <c r="DJ117" s="946"/>
      <c r="DK117" s="947"/>
      <c r="DL117" s="948" t="s">
        <v>414</v>
      </c>
      <c r="DM117" s="946"/>
      <c r="DN117" s="946"/>
      <c r="DO117" s="946"/>
      <c r="DP117" s="947"/>
      <c r="DQ117" s="948" t="s">
        <v>458</v>
      </c>
      <c r="DR117" s="946"/>
      <c r="DS117" s="946"/>
      <c r="DT117" s="946"/>
      <c r="DU117" s="947"/>
      <c r="DV117" s="949" t="s">
        <v>414</v>
      </c>
      <c r="DW117" s="950"/>
      <c r="DX117" s="950"/>
      <c r="DY117" s="950"/>
      <c r="DZ117" s="951"/>
    </row>
    <row r="118" spans="1:130" s="224" customFormat="1" ht="26.25" customHeight="1" x14ac:dyDescent="0.2">
      <c r="A118" s="899" t="s">
        <v>436</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433</v>
      </c>
      <c r="AB118" s="880"/>
      <c r="AC118" s="880"/>
      <c r="AD118" s="880"/>
      <c r="AE118" s="881"/>
      <c r="AF118" s="879" t="s">
        <v>434</v>
      </c>
      <c r="AG118" s="880"/>
      <c r="AH118" s="880"/>
      <c r="AI118" s="880"/>
      <c r="AJ118" s="881"/>
      <c r="AK118" s="879" t="s">
        <v>308</v>
      </c>
      <c r="AL118" s="880"/>
      <c r="AM118" s="880"/>
      <c r="AN118" s="880"/>
      <c r="AO118" s="881"/>
      <c r="AP118" s="957" t="s">
        <v>435</v>
      </c>
      <c r="AQ118" s="958"/>
      <c r="AR118" s="958"/>
      <c r="AS118" s="958"/>
      <c r="AT118" s="959"/>
      <c r="AU118" s="895"/>
      <c r="AV118" s="896"/>
      <c r="AW118" s="896"/>
      <c r="AX118" s="896"/>
      <c r="AY118" s="896"/>
      <c r="AZ118" s="960" t="s">
        <v>466</v>
      </c>
      <c r="BA118" s="952"/>
      <c r="BB118" s="952"/>
      <c r="BC118" s="952"/>
      <c r="BD118" s="952"/>
      <c r="BE118" s="952"/>
      <c r="BF118" s="952"/>
      <c r="BG118" s="952"/>
      <c r="BH118" s="952"/>
      <c r="BI118" s="952"/>
      <c r="BJ118" s="952"/>
      <c r="BK118" s="952"/>
      <c r="BL118" s="952"/>
      <c r="BM118" s="952"/>
      <c r="BN118" s="952"/>
      <c r="BO118" s="952"/>
      <c r="BP118" s="953"/>
      <c r="BQ118" s="986" t="s">
        <v>414</v>
      </c>
      <c r="BR118" s="987"/>
      <c r="BS118" s="987"/>
      <c r="BT118" s="987"/>
      <c r="BU118" s="987"/>
      <c r="BV118" s="987" t="s">
        <v>458</v>
      </c>
      <c r="BW118" s="987"/>
      <c r="BX118" s="987"/>
      <c r="BY118" s="987"/>
      <c r="BZ118" s="987"/>
      <c r="CA118" s="987" t="s">
        <v>441</v>
      </c>
      <c r="CB118" s="987"/>
      <c r="CC118" s="987"/>
      <c r="CD118" s="987"/>
      <c r="CE118" s="987"/>
      <c r="CF118" s="907" t="s">
        <v>442</v>
      </c>
      <c r="CG118" s="908"/>
      <c r="CH118" s="908"/>
      <c r="CI118" s="908"/>
      <c r="CJ118" s="908"/>
      <c r="CK118" s="935"/>
      <c r="CL118" s="936"/>
      <c r="CM118" s="909" t="s">
        <v>467</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441</v>
      </c>
      <c r="DH118" s="946"/>
      <c r="DI118" s="946"/>
      <c r="DJ118" s="946"/>
      <c r="DK118" s="947"/>
      <c r="DL118" s="948" t="s">
        <v>458</v>
      </c>
      <c r="DM118" s="946"/>
      <c r="DN118" s="946"/>
      <c r="DO118" s="946"/>
      <c r="DP118" s="947"/>
      <c r="DQ118" s="948" t="s">
        <v>414</v>
      </c>
      <c r="DR118" s="946"/>
      <c r="DS118" s="946"/>
      <c r="DT118" s="946"/>
      <c r="DU118" s="947"/>
      <c r="DV118" s="949" t="s">
        <v>441</v>
      </c>
      <c r="DW118" s="950"/>
      <c r="DX118" s="950"/>
      <c r="DY118" s="950"/>
      <c r="DZ118" s="951"/>
    </row>
    <row r="119" spans="1:130" s="224" customFormat="1" ht="26.25" customHeight="1" x14ac:dyDescent="0.2">
      <c r="A119" s="1043" t="s">
        <v>439</v>
      </c>
      <c r="B119" s="934"/>
      <c r="C119" s="916" t="s">
        <v>440</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458</v>
      </c>
      <c r="AB119" s="887"/>
      <c r="AC119" s="887"/>
      <c r="AD119" s="887"/>
      <c r="AE119" s="888"/>
      <c r="AF119" s="889" t="s">
        <v>414</v>
      </c>
      <c r="AG119" s="887"/>
      <c r="AH119" s="887"/>
      <c r="AI119" s="887"/>
      <c r="AJ119" s="888"/>
      <c r="AK119" s="889" t="s">
        <v>458</v>
      </c>
      <c r="AL119" s="887"/>
      <c r="AM119" s="887"/>
      <c r="AN119" s="887"/>
      <c r="AO119" s="888"/>
      <c r="AP119" s="890" t="s">
        <v>441</v>
      </c>
      <c r="AQ119" s="891"/>
      <c r="AR119" s="891"/>
      <c r="AS119" s="891"/>
      <c r="AT119" s="892"/>
      <c r="AU119" s="897"/>
      <c r="AV119" s="898"/>
      <c r="AW119" s="898"/>
      <c r="AX119" s="898"/>
      <c r="AY119" s="898"/>
      <c r="AZ119" s="245" t="s">
        <v>188</v>
      </c>
      <c r="BA119" s="245"/>
      <c r="BB119" s="245"/>
      <c r="BC119" s="245"/>
      <c r="BD119" s="245"/>
      <c r="BE119" s="245"/>
      <c r="BF119" s="245"/>
      <c r="BG119" s="245"/>
      <c r="BH119" s="245"/>
      <c r="BI119" s="245"/>
      <c r="BJ119" s="245"/>
      <c r="BK119" s="245"/>
      <c r="BL119" s="245"/>
      <c r="BM119" s="245"/>
      <c r="BN119" s="245"/>
      <c r="BO119" s="964" t="s">
        <v>468</v>
      </c>
      <c r="BP119" s="992"/>
      <c r="BQ119" s="986">
        <v>11346918</v>
      </c>
      <c r="BR119" s="987"/>
      <c r="BS119" s="987"/>
      <c r="BT119" s="987"/>
      <c r="BU119" s="987"/>
      <c r="BV119" s="987">
        <v>10935321</v>
      </c>
      <c r="BW119" s="987"/>
      <c r="BX119" s="987"/>
      <c r="BY119" s="987"/>
      <c r="BZ119" s="987"/>
      <c r="CA119" s="987">
        <v>10605265</v>
      </c>
      <c r="CB119" s="987"/>
      <c r="CC119" s="987"/>
      <c r="CD119" s="987"/>
      <c r="CE119" s="987"/>
      <c r="CF119" s="988"/>
      <c r="CG119" s="989"/>
      <c r="CH119" s="989"/>
      <c r="CI119" s="989"/>
      <c r="CJ119" s="990"/>
      <c r="CK119" s="937"/>
      <c r="CL119" s="938"/>
      <c r="CM119" s="960" t="s">
        <v>469</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441</v>
      </c>
      <c r="DH119" s="973"/>
      <c r="DI119" s="973"/>
      <c r="DJ119" s="973"/>
      <c r="DK119" s="974"/>
      <c r="DL119" s="972" t="s">
        <v>441</v>
      </c>
      <c r="DM119" s="973"/>
      <c r="DN119" s="973"/>
      <c r="DO119" s="973"/>
      <c r="DP119" s="974"/>
      <c r="DQ119" s="972" t="s">
        <v>442</v>
      </c>
      <c r="DR119" s="973"/>
      <c r="DS119" s="973"/>
      <c r="DT119" s="973"/>
      <c r="DU119" s="974"/>
      <c r="DV119" s="975" t="s">
        <v>441</v>
      </c>
      <c r="DW119" s="976"/>
      <c r="DX119" s="976"/>
      <c r="DY119" s="976"/>
      <c r="DZ119" s="977"/>
    </row>
    <row r="120" spans="1:130" s="224" customFormat="1" ht="26.25" customHeight="1" x14ac:dyDescent="0.2">
      <c r="A120" s="1044"/>
      <c r="B120" s="936"/>
      <c r="C120" s="909" t="s">
        <v>445</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441</v>
      </c>
      <c r="AB120" s="946"/>
      <c r="AC120" s="946"/>
      <c r="AD120" s="946"/>
      <c r="AE120" s="947"/>
      <c r="AF120" s="948" t="s">
        <v>441</v>
      </c>
      <c r="AG120" s="946"/>
      <c r="AH120" s="946"/>
      <c r="AI120" s="946"/>
      <c r="AJ120" s="947"/>
      <c r="AK120" s="948" t="s">
        <v>441</v>
      </c>
      <c r="AL120" s="946"/>
      <c r="AM120" s="946"/>
      <c r="AN120" s="946"/>
      <c r="AO120" s="947"/>
      <c r="AP120" s="949" t="s">
        <v>441</v>
      </c>
      <c r="AQ120" s="950"/>
      <c r="AR120" s="950"/>
      <c r="AS120" s="950"/>
      <c r="AT120" s="951"/>
      <c r="AU120" s="978" t="s">
        <v>470</v>
      </c>
      <c r="AV120" s="979"/>
      <c r="AW120" s="979"/>
      <c r="AX120" s="979"/>
      <c r="AY120" s="980"/>
      <c r="AZ120" s="916" t="s">
        <v>471</v>
      </c>
      <c r="BA120" s="884"/>
      <c r="BB120" s="884"/>
      <c r="BC120" s="884"/>
      <c r="BD120" s="884"/>
      <c r="BE120" s="884"/>
      <c r="BF120" s="884"/>
      <c r="BG120" s="884"/>
      <c r="BH120" s="884"/>
      <c r="BI120" s="884"/>
      <c r="BJ120" s="884"/>
      <c r="BK120" s="884"/>
      <c r="BL120" s="884"/>
      <c r="BM120" s="884"/>
      <c r="BN120" s="884"/>
      <c r="BO120" s="884"/>
      <c r="BP120" s="885"/>
      <c r="BQ120" s="917">
        <v>4973082</v>
      </c>
      <c r="BR120" s="918"/>
      <c r="BS120" s="918"/>
      <c r="BT120" s="918"/>
      <c r="BU120" s="918"/>
      <c r="BV120" s="918">
        <v>5335103</v>
      </c>
      <c r="BW120" s="918"/>
      <c r="BX120" s="918"/>
      <c r="BY120" s="918"/>
      <c r="BZ120" s="918"/>
      <c r="CA120" s="918">
        <v>5507179</v>
      </c>
      <c r="CB120" s="918"/>
      <c r="CC120" s="918"/>
      <c r="CD120" s="918"/>
      <c r="CE120" s="918"/>
      <c r="CF120" s="931">
        <v>119.4</v>
      </c>
      <c r="CG120" s="932"/>
      <c r="CH120" s="932"/>
      <c r="CI120" s="932"/>
      <c r="CJ120" s="932"/>
      <c r="CK120" s="993" t="s">
        <v>472</v>
      </c>
      <c r="CL120" s="994"/>
      <c r="CM120" s="994"/>
      <c r="CN120" s="994"/>
      <c r="CO120" s="995"/>
      <c r="CP120" s="1001" t="s">
        <v>473</v>
      </c>
      <c r="CQ120" s="1002"/>
      <c r="CR120" s="1002"/>
      <c r="CS120" s="1002"/>
      <c r="CT120" s="1002"/>
      <c r="CU120" s="1002"/>
      <c r="CV120" s="1002"/>
      <c r="CW120" s="1002"/>
      <c r="CX120" s="1002"/>
      <c r="CY120" s="1002"/>
      <c r="CZ120" s="1002"/>
      <c r="DA120" s="1002"/>
      <c r="DB120" s="1002"/>
      <c r="DC120" s="1002"/>
      <c r="DD120" s="1002"/>
      <c r="DE120" s="1002"/>
      <c r="DF120" s="1003"/>
      <c r="DG120" s="917">
        <v>1534353</v>
      </c>
      <c r="DH120" s="918"/>
      <c r="DI120" s="918"/>
      <c r="DJ120" s="918"/>
      <c r="DK120" s="918"/>
      <c r="DL120" s="918">
        <v>1323055</v>
      </c>
      <c r="DM120" s="918"/>
      <c r="DN120" s="918"/>
      <c r="DO120" s="918"/>
      <c r="DP120" s="918"/>
      <c r="DQ120" s="918">
        <v>1260241</v>
      </c>
      <c r="DR120" s="918"/>
      <c r="DS120" s="918"/>
      <c r="DT120" s="918"/>
      <c r="DU120" s="918"/>
      <c r="DV120" s="919">
        <v>27.3</v>
      </c>
      <c r="DW120" s="919"/>
      <c r="DX120" s="919"/>
      <c r="DY120" s="919"/>
      <c r="DZ120" s="920"/>
    </row>
    <row r="121" spans="1:130" s="224" customFormat="1" ht="26.25" customHeight="1" x14ac:dyDescent="0.2">
      <c r="A121" s="1044"/>
      <c r="B121" s="936"/>
      <c r="C121" s="961" t="s">
        <v>474</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441</v>
      </c>
      <c r="AB121" s="946"/>
      <c r="AC121" s="946"/>
      <c r="AD121" s="946"/>
      <c r="AE121" s="947"/>
      <c r="AF121" s="948" t="s">
        <v>441</v>
      </c>
      <c r="AG121" s="946"/>
      <c r="AH121" s="946"/>
      <c r="AI121" s="946"/>
      <c r="AJ121" s="947"/>
      <c r="AK121" s="948" t="s">
        <v>441</v>
      </c>
      <c r="AL121" s="946"/>
      <c r="AM121" s="946"/>
      <c r="AN121" s="946"/>
      <c r="AO121" s="947"/>
      <c r="AP121" s="949" t="s">
        <v>441</v>
      </c>
      <c r="AQ121" s="950"/>
      <c r="AR121" s="950"/>
      <c r="AS121" s="950"/>
      <c r="AT121" s="951"/>
      <c r="AU121" s="981"/>
      <c r="AV121" s="982"/>
      <c r="AW121" s="982"/>
      <c r="AX121" s="982"/>
      <c r="AY121" s="983"/>
      <c r="AZ121" s="909" t="s">
        <v>475</v>
      </c>
      <c r="BA121" s="910"/>
      <c r="BB121" s="910"/>
      <c r="BC121" s="910"/>
      <c r="BD121" s="910"/>
      <c r="BE121" s="910"/>
      <c r="BF121" s="910"/>
      <c r="BG121" s="910"/>
      <c r="BH121" s="910"/>
      <c r="BI121" s="910"/>
      <c r="BJ121" s="910"/>
      <c r="BK121" s="910"/>
      <c r="BL121" s="910"/>
      <c r="BM121" s="910"/>
      <c r="BN121" s="910"/>
      <c r="BO121" s="910"/>
      <c r="BP121" s="911"/>
      <c r="BQ121" s="912">
        <v>688868</v>
      </c>
      <c r="BR121" s="913"/>
      <c r="BS121" s="913"/>
      <c r="BT121" s="913"/>
      <c r="BU121" s="913"/>
      <c r="BV121" s="913">
        <v>649317</v>
      </c>
      <c r="BW121" s="913"/>
      <c r="BX121" s="913"/>
      <c r="BY121" s="913"/>
      <c r="BZ121" s="913"/>
      <c r="CA121" s="913">
        <v>563167</v>
      </c>
      <c r="CB121" s="913"/>
      <c r="CC121" s="913"/>
      <c r="CD121" s="913"/>
      <c r="CE121" s="913"/>
      <c r="CF121" s="907">
        <v>12.2</v>
      </c>
      <c r="CG121" s="908"/>
      <c r="CH121" s="908"/>
      <c r="CI121" s="908"/>
      <c r="CJ121" s="908"/>
      <c r="CK121" s="996"/>
      <c r="CL121" s="997"/>
      <c r="CM121" s="997"/>
      <c r="CN121" s="997"/>
      <c r="CO121" s="998"/>
      <c r="CP121" s="1006" t="s">
        <v>476</v>
      </c>
      <c r="CQ121" s="1007"/>
      <c r="CR121" s="1007"/>
      <c r="CS121" s="1007"/>
      <c r="CT121" s="1007"/>
      <c r="CU121" s="1007"/>
      <c r="CV121" s="1007"/>
      <c r="CW121" s="1007"/>
      <c r="CX121" s="1007"/>
      <c r="CY121" s="1007"/>
      <c r="CZ121" s="1007"/>
      <c r="DA121" s="1007"/>
      <c r="DB121" s="1007"/>
      <c r="DC121" s="1007"/>
      <c r="DD121" s="1007"/>
      <c r="DE121" s="1007"/>
      <c r="DF121" s="1008"/>
      <c r="DG121" s="912">
        <v>74524</v>
      </c>
      <c r="DH121" s="913"/>
      <c r="DI121" s="913"/>
      <c r="DJ121" s="913"/>
      <c r="DK121" s="913"/>
      <c r="DL121" s="913">
        <v>68284</v>
      </c>
      <c r="DM121" s="913"/>
      <c r="DN121" s="913"/>
      <c r="DO121" s="913"/>
      <c r="DP121" s="913"/>
      <c r="DQ121" s="913">
        <v>62147</v>
      </c>
      <c r="DR121" s="913"/>
      <c r="DS121" s="913"/>
      <c r="DT121" s="913"/>
      <c r="DU121" s="913"/>
      <c r="DV121" s="914">
        <v>1.3</v>
      </c>
      <c r="DW121" s="914"/>
      <c r="DX121" s="914"/>
      <c r="DY121" s="914"/>
      <c r="DZ121" s="915"/>
    </row>
    <row r="122" spans="1:130" s="224" customFormat="1" ht="26.25" customHeight="1" x14ac:dyDescent="0.2">
      <c r="A122" s="1044"/>
      <c r="B122" s="936"/>
      <c r="C122" s="909" t="s">
        <v>455</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414</v>
      </c>
      <c r="AB122" s="946"/>
      <c r="AC122" s="946"/>
      <c r="AD122" s="946"/>
      <c r="AE122" s="947"/>
      <c r="AF122" s="948" t="s">
        <v>441</v>
      </c>
      <c r="AG122" s="946"/>
      <c r="AH122" s="946"/>
      <c r="AI122" s="946"/>
      <c r="AJ122" s="947"/>
      <c r="AK122" s="948" t="s">
        <v>441</v>
      </c>
      <c r="AL122" s="946"/>
      <c r="AM122" s="946"/>
      <c r="AN122" s="946"/>
      <c r="AO122" s="947"/>
      <c r="AP122" s="949" t="s">
        <v>441</v>
      </c>
      <c r="AQ122" s="950"/>
      <c r="AR122" s="950"/>
      <c r="AS122" s="950"/>
      <c r="AT122" s="951"/>
      <c r="AU122" s="981"/>
      <c r="AV122" s="982"/>
      <c r="AW122" s="982"/>
      <c r="AX122" s="982"/>
      <c r="AY122" s="983"/>
      <c r="AZ122" s="960" t="s">
        <v>477</v>
      </c>
      <c r="BA122" s="952"/>
      <c r="BB122" s="952"/>
      <c r="BC122" s="952"/>
      <c r="BD122" s="952"/>
      <c r="BE122" s="952"/>
      <c r="BF122" s="952"/>
      <c r="BG122" s="952"/>
      <c r="BH122" s="952"/>
      <c r="BI122" s="952"/>
      <c r="BJ122" s="952"/>
      <c r="BK122" s="952"/>
      <c r="BL122" s="952"/>
      <c r="BM122" s="952"/>
      <c r="BN122" s="952"/>
      <c r="BO122" s="952"/>
      <c r="BP122" s="953"/>
      <c r="BQ122" s="986">
        <v>5634515</v>
      </c>
      <c r="BR122" s="987"/>
      <c r="BS122" s="987"/>
      <c r="BT122" s="987"/>
      <c r="BU122" s="987"/>
      <c r="BV122" s="987">
        <v>5516535</v>
      </c>
      <c r="BW122" s="987"/>
      <c r="BX122" s="987"/>
      <c r="BY122" s="987"/>
      <c r="BZ122" s="987"/>
      <c r="CA122" s="987">
        <v>5203765</v>
      </c>
      <c r="CB122" s="987"/>
      <c r="CC122" s="987"/>
      <c r="CD122" s="987"/>
      <c r="CE122" s="987"/>
      <c r="CF122" s="1004">
        <v>112.8</v>
      </c>
      <c r="CG122" s="1005"/>
      <c r="CH122" s="1005"/>
      <c r="CI122" s="1005"/>
      <c r="CJ122" s="1005"/>
      <c r="CK122" s="996"/>
      <c r="CL122" s="997"/>
      <c r="CM122" s="997"/>
      <c r="CN122" s="997"/>
      <c r="CO122" s="998"/>
      <c r="CP122" s="1006" t="s">
        <v>403</v>
      </c>
      <c r="CQ122" s="1007"/>
      <c r="CR122" s="1007"/>
      <c r="CS122" s="1007"/>
      <c r="CT122" s="1007"/>
      <c r="CU122" s="1007"/>
      <c r="CV122" s="1007"/>
      <c r="CW122" s="1007"/>
      <c r="CX122" s="1007"/>
      <c r="CY122" s="1007"/>
      <c r="CZ122" s="1007"/>
      <c r="DA122" s="1007"/>
      <c r="DB122" s="1007"/>
      <c r="DC122" s="1007"/>
      <c r="DD122" s="1007"/>
      <c r="DE122" s="1007"/>
      <c r="DF122" s="1008"/>
      <c r="DG122" s="912" t="s">
        <v>442</v>
      </c>
      <c r="DH122" s="913"/>
      <c r="DI122" s="913"/>
      <c r="DJ122" s="913"/>
      <c r="DK122" s="913"/>
      <c r="DL122" s="913" t="s">
        <v>442</v>
      </c>
      <c r="DM122" s="913"/>
      <c r="DN122" s="913"/>
      <c r="DO122" s="913"/>
      <c r="DP122" s="913"/>
      <c r="DQ122" s="913" t="s">
        <v>442</v>
      </c>
      <c r="DR122" s="913"/>
      <c r="DS122" s="913"/>
      <c r="DT122" s="913"/>
      <c r="DU122" s="913"/>
      <c r="DV122" s="914" t="s">
        <v>442</v>
      </c>
      <c r="DW122" s="914"/>
      <c r="DX122" s="914"/>
      <c r="DY122" s="914"/>
      <c r="DZ122" s="915"/>
    </row>
    <row r="123" spans="1:130" s="224" customFormat="1" ht="26.25" customHeight="1" x14ac:dyDescent="0.2">
      <c r="A123" s="1044"/>
      <c r="B123" s="936"/>
      <c r="C123" s="909" t="s">
        <v>462</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442</v>
      </c>
      <c r="AB123" s="946"/>
      <c r="AC123" s="946"/>
      <c r="AD123" s="946"/>
      <c r="AE123" s="947"/>
      <c r="AF123" s="948" t="s">
        <v>441</v>
      </c>
      <c r="AG123" s="946"/>
      <c r="AH123" s="946"/>
      <c r="AI123" s="946"/>
      <c r="AJ123" s="947"/>
      <c r="AK123" s="948" t="s">
        <v>442</v>
      </c>
      <c r="AL123" s="946"/>
      <c r="AM123" s="946"/>
      <c r="AN123" s="946"/>
      <c r="AO123" s="947"/>
      <c r="AP123" s="949" t="s">
        <v>442</v>
      </c>
      <c r="AQ123" s="950"/>
      <c r="AR123" s="950"/>
      <c r="AS123" s="950"/>
      <c r="AT123" s="951"/>
      <c r="AU123" s="984"/>
      <c r="AV123" s="985"/>
      <c r="AW123" s="985"/>
      <c r="AX123" s="985"/>
      <c r="AY123" s="985"/>
      <c r="AZ123" s="245" t="s">
        <v>188</v>
      </c>
      <c r="BA123" s="245"/>
      <c r="BB123" s="245"/>
      <c r="BC123" s="245"/>
      <c r="BD123" s="245"/>
      <c r="BE123" s="245"/>
      <c r="BF123" s="245"/>
      <c r="BG123" s="245"/>
      <c r="BH123" s="245"/>
      <c r="BI123" s="245"/>
      <c r="BJ123" s="245"/>
      <c r="BK123" s="245"/>
      <c r="BL123" s="245"/>
      <c r="BM123" s="245"/>
      <c r="BN123" s="245"/>
      <c r="BO123" s="964" t="s">
        <v>478</v>
      </c>
      <c r="BP123" s="992"/>
      <c r="BQ123" s="1050">
        <v>11296465</v>
      </c>
      <c r="BR123" s="1051"/>
      <c r="BS123" s="1051"/>
      <c r="BT123" s="1051"/>
      <c r="BU123" s="1051"/>
      <c r="BV123" s="1051">
        <v>11500955</v>
      </c>
      <c r="BW123" s="1051"/>
      <c r="BX123" s="1051"/>
      <c r="BY123" s="1051"/>
      <c r="BZ123" s="1051"/>
      <c r="CA123" s="1051">
        <v>11274111</v>
      </c>
      <c r="CB123" s="1051"/>
      <c r="CC123" s="1051"/>
      <c r="CD123" s="1051"/>
      <c r="CE123" s="1051"/>
      <c r="CF123" s="988"/>
      <c r="CG123" s="989"/>
      <c r="CH123" s="989"/>
      <c r="CI123" s="989"/>
      <c r="CJ123" s="990"/>
      <c r="CK123" s="996"/>
      <c r="CL123" s="997"/>
      <c r="CM123" s="997"/>
      <c r="CN123" s="997"/>
      <c r="CO123" s="998"/>
      <c r="CP123" s="1006" t="s">
        <v>479</v>
      </c>
      <c r="CQ123" s="1007"/>
      <c r="CR123" s="1007"/>
      <c r="CS123" s="1007"/>
      <c r="CT123" s="1007"/>
      <c r="CU123" s="1007"/>
      <c r="CV123" s="1007"/>
      <c r="CW123" s="1007"/>
      <c r="CX123" s="1007"/>
      <c r="CY123" s="1007"/>
      <c r="CZ123" s="1007"/>
      <c r="DA123" s="1007"/>
      <c r="DB123" s="1007"/>
      <c r="DC123" s="1007"/>
      <c r="DD123" s="1007"/>
      <c r="DE123" s="1007"/>
      <c r="DF123" s="1008"/>
      <c r="DG123" s="945" t="s">
        <v>441</v>
      </c>
      <c r="DH123" s="946"/>
      <c r="DI123" s="946"/>
      <c r="DJ123" s="946"/>
      <c r="DK123" s="947"/>
      <c r="DL123" s="948" t="s">
        <v>441</v>
      </c>
      <c r="DM123" s="946"/>
      <c r="DN123" s="946"/>
      <c r="DO123" s="946"/>
      <c r="DP123" s="947"/>
      <c r="DQ123" s="948" t="s">
        <v>441</v>
      </c>
      <c r="DR123" s="946"/>
      <c r="DS123" s="946"/>
      <c r="DT123" s="946"/>
      <c r="DU123" s="947"/>
      <c r="DV123" s="949" t="s">
        <v>441</v>
      </c>
      <c r="DW123" s="950"/>
      <c r="DX123" s="950"/>
      <c r="DY123" s="950"/>
      <c r="DZ123" s="951"/>
    </row>
    <row r="124" spans="1:130" s="224" customFormat="1" ht="26.25" customHeight="1" thickBot="1" x14ac:dyDescent="0.25">
      <c r="A124" s="1044"/>
      <c r="B124" s="936"/>
      <c r="C124" s="909" t="s">
        <v>465</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442</v>
      </c>
      <c r="AB124" s="946"/>
      <c r="AC124" s="946"/>
      <c r="AD124" s="946"/>
      <c r="AE124" s="947"/>
      <c r="AF124" s="948" t="s">
        <v>441</v>
      </c>
      <c r="AG124" s="946"/>
      <c r="AH124" s="946"/>
      <c r="AI124" s="946"/>
      <c r="AJ124" s="947"/>
      <c r="AK124" s="948" t="s">
        <v>441</v>
      </c>
      <c r="AL124" s="946"/>
      <c r="AM124" s="946"/>
      <c r="AN124" s="946"/>
      <c r="AO124" s="947"/>
      <c r="AP124" s="949" t="s">
        <v>441</v>
      </c>
      <c r="AQ124" s="950"/>
      <c r="AR124" s="950"/>
      <c r="AS124" s="950"/>
      <c r="AT124" s="951"/>
      <c r="AU124" s="1046" t="s">
        <v>480</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v>1.1000000000000001</v>
      </c>
      <c r="BR124" s="1014"/>
      <c r="BS124" s="1014"/>
      <c r="BT124" s="1014"/>
      <c r="BU124" s="1014"/>
      <c r="BV124" s="1014" t="s">
        <v>441</v>
      </c>
      <c r="BW124" s="1014"/>
      <c r="BX124" s="1014"/>
      <c r="BY124" s="1014"/>
      <c r="BZ124" s="1014"/>
      <c r="CA124" s="1014" t="s">
        <v>441</v>
      </c>
      <c r="CB124" s="1014"/>
      <c r="CC124" s="1014"/>
      <c r="CD124" s="1014"/>
      <c r="CE124" s="1014"/>
      <c r="CF124" s="1015"/>
      <c r="CG124" s="1016"/>
      <c r="CH124" s="1016"/>
      <c r="CI124" s="1016"/>
      <c r="CJ124" s="1017"/>
      <c r="CK124" s="999"/>
      <c r="CL124" s="999"/>
      <c r="CM124" s="999"/>
      <c r="CN124" s="999"/>
      <c r="CO124" s="1000"/>
      <c r="CP124" s="1006" t="s">
        <v>481</v>
      </c>
      <c r="CQ124" s="1007"/>
      <c r="CR124" s="1007"/>
      <c r="CS124" s="1007"/>
      <c r="CT124" s="1007"/>
      <c r="CU124" s="1007"/>
      <c r="CV124" s="1007"/>
      <c r="CW124" s="1007"/>
      <c r="CX124" s="1007"/>
      <c r="CY124" s="1007"/>
      <c r="CZ124" s="1007"/>
      <c r="DA124" s="1007"/>
      <c r="DB124" s="1007"/>
      <c r="DC124" s="1007"/>
      <c r="DD124" s="1007"/>
      <c r="DE124" s="1007"/>
      <c r="DF124" s="1008"/>
      <c r="DG124" s="991">
        <v>161000</v>
      </c>
      <c r="DH124" s="973"/>
      <c r="DI124" s="973"/>
      <c r="DJ124" s="973"/>
      <c r="DK124" s="974"/>
      <c r="DL124" s="972" t="s">
        <v>482</v>
      </c>
      <c r="DM124" s="973"/>
      <c r="DN124" s="973"/>
      <c r="DO124" s="973"/>
      <c r="DP124" s="974"/>
      <c r="DQ124" s="972" t="s">
        <v>483</v>
      </c>
      <c r="DR124" s="973"/>
      <c r="DS124" s="973"/>
      <c r="DT124" s="973"/>
      <c r="DU124" s="974"/>
      <c r="DV124" s="975" t="s">
        <v>484</v>
      </c>
      <c r="DW124" s="976"/>
      <c r="DX124" s="976"/>
      <c r="DY124" s="976"/>
      <c r="DZ124" s="977"/>
    </row>
    <row r="125" spans="1:130" s="224" customFormat="1" ht="26.25" customHeight="1" x14ac:dyDescent="0.2">
      <c r="A125" s="1044"/>
      <c r="B125" s="936"/>
      <c r="C125" s="909" t="s">
        <v>467</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485</v>
      </c>
      <c r="AB125" s="946"/>
      <c r="AC125" s="946"/>
      <c r="AD125" s="946"/>
      <c r="AE125" s="947"/>
      <c r="AF125" s="948" t="s">
        <v>484</v>
      </c>
      <c r="AG125" s="946"/>
      <c r="AH125" s="946"/>
      <c r="AI125" s="946"/>
      <c r="AJ125" s="947"/>
      <c r="AK125" s="948" t="s">
        <v>483</v>
      </c>
      <c r="AL125" s="946"/>
      <c r="AM125" s="946"/>
      <c r="AN125" s="946"/>
      <c r="AO125" s="947"/>
      <c r="AP125" s="949" t="s">
        <v>483</v>
      </c>
      <c r="AQ125" s="950"/>
      <c r="AR125" s="950"/>
      <c r="AS125" s="950"/>
      <c r="AT125" s="951"/>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486</v>
      </c>
      <c r="CL125" s="994"/>
      <c r="CM125" s="994"/>
      <c r="CN125" s="994"/>
      <c r="CO125" s="995"/>
      <c r="CP125" s="916" t="s">
        <v>487</v>
      </c>
      <c r="CQ125" s="884"/>
      <c r="CR125" s="884"/>
      <c r="CS125" s="884"/>
      <c r="CT125" s="884"/>
      <c r="CU125" s="884"/>
      <c r="CV125" s="884"/>
      <c r="CW125" s="884"/>
      <c r="CX125" s="884"/>
      <c r="CY125" s="884"/>
      <c r="CZ125" s="884"/>
      <c r="DA125" s="884"/>
      <c r="DB125" s="884"/>
      <c r="DC125" s="884"/>
      <c r="DD125" s="884"/>
      <c r="DE125" s="884"/>
      <c r="DF125" s="885"/>
      <c r="DG125" s="917" t="s">
        <v>484</v>
      </c>
      <c r="DH125" s="918"/>
      <c r="DI125" s="918"/>
      <c r="DJ125" s="918"/>
      <c r="DK125" s="918"/>
      <c r="DL125" s="918" t="s">
        <v>488</v>
      </c>
      <c r="DM125" s="918"/>
      <c r="DN125" s="918"/>
      <c r="DO125" s="918"/>
      <c r="DP125" s="918"/>
      <c r="DQ125" s="918" t="s">
        <v>489</v>
      </c>
      <c r="DR125" s="918"/>
      <c r="DS125" s="918"/>
      <c r="DT125" s="918"/>
      <c r="DU125" s="918"/>
      <c r="DV125" s="919" t="s">
        <v>490</v>
      </c>
      <c r="DW125" s="919"/>
      <c r="DX125" s="919"/>
      <c r="DY125" s="919"/>
      <c r="DZ125" s="920"/>
    </row>
    <row r="126" spans="1:130" s="224" customFormat="1" ht="26.25" customHeight="1" thickBot="1" x14ac:dyDescent="0.25">
      <c r="A126" s="1044"/>
      <c r="B126" s="936"/>
      <c r="C126" s="909" t="s">
        <v>469</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v>2281</v>
      </c>
      <c r="AB126" s="946"/>
      <c r="AC126" s="946"/>
      <c r="AD126" s="946"/>
      <c r="AE126" s="947"/>
      <c r="AF126" s="948" t="s">
        <v>488</v>
      </c>
      <c r="AG126" s="946"/>
      <c r="AH126" s="946"/>
      <c r="AI126" s="946"/>
      <c r="AJ126" s="947"/>
      <c r="AK126" s="948" t="s">
        <v>483</v>
      </c>
      <c r="AL126" s="946"/>
      <c r="AM126" s="946"/>
      <c r="AN126" s="946"/>
      <c r="AO126" s="947"/>
      <c r="AP126" s="949" t="s">
        <v>484</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491</v>
      </c>
      <c r="CQ126" s="910"/>
      <c r="CR126" s="910"/>
      <c r="CS126" s="910"/>
      <c r="CT126" s="910"/>
      <c r="CU126" s="910"/>
      <c r="CV126" s="910"/>
      <c r="CW126" s="910"/>
      <c r="CX126" s="910"/>
      <c r="CY126" s="910"/>
      <c r="CZ126" s="910"/>
      <c r="DA126" s="910"/>
      <c r="DB126" s="910"/>
      <c r="DC126" s="910"/>
      <c r="DD126" s="910"/>
      <c r="DE126" s="910"/>
      <c r="DF126" s="911"/>
      <c r="DG126" s="912" t="s">
        <v>484</v>
      </c>
      <c r="DH126" s="913"/>
      <c r="DI126" s="913"/>
      <c r="DJ126" s="913"/>
      <c r="DK126" s="913"/>
      <c r="DL126" s="913" t="s">
        <v>483</v>
      </c>
      <c r="DM126" s="913"/>
      <c r="DN126" s="913"/>
      <c r="DO126" s="913"/>
      <c r="DP126" s="913"/>
      <c r="DQ126" s="913" t="s">
        <v>492</v>
      </c>
      <c r="DR126" s="913"/>
      <c r="DS126" s="913"/>
      <c r="DT126" s="913"/>
      <c r="DU126" s="913"/>
      <c r="DV126" s="914" t="s">
        <v>484</v>
      </c>
      <c r="DW126" s="914"/>
      <c r="DX126" s="914"/>
      <c r="DY126" s="914"/>
      <c r="DZ126" s="915"/>
    </row>
    <row r="127" spans="1:130" s="224" customFormat="1" ht="26.25" customHeight="1" x14ac:dyDescent="0.2">
      <c r="A127" s="1045"/>
      <c r="B127" s="938"/>
      <c r="C127" s="960" t="s">
        <v>493</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483</v>
      </c>
      <c r="AB127" s="946"/>
      <c r="AC127" s="946"/>
      <c r="AD127" s="946"/>
      <c r="AE127" s="947"/>
      <c r="AF127" s="948" t="s">
        <v>484</v>
      </c>
      <c r="AG127" s="946"/>
      <c r="AH127" s="946"/>
      <c r="AI127" s="946"/>
      <c r="AJ127" s="947"/>
      <c r="AK127" s="948" t="s">
        <v>488</v>
      </c>
      <c r="AL127" s="946"/>
      <c r="AM127" s="946"/>
      <c r="AN127" s="946"/>
      <c r="AO127" s="947"/>
      <c r="AP127" s="949" t="s">
        <v>488</v>
      </c>
      <c r="AQ127" s="950"/>
      <c r="AR127" s="950"/>
      <c r="AS127" s="950"/>
      <c r="AT127" s="951"/>
      <c r="AU127" s="226"/>
      <c r="AV127" s="226"/>
      <c r="AW127" s="226"/>
      <c r="AX127" s="1018" t="s">
        <v>494</v>
      </c>
      <c r="AY127" s="1019"/>
      <c r="AZ127" s="1019"/>
      <c r="BA127" s="1019"/>
      <c r="BB127" s="1019"/>
      <c r="BC127" s="1019"/>
      <c r="BD127" s="1019"/>
      <c r="BE127" s="1020"/>
      <c r="BF127" s="1021" t="s">
        <v>495</v>
      </c>
      <c r="BG127" s="1019"/>
      <c r="BH127" s="1019"/>
      <c r="BI127" s="1019"/>
      <c r="BJ127" s="1019"/>
      <c r="BK127" s="1019"/>
      <c r="BL127" s="1020"/>
      <c r="BM127" s="1021" t="s">
        <v>496</v>
      </c>
      <c r="BN127" s="1019"/>
      <c r="BO127" s="1019"/>
      <c r="BP127" s="1019"/>
      <c r="BQ127" s="1019"/>
      <c r="BR127" s="1019"/>
      <c r="BS127" s="1020"/>
      <c r="BT127" s="1021" t="s">
        <v>497</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498</v>
      </c>
      <c r="CQ127" s="910"/>
      <c r="CR127" s="910"/>
      <c r="CS127" s="910"/>
      <c r="CT127" s="910"/>
      <c r="CU127" s="910"/>
      <c r="CV127" s="910"/>
      <c r="CW127" s="910"/>
      <c r="CX127" s="910"/>
      <c r="CY127" s="910"/>
      <c r="CZ127" s="910"/>
      <c r="DA127" s="910"/>
      <c r="DB127" s="910"/>
      <c r="DC127" s="910"/>
      <c r="DD127" s="910"/>
      <c r="DE127" s="910"/>
      <c r="DF127" s="911"/>
      <c r="DG127" s="912" t="s">
        <v>484</v>
      </c>
      <c r="DH127" s="913"/>
      <c r="DI127" s="913"/>
      <c r="DJ127" s="913"/>
      <c r="DK127" s="913"/>
      <c r="DL127" s="913" t="s">
        <v>484</v>
      </c>
      <c r="DM127" s="913"/>
      <c r="DN127" s="913"/>
      <c r="DO127" s="913"/>
      <c r="DP127" s="913"/>
      <c r="DQ127" s="913" t="s">
        <v>484</v>
      </c>
      <c r="DR127" s="913"/>
      <c r="DS127" s="913"/>
      <c r="DT127" s="913"/>
      <c r="DU127" s="913"/>
      <c r="DV127" s="914" t="s">
        <v>483</v>
      </c>
      <c r="DW127" s="914"/>
      <c r="DX127" s="914"/>
      <c r="DY127" s="914"/>
      <c r="DZ127" s="915"/>
    </row>
    <row r="128" spans="1:130" s="224" customFormat="1" ht="26.25" customHeight="1" thickBot="1" x14ac:dyDescent="0.25">
      <c r="A128" s="1028" t="s">
        <v>499</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500</v>
      </c>
      <c r="X128" s="1030"/>
      <c r="Y128" s="1030"/>
      <c r="Z128" s="1031"/>
      <c r="AA128" s="1032">
        <v>61337</v>
      </c>
      <c r="AB128" s="1033"/>
      <c r="AC128" s="1033"/>
      <c r="AD128" s="1033"/>
      <c r="AE128" s="1034"/>
      <c r="AF128" s="1035">
        <v>62745</v>
      </c>
      <c r="AG128" s="1033"/>
      <c r="AH128" s="1033"/>
      <c r="AI128" s="1033"/>
      <c r="AJ128" s="1034"/>
      <c r="AK128" s="1035">
        <v>53324</v>
      </c>
      <c r="AL128" s="1033"/>
      <c r="AM128" s="1033"/>
      <c r="AN128" s="1033"/>
      <c r="AO128" s="1034"/>
      <c r="AP128" s="1036"/>
      <c r="AQ128" s="1037"/>
      <c r="AR128" s="1037"/>
      <c r="AS128" s="1037"/>
      <c r="AT128" s="1038"/>
      <c r="AU128" s="226"/>
      <c r="AV128" s="226"/>
      <c r="AW128" s="226"/>
      <c r="AX128" s="883" t="s">
        <v>501</v>
      </c>
      <c r="AY128" s="884"/>
      <c r="AZ128" s="884"/>
      <c r="BA128" s="884"/>
      <c r="BB128" s="884"/>
      <c r="BC128" s="884"/>
      <c r="BD128" s="884"/>
      <c r="BE128" s="885"/>
      <c r="BF128" s="1039" t="s">
        <v>484</v>
      </c>
      <c r="BG128" s="1040"/>
      <c r="BH128" s="1040"/>
      <c r="BI128" s="1040"/>
      <c r="BJ128" s="1040"/>
      <c r="BK128" s="1040"/>
      <c r="BL128" s="1041"/>
      <c r="BM128" s="1039">
        <v>14.93</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502</v>
      </c>
      <c r="CQ128" s="713"/>
      <c r="CR128" s="713"/>
      <c r="CS128" s="713"/>
      <c r="CT128" s="713"/>
      <c r="CU128" s="713"/>
      <c r="CV128" s="713"/>
      <c r="CW128" s="713"/>
      <c r="CX128" s="713"/>
      <c r="CY128" s="713"/>
      <c r="CZ128" s="713"/>
      <c r="DA128" s="713"/>
      <c r="DB128" s="713"/>
      <c r="DC128" s="713"/>
      <c r="DD128" s="713"/>
      <c r="DE128" s="713"/>
      <c r="DF128" s="1023"/>
      <c r="DG128" s="1024" t="s">
        <v>489</v>
      </c>
      <c r="DH128" s="1025"/>
      <c r="DI128" s="1025"/>
      <c r="DJ128" s="1025"/>
      <c r="DK128" s="1025"/>
      <c r="DL128" s="1025" t="s">
        <v>482</v>
      </c>
      <c r="DM128" s="1025"/>
      <c r="DN128" s="1025"/>
      <c r="DO128" s="1025"/>
      <c r="DP128" s="1025"/>
      <c r="DQ128" s="1025" t="s">
        <v>490</v>
      </c>
      <c r="DR128" s="1025"/>
      <c r="DS128" s="1025"/>
      <c r="DT128" s="1025"/>
      <c r="DU128" s="1025"/>
      <c r="DV128" s="1026" t="s">
        <v>484</v>
      </c>
      <c r="DW128" s="1026"/>
      <c r="DX128" s="1026"/>
      <c r="DY128" s="1026"/>
      <c r="DZ128" s="1027"/>
    </row>
    <row r="129" spans="1:131" s="224" customFormat="1" ht="26.25" customHeight="1" x14ac:dyDescent="0.2">
      <c r="A129" s="921" t="s">
        <v>107</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503</v>
      </c>
      <c r="X129" s="1058"/>
      <c r="Y129" s="1058"/>
      <c r="Z129" s="1059"/>
      <c r="AA129" s="945">
        <v>4928369</v>
      </c>
      <c r="AB129" s="946"/>
      <c r="AC129" s="946"/>
      <c r="AD129" s="946"/>
      <c r="AE129" s="947"/>
      <c r="AF129" s="948">
        <v>5156620</v>
      </c>
      <c r="AG129" s="946"/>
      <c r="AH129" s="946"/>
      <c r="AI129" s="946"/>
      <c r="AJ129" s="947"/>
      <c r="AK129" s="948">
        <v>5109242</v>
      </c>
      <c r="AL129" s="946"/>
      <c r="AM129" s="946"/>
      <c r="AN129" s="946"/>
      <c r="AO129" s="947"/>
      <c r="AP129" s="1060"/>
      <c r="AQ129" s="1061"/>
      <c r="AR129" s="1061"/>
      <c r="AS129" s="1061"/>
      <c r="AT129" s="1062"/>
      <c r="AU129" s="227"/>
      <c r="AV129" s="227"/>
      <c r="AW129" s="227"/>
      <c r="AX129" s="1052" t="s">
        <v>504</v>
      </c>
      <c r="AY129" s="910"/>
      <c r="AZ129" s="910"/>
      <c r="BA129" s="910"/>
      <c r="BB129" s="910"/>
      <c r="BC129" s="910"/>
      <c r="BD129" s="910"/>
      <c r="BE129" s="911"/>
      <c r="BF129" s="1053" t="s">
        <v>482</v>
      </c>
      <c r="BG129" s="1054"/>
      <c r="BH129" s="1054"/>
      <c r="BI129" s="1054"/>
      <c r="BJ129" s="1054"/>
      <c r="BK129" s="1054"/>
      <c r="BL129" s="1055"/>
      <c r="BM129" s="1053">
        <v>19.93</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921" t="s">
        <v>505</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506</v>
      </c>
      <c r="X130" s="1058"/>
      <c r="Y130" s="1058"/>
      <c r="Z130" s="1059"/>
      <c r="AA130" s="945">
        <v>497054</v>
      </c>
      <c r="AB130" s="946"/>
      <c r="AC130" s="946"/>
      <c r="AD130" s="946"/>
      <c r="AE130" s="947"/>
      <c r="AF130" s="948">
        <v>499291</v>
      </c>
      <c r="AG130" s="946"/>
      <c r="AH130" s="946"/>
      <c r="AI130" s="946"/>
      <c r="AJ130" s="947"/>
      <c r="AK130" s="948">
        <v>497312</v>
      </c>
      <c r="AL130" s="946"/>
      <c r="AM130" s="946"/>
      <c r="AN130" s="946"/>
      <c r="AO130" s="947"/>
      <c r="AP130" s="1060"/>
      <c r="AQ130" s="1061"/>
      <c r="AR130" s="1061"/>
      <c r="AS130" s="1061"/>
      <c r="AT130" s="1062"/>
      <c r="AU130" s="227"/>
      <c r="AV130" s="227"/>
      <c r="AW130" s="227"/>
      <c r="AX130" s="1052" t="s">
        <v>507</v>
      </c>
      <c r="AY130" s="910"/>
      <c r="AZ130" s="910"/>
      <c r="BA130" s="910"/>
      <c r="BB130" s="910"/>
      <c r="BC130" s="910"/>
      <c r="BD130" s="910"/>
      <c r="BE130" s="911"/>
      <c r="BF130" s="1088">
        <v>12.2</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508</v>
      </c>
      <c r="X131" s="1095"/>
      <c r="Y131" s="1095"/>
      <c r="Z131" s="1096"/>
      <c r="AA131" s="991">
        <v>4431315</v>
      </c>
      <c r="AB131" s="973"/>
      <c r="AC131" s="973"/>
      <c r="AD131" s="973"/>
      <c r="AE131" s="974"/>
      <c r="AF131" s="972">
        <v>4657329</v>
      </c>
      <c r="AG131" s="973"/>
      <c r="AH131" s="973"/>
      <c r="AI131" s="973"/>
      <c r="AJ131" s="974"/>
      <c r="AK131" s="972">
        <v>4611930</v>
      </c>
      <c r="AL131" s="973"/>
      <c r="AM131" s="973"/>
      <c r="AN131" s="973"/>
      <c r="AO131" s="974"/>
      <c r="AP131" s="1097"/>
      <c r="AQ131" s="1098"/>
      <c r="AR131" s="1098"/>
      <c r="AS131" s="1098"/>
      <c r="AT131" s="1099"/>
      <c r="AU131" s="227"/>
      <c r="AV131" s="227"/>
      <c r="AW131" s="227"/>
      <c r="AX131" s="1070" t="s">
        <v>509</v>
      </c>
      <c r="AY131" s="713"/>
      <c r="AZ131" s="713"/>
      <c r="BA131" s="713"/>
      <c r="BB131" s="713"/>
      <c r="BC131" s="713"/>
      <c r="BD131" s="713"/>
      <c r="BE131" s="1023"/>
      <c r="BF131" s="1071" t="s">
        <v>483</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1077" t="s">
        <v>510</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511</v>
      </c>
      <c r="W132" s="1081"/>
      <c r="X132" s="1081"/>
      <c r="Y132" s="1081"/>
      <c r="Z132" s="1082"/>
      <c r="AA132" s="1083">
        <v>14.291288249999999</v>
      </c>
      <c r="AB132" s="1084"/>
      <c r="AC132" s="1084"/>
      <c r="AD132" s="1084"/>
      <c r="AE132" s="1085"/>
      <c r="AF132" s="1086">
        <v>12.29666188</v>
      </c>
      <c r="AG132" s="1084"/>
      <c r="AH132" s="1084"/>
      <c r="AI132" s="1084"/>
      <c r="AJ132" s="1085"/>
      <c r="AK132" s="1086">
        <v>10.259023880000001</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512</v>
      </c>
      <c r="W133" s="1064"/>
      <c r="X133" s="1064"/>
      <c r="Y133" s="1064"/>
      <c r="Z133" s="1065"/>
      <c r="AA133" s="1066">
        <v>13.4</v>
      </c>
      <c r="AB133" s="1067"/>
      <c r="AC133" s="1067"/>
      <c r="AD133" s="1067"/>
      <c r="AE133" s="1068"/>
      <c r="AF133" s="1066">
        <v>14</v>
      </c>
      <c r="AG133" s="1067"/>
      <c r="AH133" s="1067"/>
      <c r="AI133" s="1067"/>
      <c r="AJ133" s="1068"/>
      <c r="AK133" s="1066">
        <v>12.2</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OEVM+3E6Yyu2byOJW1TWKyT5X6Ac/F/mLrmbpTu7qnO9RiC1KMwkXF57KP3QW6oQe9lcxRf74PQwiyMluauItw==" saltValue="Cy0UyZnamsMGhE24cIkmG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38330-2772-4AF1-80AD-DAA4B03927B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4" customWidth="1"/>
    <col min="121" max="121" width="0" style="253" hidden="1" customWidth="1"/>
    <col min="122" max="16384" width="9" style="253" hidden="1"/>
  </cols>
  <sheetData>
    <row r="1" spans="1:120" ht="13.2"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3"/>
    </row>
    <row r="17" spans="119:120" ht="13.2" x14ac:dyDescent="0.2">
      <c r="DP17" s="253"/>
    </row>
    <row r="18" spans="119:120" ht="13.2" x14ac:dyDescent="0.2"/>
    <row r="19" spans="119:120" ht="13.2" x14ac:dyDescent="0.2"/>
    <row r="20" spans="119:120" ht="13.2" x14ac:dyDescent="0.2">
      <c r="DO20" s="253"/>
      <c r="DP20" s="253"/>
    </row>
    <row r="21" spans="119:120" ht="13.2" x14ac:dyDescent="0.2">
      <c r="DP21" s="253"/>
    </row>
    <row r="22" spans="119:120" ht="13.2" x14ac:dyDescent="0.2"/>
    <row r="23" spans="119:120" ht="13.2" x14ac:dyDescent="0.2">
      <c r="DO23" s="253"/>
      <c r="DP23" s="253"/>
    </row>
    <row r="24" spans="119:120" ht="13.2" x14ac:dyDescent="0.2">
      <c r="DP24" s="253"/>
    </row>
    <row r="25" spans="119:120" ht="13.2" x14ac:dyDescent="0.2">
      <c r="DP25" s="253"/>
    </row>
    <row r="26" spans="119:120" ht="13.2" x14ac:dyDescent="0.2">
      <c r="DO26" s="253"/>
      <c r="DP26" s="253"/>
    </row>
    <row r="27" spans="119:120" ht="13.2" x14ac:dyDescent="0.2"/>
    <row r="28" spans="119:120" ht="13.2" x14ac:dyDescent="0.2">
      <c r="DO28" s="253"/>
      <c r="DP28" s="253"/>
    </row>
    <row r="29" spans="119:120" ht="13.2" x14ac:dyDescent="0.2">
      <c r="DP29" s="253"/>
    </row>
    <row r="30" spans="119:120" ht="13.2" x14ac:dyDescent="0.2"/>
    <row r="31" spans="119:120" ht="13.2" x14ac:dyDescent="0.2">
      <c r="DO31" s="253"/>
      <c r="DP31" s="253"/>
    </row>
    <row r="32" spans="119:120" ht="13.2" x14ac:dyDescent="0.2"/>
    <row r="33" spans="98:120" ht="13.2" x14ac:dyDescent="0.2">
      <c r="DO33" s="253"/>
      <c r="DP33" s="253"/>
    </row>
    <row r="34" spans="98:120" ht="13.2" x14ac:dyDescent="0.2">
      <c r="DM34" s="253"/>
    </row>
    <row r="35" spans="98:120" ht="13.2" x14ac:dyDescent="0.2">
      <c r="CT35" s="253"/>
      <c r="CU35" s="253"/>
      <c r="CV35" s="253"/>
      <c r="CY35" s="253"/>
      <c r="CZ35" s="253"/>
      <c r="DA35" s="253"/>
      <c r="DD35" s="253"/>
      <c r="DE35" s="253"/>
      <c r="DF35" s="253"/>
      <c r="DI35" s="253"/>
      <c r="DJ35" s="253"/>
      <c r="DK35" s="253"/>
      <c r="DM35" s="253"/>
      <c r="DN35" s="253"/>
      <c r="DO35" s="253"/>
      <c r="DP35" s="253"/>
    </row>
    <row r="36" spans="98:120" ht="13.2" x14ac:dyDescent="0.2"/>
    <row r="37" spans="98:120" ht="13.2" x14ac:dyDescent="0.2">
      <c r="CW37" s="253"/>
      <c r="DB37" s="253"/>
      <c r="DG37" s="253"/>
      <c r="DL37" s="253"/>
      <c r="DP37" s="253"/>
    </row>
    <row r="38" spans="98:120" ht="13.2"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3"/>
      <c r="DO49" s="253"/>
      <c r="DP49" s="25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3"/>
      <c r="CS63" s="253"/>
      <c r="CX63" s="253"/>
      <c r="DC63" s="253"/>
      <c r="DH63" s="253"/>
    </row>
    <row r="64" spans="22:120" ht="13.2" x14ac:dyDescent="0.2">
      <c r="V64" s="253"/>
    </row>
    <row r="65" spans="15:120" ht="13.2"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2" x14ac:dyDescent="0.2">
      <c r="Q66" s="253"/>
      <c r="S66" s="253"/>
      <c r="U66" s="253"/>
      <c r="DM66" s="253"/>
    </row>
    <row r="67" spans="15:120" ht="13.2"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2" x14ac:dyDescent="0.2"/>
    <row r="69" spans="15:120" ht="13.2" x14ac:dyDescent="0.2"/>
    <row r="70" spans="15:120" ht="13.2" x14ac:dyDescent="0.2"/>
    <row r="71" spans="15:120" ht="13.2" x14ac:dyDescent="0.2"/>
    <row r="72" spans="15:120" ht="13.2" x14ac:dyDescent="0.2">
      <c r="DP72" s="253"/>
    </row>
    <row r="73" spans="15:120" ht="13.2" x14ac:dyDescent="0.2">
      <c r="DP73" s="25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3"/>
      <c r="CX96" s="253"/>
      <c r="DC96" s="253"/>
      <c r="DH96" s="253"/>
    </row>
    <row r="97" spans="24:120" ht="13.2" x14ac:dyDescent="0.2">
      <c r="CS97" s="253"/>
      <c r="CX97" s="253"/>
      <c r="DC97" s="253"/>
      <c r="DH97" s="253"/>
      <c r="DP97" s="254" t="s">
        <v>513</v>
      </c>
    </row>
    <row r="98" spans="24:120" ht="13.2" hidden="1" x14ac:dyDescent="0.2">
      <c r="CS98" s="253"/>
      <c r="CX98" s="253"/>
      <c r="DC98" s="253"/>
      <c r="DH98" s="253"/>
    </row>
    <row r="99" spans="24:120" ht="13.2"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2" hidden="1" x14ac:dyDescent="0.2">
      <c r="CT103" s="253"/>
      <c r="CV103" s="253"/>
      <c r="CW103" s="253"/>
      <c r="CY103" s="253"/>
      <c r="DA103" s="253"/>
      <c r="DB103" s="253"/>
      <c r="DD103" s="253"/>
      <c r="DF103" s="253"/>
      <c r="DG103" s="253"/>
      <c r="DI103" s="253"/>
      <c r="DK103" s="253"/>
      <c r="DL103" s="253"/>
      <c r="DM103" s="253"/>
      <c r="DN103" s="253"/>
      <c r="DO103" s="253"/>
      <c r="DP103" s="253"/>
    </row>
    <row r="104" spans="24:120" ht="13.2"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0Sv84e1vVEtY14X7kc+uyIuRuY1xwt9hAEejFgZW+bBUKJ/uZp8QnJVGKd7yLDLNsFcpxxUl2KIyaX9lE0+aog==" saltValue="2B2ifQGh6KRYV//o5Aov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4" customWidth="1"/>
    <col min="117" max="16384" width="9" style="253" hidden="1"/>
  </cols>
  <sheetData>
    <row r="1" spans="2:116" ht="13.2"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2" x14ac:dyDescent="0.2"/>
    <row r="3" spans="2:116" ht="13.2" x14ac:dyDescent="0.2"/>
    <row r="4" spans="2:116" ht="13.2"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2"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2" x14ac:dyDescent="0.2"/>
    <row r="20" spans="9:116" ht="13.2" x14ac:dyDescent="0.2"/>
    <row r="21" spans="9:116" ht="13.2" x14ac:dyDescent="0.2">
      <c r="DL21" s="253"/>
    </row>
    <row r="22" spans="9:116" ht="13.2" x14ac:dyDescent="0.2">
      <c r="DI22" s="253"/>
      <c r="DJ22" s="253"/>
      <c r="DK22" s="253"/>
      <c r="DL22" s="253"/>
    </row>
    <row r="23" spans="9:116" ht="13.2" x14ac:dyDescent="0.2">
      <c r="CY23" s="253"/>
      <c r="CZ23" s="253"/>
      <c r="DA23" s="253"/>
      <c r="DB23" s="253"/>
      <c r="DC23" s="253"/>
      <c r="DD23" s="253"/>
      <c r="DE23" s="253"/>
      <c r="DF23" s="253"/>
      <c r="DG23" s="253"/>
      <c r="DH23" s="253"/>
      <c r="DI23" s="253"/>
      <c r="DJ23" s="253"/>
      <c r="DK23" s="253"/>
      <c r="DL23" s="25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3"/>
      <c r="DA35" s="253"/>
      <c r="DB35" s="253"/>
      <c r="DC35" s="253"/>
      <c r="DD35" s="253"/>
      <c r="DE35" s="253"/>
      <c r="DF35" s="253"/>
      <c r="DG35" s="253"/>
      <c r="DH35" s="253"/>
      <c r="DI35" s="253"/>
      <c r="DJ35" s="253"/>
      <c r="DK35" s="253"/>
      <c r="DL35" s="253"/>
    </row>
    <row r="36" spans="15:116" ht="13.2" x14ac:dyDescent="0.2"/>
    <row r="37" spans="15:116" ht="13.2" x14ac:dyDescent="0.2">
      <c r="DL37" s="253"/>
    </row>
    <row r="38" spans="15:116" ht="13.2" x14ac:dyDescent="0.2">
      <c r="DI38" s="253"/>
      <c r="DJ38" s="253"/>
      <c r="DK38" s="253"/>
      <c r="DL38" s="253"/>
    </row>
    <row r="39" spans="15:116" ht="13.2" x14ac:dyDescent="0.2"/>
    <row r="40" spans="15:116" ht="13.2" x14ac:dyDescent="0.2"/>
    <row r="41" spans="15:116" ht="13.2" x14ac:dyDescent="0.2"/>
    <row r="42" spans="15:116" ht="13.2" x14ac:dyDescent="0.2"/>
    <row r="43" spans="15:116" ht="13.2"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2" x14ac:dyDescent="0.2">
      <c r="DL44" s="253"/>
    </row>
    <row r="45" spans="15:116" ht="13.2" x14ac:dyDescent="0.2"/>
    <row r="46" spans="15:116" ht="13.2" x14ac:dyDescent="0.2">
      <c r="DA46" s="253"/>
      <c r="DB46" s="253"/>
      <c r="DC46" s="253"/>
      <c r="DD46" s="253"/>
      <c r="DE46" s="253"/>
      <c r="DF46" s="253"/>
      <c r="DG46" s="253"/>
      <c r="DH46" s="253"/>
      <c r="DI46" s="253"/>
      <c r="DJ46" s="253"/>
      <c r="DK46" s="253"/>
      <c r="DL46" s="253"/>
    </row>
    <row r="47" spans="15:116" ht="13.2" x14ac:dyDescent="0.2"/>
    <row r="48" spans="15:116" ht="13.2" x14ac:dyDescent="0.2"/>
    <row r="49" spans="104:116" ht="13.2" x14ac:dyDescent="0.2"/>
    <row r="50" spans="104:116" ht="13.2" x14ac:dyDescent="0.2">
      <c r="CZ50" s="253"/>
      <c r="DA50" s="253"/>
      <c r="DB50" s="253"/>
      <c r="DC50" s="253"/>
      <c r="DD50" s="253"/>
      <c r="DE50" s="253"/>
      <c r="DF50" s="253"/>
      <c r="DG50" s="253"/>
      <c r="DH50" s="253"/>
      <c r="DI50" s="253"/>
      <c r="DJ50" s="253"/>
      <c r="DK50" s="253"/>
      <c r="DL50" s="253"/>
    </row>
    <row r="51" spans="104:116" ht="13.2" x14ac:dyDescent="0.2"/>
    <row r="52" spans="104:116" ht="13.2" x14ac:dyDescent="0.2"/>
    <row r="53" spans="104:116" ht="13.2" x14ac:dyDescent="0.2">
      <c r="DL53" s="25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3"/>
      <c r="DD67" s="253"/>
      <c r="DE67" s="253"/>
      <c r="DF67" s="253"/>
      <c r="DG67" s="253"/>
      <c r="DH67" s="253"/>
      <c r="DI67" s="253"/>
      <c r="DJ67" s="253"/>
      <c r="DK67" s="253"/>
      <c r="DL67" s="25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RJrT2YniYMldrw237WXB2KpshZEHWxYnkpUAiPJXOzKpuEWeJR9b0mFkcfVnhIVWJgj6g1S9TyT7LdLOCBBKg==" saltValue="Uzr4zuuByQPcwFOlP+Nl/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5" customWidth="1"/>
    <col min="37" max="44" width="17" style="255" customWidth="1"/>
    <col min="45" max="45" width="6.109375" style="261" customWidth="1"/>
    <col min="46" max="46" width="3" style="259" customWidth="1"/>
    <col min="47" max="47" width="19.109375" style="255" hidden="1" customWidth="1"/>
    <col min="48" max="52" width="12.6640625" style="255" hidden="1" customWidth="1"/>
    <col min="53" max="16384" width="8.6640625" style="255" hidden="1"/>
  </cols>
  <sheetData>
    <row r="1" spans="1:46" ht="13.2" x14ac:dyDescent="0.2">
      <c r="AS1" s="255"/>
      <c r="AT1" s="255"/>
    </row>
    <row r="2" spans="1:46" ht="13.2" x14ac:dyDescent="0.2">
      <c r="AS2" s="255"/>
      <c r="AT2" s="255"/>
    </row>
    <row r="3" spans="1:46" ht="13.2" x14ac:dyDescent="0.2">
      <c r="AS3" s="255"/>
      <c r="AT3" s="255"/>
    </row>
    <row r="4" spans="1:46" ht="13.2" x14ac:dyDescent="0.2">
      <c r="AS4" s="255"/>
      <c r="AT4" s="255"/>
    </row>
    <row r="5" spans="1:46" ht="16.2" x14ac:dyDescent="0.2">
      <c r="A5" s="256" t="s">
        <v>514</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2" x14ac:dyDescent="0.2">
      <c r="A6" s="259"/>
      <c r="AK6" s="260" t="s">
        <v>515</v>
      </c>
      <c r="AL6" s="260"/>
      <c r="AM6" s="260"/>
      <c r="AN6" s="260"/>
    </row>
    <row r="7" spans="1:46" ht="13.5" customHeight="1" x14ac:dyDescent="0.2">
      <c r="A7" s="259"/>
      <c r="AK7" s="262"/>
      <c r="AL7" s="263"/>
      <c r="AM7" s="263"/>
      <c r="AN7" s="264"/>
      <c r="AO7" s="1101" t="s">
        <v>516</v>
      </c>
      <c r="AP7" s="265"/>
      <c r="AQ7" s="266" t="s">
        <v>517</v>
      </c>
      <c r="AR7" s="267"/>
    </row>
    <row r="8" spans="1:46" ht="13.2" x14ac:dyDescent="0.2">
      <c r="A8" s="259"/>
      <c r="AK8" s="268"/>
      <c r="AL8" s="269"/>
      <c r="AM8" s="269"/>
      <c r="AN8" s="270"/>
      <c r="AO8" s="1102"/>
      <c r="AP8" s="271" t="s">
        <v>518</v>
      </c>
      <c r="AQ8" s="272" t="s">
        <v>519</v>
      </c>
      <c r="AR8" s="273" t="s">
        <v>520</v>
      </c>
    </row>
    <row r="9" spans="1:46" ht="13.2" x14ac:dyDescent="0.2">
      <c r="A9" s="259"/>
      <c r="AK9" s="1103" t="s">
        <v>521</v>
      </c>
      <c r="AL9" s="1104"/>
      <c r="AM9" s="1104"/>
      <c r="AN9" s="1105"/>
      <c r="AO9" s="274">
        <v>1500298</v>
      </c>
      <c r="AP9" s="274">
        <v>76045</v>
      </c>
      <c r="AQ9" s="275">
        <v>91991</v>
      </c>
      <c r="AR9" s="276">
        <v>-17.3</v>
      </c>
    </row>
    <row r="10" spans="1:46" ht="13.5" customHeight="1" x14ac:dyDescent="0.2">
      <c r="A10" s="259"/>
      <c r="AK10" s="1103" t="s">
        <v>522</v>
      </c>
      <c r="AL10" s="1104"/>
      <c r="AM10" s="1104"/>
      <c r="AN10" s="1105"/>
      <c r="AO10" s="277">
        <v>192853</v>
      </c>
      <c r="AP10" s="277">
        <v>9775</v>
      </c>
      <c r="AQ10" s="278">
        <v>12405</v>
      </c>
      <c r="AR10" s="279">
        <v>-21.2</v>
      </c>
    </row>
    <row r="11" spans="1:46" ht="13.5" customHeight="1" x14ac:dyDescent="0.2">
      <c r="A11" s="259"/>
      <c r="AK11" s="1103" t="s">
        <v>523</v>
      </c>
      <c r="AL11" s="1104"/>
      <c r="AM11" s="1104"/>
      <c r="AN11" s="1105"/>
      <c r="AO11" s="277" t="s">
        <v>524</v>
      </c>
      <c r="AP11" s="277" t="s">
        <v>524</v>
      </c>
      <c r="AQ11" s="278">
        <v>395</v>
      </c>
      <c r="AR11" s="279" t="s">
        <v>524</v>
      </c>
    </row>
    <row r="12" spans="1:46" ht="13.5" customHeight="1" x14ac:dyDescent="0.2">
      <c r="A12" s="259"/>
      <c r="AK12" s="1103" t="s">
        <v>525</v>
      </c>
      <c r="AL12" s="1104"/>
      <c r="AM12" s="1104"/>
      <c r="AN12" s="1105"/>
      <c r="AO12" s="277" t="s">
        <v>524</v>
      </c>
      <c r="AP12" s="277" t="s">
        <v>524</v>
      </c>
      <c r="AQ12" s="278">
        <v>19</v>
      </c>
      <c r="AR12" s="279" t="s">
        <v>524</v>
      </c>
    </row>
    <row r="13" spans="1:46" ht="13.5" customHeight="1" x14ac:dyDescent="0.2">
      <c r="A13" s="259"/>
      <c r="AK13" s="1103" t="s">
        <v>526</v>
      </c>
      <c r="AL13" s="1104"/>
      <c r="AM13" s="1104"/>
      <c r="AN13" s="1105"/>
      <c r="AO13" s="277">
        <v>74425</v>
      </c>
      <c r="AP13" s="277">
        <v>3772</v>
      </c>
      <c r="AQ13" s="278">
        <v>3751</v>
      </c>
      <c r="AR13" s="279">
        <v>0.6</v>
      </c>
    </row>
    <row r="14" spans="1:46" ht="13.5" customHeight="1" x14ac:dyDescent="0.2">
      <c r="A14" s="259"/>
      <c r="AK14" s="1103" t="s">
        <v>527</v>
      </c>
      <c r="AL14" s="1104"/>
      <c r="AM14" s="1104"/>
      <c r="AN14" s="1105"/>
      <c r="AO14" s="277">
        <v>24708</v>
      </c>
      <c r="AP14" s="277">
        <v>1252</v>
      </c>
      <c r="AQ14" s="278">
        <v>1672</v>
      </c>
      <c r="AR14" s="279">
        <v>-25.1</v>
      </c>
    </row>
    <row r="15" spans="1:46" ht="13.5" customHeight="1" x14ac:dyDescent="0.2">
      <c r="A15" s="259"/>
      <c r="AK15" s="1106" t="s">
        <v>528</v>
      </c>
      <c r="AL15" s="1107"/>
      <c r="AM15" s="1107"/>
      <c r="AN15" s="1108"/>
      <c r="AO15" s="277">
        <v>-75691</v>
      </c>
      <c r="AP15" s="277">
        <v>-3837</v>
      </c>
      <c r="AQ15" s="278">
        <v>-6358</v>
      </c>
      <c r="AR15" s="279">
        <v>-39.700000000000003</v>
      </c>
    </row>
    <row r="16" spans="1:46" ht="13.2" x14ac:dyDescent="0.2">
      <c r="A16" s="259"/>
      <c r="AK16" s="1106" t="s">
        <v>188</v>
      </c>
      <c r="AL16" s="1107"/>
      <c r="AM16" s="1107"/>
      <c r="AN16" s="1108"/>
      <c r="AO16" s="277">
        <v>1716593</v>
      </c>
      <c r="AP16" s="277">
        <v>87009</v>
      </c>
      <c r="AQ16" s="278">
        <v>103876</v>
      </c>
      <c r="AR16" s="279">
        <v>-16.2</v>
      </c>
    </row>
    <row r="17" spans="1:46" ht="13.2" x14ac:dyDescent="0.2">
      <c r="A17" s="259"/>
    </row>
    <row r="18" spans="1:46" ht="13.2" x14ac:dyDescent="0.2">
      <c r="A18" s="259"/>
      <c r="AQ18" s="280"/>
      <c r="AR18" s="280"/>
    </row>
    <row r="19" spans="1:46" ht="13.2" x14ac:dyDescent="0.2">
      <c r="A19" s="259"/>
      <c r="AK19" s="255" t="s">
        <v>529</v>
      </c>
    </row>
    <row r="20" spans="1:46" ht="13.2" x14ac:dyDescent="0.2">
      <c r="A20" s="259"/>
      <c r="AK20" s="281"/>
      <c r="AL20" s="282"/>
      <c r="AM20" s="282"/>
      <c r="AN20" s="283"/>
      <c r="AO20" s="284" t="s">
        <v>530</v>
      </c>
      <c r="AP20" s="285" t="s">
        <v>531</v>
      </c>
      <c r="AQ20" s="286" t="s">
        <v>532</v>
      </c>
      <c r="AR20" s="287"/>
    </row>
    <row r="21" spans="1:46" s="260" customFormat="1" ht="13.2" x14ac:dyDescent="0.2">
      <c r="A21" s="288"/>
      <c r="AK21" s="1109" t="s">
        <v>533</v>
      </c>
      <c r="AL21" s="1110"/>
      <c r="AM21" s="1110"/>
      <c r="AN21" s="1111"/>
      <c r="AO21" s="289">
        <v>7.6</v>
      </c>
      <c r="AP21" s="290">
        <v>9.2899999999999991</v>
      </c>
      <c r="AQ21" s="291">
        <v>-1.69</v>
      </c>
      <c r="AS21" s="292"/>
      <c r="AT21" s="288"/>
    </row>
    <row r="22" spans="1:46" s="260" customFormat="1" ht="13.2" x14ac:dyDescent="0.2">
      <c r="A22" s="288"/>
      <c r="AK22" s="1109" t="s">
        <v>534</v>
      </c>
      <c r="AL22" s="1110"/>
      <c r="AM22" s="1110"/>
      <c r="AN22" s="1111"/>
      <c r="AO22" s="293">
        <v>97.7</v>
      </c>
      <c r="AP22" s="294">
        <v>96.9</v>
      </c>
      <c r="AQ22" s="295">
        <v>0.8</v>
      </c>
      <c r="AR22" s="280"/>
      <c r="AS22" s="292"/>
      <c r="AT22" s="288"/>
    </row>
    <row r="23" spans="1:46" s="260" customFormat="1" ht="13.2" x14ac:dyDescent="0.2">
      <c r="A23" s="288"/>
      <c r="AP23" s="280"/>
      <c r="AQ23" s="280"/>
      <c r="AR23" s="280"/>
      <c r="AS23" s="292"/>
      <c r="AT23" s="288"/>
    </row>
    <row r="24" spans="1:46" s="260" customFormat="1" ht="13.2" x14ac:dyDescent="0.2">
      <c r="A24" s="288"/>
      <c r="AP24" s="280"/>
      <c r="AQ24" s="280"/>
      <c r="AR24" s="280"/>
      <c r="AS24" s="292"/>
      <c r="AT24" s="288"/>
    </row>
    <row r="25" spans="1:46" s="260"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2" x14ac:dyDescent="0.2">
      <c r="A26" s="1100" t="s">
        <v>535</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ht="13.2" x14ac:dyDescent="0.2">
      <c r="A27" s="300"/>
      <c r="AS27" s="255"/>
      <c r="AT27" s="255"/>
    </row>
    <row r="28" spans="1:46" ht="16.2" x14ac:dyDescent="0.2">
      <c r="A28" s="256" t="s">
        <v>536</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2" x14ac:dyDescent="0.2">
      <c r="A29" s="259"/>
      <c r="AK29" s="260" t="s">
        <v>537</v>
      </c>
      <c r="AL29" s="260"/>
      <c r="AM29" s="260"/>
      <c r="AN29" s="260"/>
      <c r="AS29" s="302"/>
    </row>
    <row r="30" spans="1:46" ht="13.5" customHeight="1" x14ac:dyDescent="0.2">
      <c r="A30" s="259"/>
      <c r="AK30" s="262"/>
      <c r="AL30" s="263"/>
      <c r="AM30" s="263"/>
      <c r="AN30" s="264"/>
      <c r="AO30" s="1101" t="s">
        <v>516</v>
      </c>
      <c r="AP30" s="265"/>
      <c r="AQ30" s="266" t="s">
        <v>517</v>
      </c>
      <c r="AR30" s="267"/>
    </row>
    <row r="31" spans="1:46" ht="13.2" x14ac:dyDescent="0.2">
      <c r="A31" s="259"/>
      <c r="AK31" s="268"/>
      <c r="AL31" s="269"/>
      <c r="AM31" s="269"/>
      <c r="AN31" s="270"/>
      <c r="AO31" s="1102"/>
      <c r="AP31" s="271" t="s">
        <v>518</v>
      </c>
      <c r="AQ31" s="272" t="s">
        <v>519</v>
      </c>
      <c r="AR31" s="273" t="s">
        <v>520</v>
      </c>
    </row>
    <row r="32" spans="1:46" ht="27" customHeight="1" x14ac:dyDescent="0.2">
      <c r="A32" s="259"/>
      <c r="AK32" s="1117" t="s">
        <v>538</v>
      </c>
      <c r="AL32" s="1118"/>
      <c r="AM32" s="1118"/>
      <c r="AN32" s="1119"/>
      <c r="AO32" s="303">
        <v>787211</v>
      </c>
      <c r="AP32" s="303">
        <v>39901</v>
      </c>
      <c r="AQ32" s="304">
        <v>51927</v>
      </c>
      <c r="AR32" s="305">
        <v>-23.2</v>
      </c>
    </row>
    <row r="33" spans="1:46" ht="13.5" customHeight="1" x14ac:dyDescent="0.2">
      <c r="A33" s="259"/>
      <c r="AK33" s="1117" t="s">
        <v>539</v>
      </c>
      <c r="AL33" s="1118"/>
      <c r="AM33" s="1118"/>
      <c r="AN33" s="1119"/>
      <c r="AO33" s="303" t="s">
        <v>524</v>
      </c>
      <c r="AP33" s="303" t="s">
        <v>524</v>
      </c>
      <c r="AQ33" s="304" t="s">
        <v>524</v>
      </c>
      <c r="AR33" s="305" t="s">
        <v>524</v>
      </c>
    </row>
    <row r="34" spans="1:46" ht="27" customHeight="1" x14ac:dyDescent="0.2">
      <c r="A34" s="259"/>
      <c r="AK34" s="1117" t="s">
        <v>540</v>
      </c>
      <c r="AL34" s="1118"/>
      <c r="AM34" s="1118"/>
      <c r="AN34" s="1119"/>
      <c r="AO34" s="303" t="s">
        <v>524</v>
      </c>
      <c r="AP34" s="303" t="s">
        <v>524</v>
      </c>
      <c r="AQ34" s="304" t="s">
        <v>524</v>
      </c>
      <c r="AR34" s="305" t="s">
        <v>524</v>
      </c>
    </row>
    <row r="35" spans="1:46" ht="27" customHeight="1" x14ac:dyDescent="0.2">
      <c r="A35" s="259"/>
      <c r="AK35" s="1117" t="s">
        <v>541</v>
      </c>
      <c r="AL35" s="1118"/>
      <c r="AM35" s="1118"/>
      <c r="AN35" s="1119"/>
      <c r="AO35" s="303">
        <v>175176</v>
      </c>
      <c r="AP35" s="303">
        <v>8879</v>
      </c>
      <c r="AQ35" s="304">
        <v>15337</v>
      </c>
      <c r="AR35" s="305">
        <v>-42.1</v>
      </c>
    </row>
    <row r="36" spans="1:46" ht="27" customHeight="1" x14ac:dyDescent="0.2">
      <c r="A36" s="259"/>
      <c r="AK36" s="1117" t="s">
        <v>542</v>
      </c>
      <c r="AL36" s="1118"/>
      <c r="AM36" s="1118"/>
      <c r="AN36" s="1119"/>
      <c r="AO36" s="303">
        <v>61388</v>
      </c>
      <c r="AP36" s="303">
        <v>3112</v>
      </c>
      <c r="AQ36" s="304">
        <v>2347</v>
      </c>
      <c r="AR36" s="305">
        <v>32.6</v>
      </c>
    </row>
    <row r="37" spans="1:46" ht="13.5" customHeight="1" x14ac:dyDescent="0.2">
      <c r="A37" s="259"/>
      <c r="AK37" s="1117" t="s">
        <v>543</v>
      </c>
      <c r="AL37" s="1118"/>
      <c r="AM37" s="1118"/>
      <c r="AN37" s="1119"/>
      <c r="AO37" s="303" t="s">
        <v>524</v>
      </c>
      <c r="AP37" s="303" t="s">
        <v>524</v>
      </c>
      <c r="AQ37" s="304">
        <v>463</v>
      </c>
      <c r="AR37" s="305" t="s">
        <v>524</v>
      </c>
    </row>
    <row r="38" spans="1:46" ht="27" customHeight="1" x14ac:dyDescent="0.2">
      <c r="A38" s="259"/>
      <c r="AK38" s="1120" t="s">
        <v>544</v>
      </c>
      <c r="AL38" s="1121"/>
      <c r="AM38" s="1121"/>
      <c r="AN38" s="1122"/>
      <c r="AO38" s="306" t="s">
        <v>524</v>
      </c>
      <c r="AP38" s="306" t="s">
        <v>524</v>
      </c>
      <c r="AQ38" s="307">
        <v>1</v>
      </c>
      <c r="AR38" s="295" t="s">
        <v>524</v>
      </c>
      <c r="AS38" s="302"/>
    </row>
    <row r="39" spans="1:46" ht="13.2" x14ac:dyDescent="0.2">
      <c r="A39" s="259"/>
      <c r="AK39" s="1120" t="s">
        <v>545</v>
      </c>
      <c r="AL39" s="1121"/>
      <c r="AM39" s="1121"/>
      <c r="AN39" s="1122"/>
      <c r="AO39" s="303">
        <v>-53324</v>
      </c>
      <c r="AP39" s="303">
        <v>-2703</v>
      </c>
      <c r="AQ39" s="304">
        <v>-3326</v>
      </c>
      <c r="AR39" s="305">
        <v>-18.7</v>
      </c>
      <c r="AS39" s="302"/>
    </row>
    <row r="40" spans="1:46" ht="27" customHeight="1" x14ac:dyDescent="0.2">
      <c r="A40" s="259"/>
      <c r="AK40" s="1117" t="s">
        <v>546</v>
      </c>
      <c r="AL40" s="1118"/>
      <c r="AM40" s="1118"/>
      <c r="AN40" s="1119"/>
      <c r="AO40" s="303">
        <v>-497312</v>
      </c>
      <c r="AP40" s="303">
        <v>-25207</v>
      </c>
      <c r="AQ40" s="304">
        <v>-45680</v>
      </c>
      <c r="AR40" s="305">
        <v>-44.8</v>
      </c>
      <c r="AS40" s="302"/>
    </row>
    <row r="41" spans="1:46" ht="13.2" x14ac:dyDescent="0.2">
      <c r="A41" s="259"/>
      <c r="AK41" s="1123" t="s">
        <v>301</v>
      </c>
      <c r="AL41" s="1124"/>
      <c r="AM41" s="1124"/>
      <c r="AN41" s="1125"/>
      <c r="AO41" s="303">
        <v>473139</v>
      </c>
      <c r="AP41" s="303">
        <v>23982</v>
      </c>
      <c r="AQ41" s="304">
        <v>21069</v>
      </c>
      <c r="AR41" s="305">
        <v>13.8</v>
      </c>
      <c r="AS41" s="302"/>
    </row>
    <row r="42" spans="1:46" ht="13.2" x14ac:dyDescent="0.2">
      <c r="A42" s="259"/>
      <c r="AK42" s="308" t="s">
        <v>547</v>
      </c>
      <c r="AQ42" s="280"/>
      <c r="AR42" s="280"/>
      <c r="AS42" s="302"/>
    </row>
    <row r="43" spans="1:46" ht="13.2" x14ac:dyDescent="0.2">
      <c r="A43" s="259"/>
      <c r="AP43" s="309"/>
      <c r="AQ43" s="280"/>
      <c r="AS43" s="302"/>
    </row>
    <row r="44" spans="1:46" ht="13.2" x14ac:dyDescent="0.2">
      <c r="A44" s="259"/>
      <c r="AQ44" s="280"/>
    </row>
    <row r="45" spans="1:46" ht="13.2"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548</v>
      </c>
    </row>
    <row r="48" spans="1:46" ht="13.2" x14ac:dyDescent="0.2">
      <c r="A48" s="259"/>
      <c r="AK48" s="313" t="s">
        <v>549</v>
      </c>
      <c r="AL48" s="313"/>
      <c r="AM48" s="313"/>
      <c r="AN48" s="313"/>
      <c r="AO48" s="313"/>
      <c r="AP48" s="313"/>
      <c r="AQ48" s="314"/>
      <c r="AR48" s="313"/>
    </row>
    <row r="49" spans="1:44" ht="13.5" customHeight="1" x14ac:dyDescent="0.2">
      <c r="A49" s="259"/>
      <c r="AK49" s="315"/>
      <c r="AL49" s="316"/>
      <c r="AM49" s="1112" t="s">
        <v>516</v>
      </c>
      <c r="AN49" s="1114" t="s">
        <v>550</v>
      </c>
      <c r="AO49" s="1115"/>
      <c r="AP49" s="1115"/>
      <c r="AQ49" s="1115"/>
      <c r="AR49" s="1116"/>
    </row>
    <row r="50" spans="1:44" ht="13.2" x14ac:dyDescent="0.2">
      <c r="A50" s="259"/>
      <c r="AK50" s="317"/>
      <c r="AL50" s="318"/>
      <c r="AM50" s="1113"/>
      <c r="AN50" s="319" t="s">
        <v>551</v>
      </c>
      <c r="AO50" s="320" t="s">
        <v>552</v>
      </c>
      <c r="AP50" s="321" t="s">
        <v>553</v>
      </c>
      <c r="AQ50" s="322" t="s">
        <v>554</v>
      </c>
      <c r="AR50" s="323" t="s">
        <v>555</v>
      </c>
    </row>
    <row r="51" spans="1:44" ht="13.2" x14ac:dyDescent="0.2">
      <c r="A51" s="259"/>
      <c r="AK51" s="315" t="s">
        <v>556</v>
      </c>
      <c r="AL51" s="316"/>
      <c r="AM51" s="324">
        <v>1766843</v>
      </c>
      <c r="AN51" s="325">
        <v>86407</v>
      </c>
      <c r="AO51" s="326">
        <v>76</v>
      </c>
      <c r="AP51" s="327">
        <v>47387</v>
      </c>
      <c r="AQ51" s="328">
        <v>-9.1999999999999993</v>
      </c>
      <c r="AR51" s="329">
        <v>85.2</v>
      </c>
    </row>
    <row r="52" spans="1:44" ht="13.2" x14ac:dyDescent="0.2">
      <c r="A52" s="259"/>
      <c r="AK52" s="330"/>
      <c r="AL52" s="331" t="s">
        <v>557</v>
      </c>
      <c r="AM52" s="332">
        <v>782569</v>
      </c>
      <c r="AN52" s="333">
        <v>38271</v>
      </c>
      <c r="AO52" s="334">
        <v>29.1</v>
      </c>
      <c r="AP52" s="335">
        <v>24928</v>
      </c>
      <c r="AQ52" s="336">
        <v>0.3</v>
      </c>
      <c r="AR52" s="337">
        <v>28.8</v>
      </c>
    </row>
    <row r="53" spans="1:44" ht="13.2" x14ac:dyDescent="0.2">
      <c r="A53" s="259"/>
      <c r="AK53" s="315" t="s">
        <v>558</v>
      </c>
      <c r="AL53" s="316"/>
      <c r="AM53" s="324">
        <v>1255871</v>
      </c>
      <c r="AN53" s="325">
        <v>61917</v>
      </c>
      <c r="AO53" s="326">
        <v>-28.3</v>
      </c>
      <c r="AP53" s="327">
        <v>51264</v>
      </c>
      <c r="AQ53" s="328">
        <v>8.1999999999999993</v>
      </c>
      <c r="AR53" s="329">
        <v>-36.5</v>
      </c>
    </row>
    <row r="54" spans="1:44" ht="13.2" x14ac:dyDescent="0.2">
      <c r="A54" s="259"/>
      <c r="AK54" s="330"/>
      <c r="AL54" s="331" t="s">
        <v>557</v>
      </c>
      <c r="AM54" s="332">
        <v>700617</v>
      </c>
      <c r="AN54" s="333">
        <v>34542</v>
      </c>
      <c r="AO54" s="334">
        <v>-9.6999999999999993</v>
      </c>
      <c r="AP54" s="335">
        <v>26040</v>
      </c>
      <c r="AQ54" s="336">
        <v>4.5</v>
      </c>
      <c r="AR54" s="337">
        <v>-14.2</v>
      </c>
    </row>
    <row r="55" spans="1:44" ht="13.2" x14ac:dyDescent="0.2">
      <c r="A55" s="259"/>
      <c r="AK55" s="315" t="s">
        <v>559</v>
      </c>
      <c r="AL55" s="316"/>
      <c r="AM55" s="324">
        <v>1057112</v>
      </c>
      <c r="AN55" s="325">
        <v>52486</v>
      </c>
      <c r="AO55" s="326">
        <v>-15.2</v>
      </c>
      <c r="AP55" s="327">
        <v>96248</v>
      </c>
      <c r="AQ55" s="328">
        <v>87.7</v>
      </c>
      <c r="AR55" s="329">
        <v>-102.9</v>
      </c>
    </row>
    <row r="56" spans="1:44" ht="13.2" x14ac:dyDescent="0.2">
      <c r="A56" s="259"/>
      <c r="AK56" s="330"/>
      <c r="AL56" s="331" t="s">
        <v>557</v>
      </c>
      <c r="AM56" s="332">
        <v>350610</v>
      </c>
      <c r="AN56" s="333">
        <v>17408</v>
      </c>
      <c r="AO56" s="334">
        <v>-49.6</v>
      </c>
      <c r="AP56" s="335">
        <v>55768</v>
      </c>
      <c r="AQ56" s="336">
        <v>114.2</v>
      </c>
      <c r="AR56" s="337">
        <v>-163.80000000000001</v>
      </c>
    </row>
    <row r="57" spans="1:44" ht="13.2" x14ac:dyDescent="0.2">
      <c r="A57" s="259"/>
      <c r="AK57" s="315" t="s">
        <v>560</v>
      </c>
      <c r="AL57" s="316"/>
      <c r="AM57" s="324">
        <v>1206373</v>
      </c>
      <c r="AN57" s="325">
        <v>60385</v>
      </c>
      <c r="AO57" s="326">
        <v>15</v>
      </c>
      <c r="AP57" s="327">
        <v>76413</v>
      </c>
      <c r="AQ57" s="328">
        <v>-20.6</v>
      </c>
      <c r="AR57" s="329">
        <v>35.6</v>
      </c>
    </row>
    <row r="58" spans="1:44" ht="13.2" x14ac:dyDescent="0.2">
      <c r="A58" s="259"/>
      <c r="AK58" s="330"/>
      <c r="AL58" s="331" t="s">
        <v>557</v>
      </c>
      <c r="AM58" s="332">
        <v>382042</v>
      </c>
      <c r="AN58" s="333">
        <v>19123</v>
      </c>
      <c r="AO58" s="334">
        <v>9.9</v>
      </c>
      <c r="AP58" s="335">
        <v>39658</v>
      </c>
      <c r="AQ58" s="336">
        <v>-28.9</v>
      </c>
      <c r="AR58" s="337">
        <v>38.799999999999997</v>
      </c>
    </row>
    <row r="59" spans="1:44" ht="13.2" x14ac:dyDescent="0.2">
      <c r="A59" s="259"/>
      <c r="AK59" s="315" t="s">
        <v>561</v>
      </c>
      <c r="AL59" s="316"/>
      <c r="AM59" s="324">
        <v>1087701</v>
      </c>
      <c r="AN59" s="325">
        <v>55132</v>
      </c>
      <c r="AO59" s="326">
        <v>-8.6999999999999993</v>
      </c>
      <c r="AP59" s="327">
        <v>66481</v>
      </c>
      <c r="AQ59" s="328">
        <v>-13</v>
      </c>
      <c r="AR59" s="329">
        <v>4.3</v>
      </c>
    </row>
    <row r="60" spans="1:44" ht="13.2" x14ac:dyDescent="0.2">
      <c r="A60" s="259"/>
      <c r="AK60" s="330"/>
      <c r="AL60" s="331" t="s">
        <v>557</v>
      </c>
      <c r="AM60" s="332">
        <v>529178</v>
      </c>
      <c r="AN60" s="333">
        <v>26822</v>
      </c>
      <c r="AO60" s="334">
        <v>40.299999999999997</v>
      </c>
      <c r="AP60" s="335">
        <v>36120</v>
      </c>
      <c r="AQ60" s="336">
        <v>-8.9</v>
      </c>
      <c r="AR60" s="337">
        <v>49.2</v>
      </c>
    </row>
    <row r="61" spans="1:44" ht="13.2" x14ac:dyDescent="0.2">
      <c r="A61" s="259"/>
      <c r="AK61" s="315" t="s">
        <v>562</v>
      </c>
      <c r="AL61" s="338"/>
      <c r="AM61" s="324">
        <v>1274780</v>
      </c>
      <c r="AN61" s="325">
        <v>63265</v>
      </c>
      <c r="AO61" s="326">
        <v>7.8</v>
      </c>
      <c r="AP61" s="327">
        <v>67559</v>
      </c>
      <c r="AQ61" s="339">
        <v>10.6</v>
      </c>
      <c r="AR61" s="329">
        <v>-2.8</v>
      </c>
    </row>
    <row r="62" spans="1:44" ht="13.2" x14ac:dyDescent="0.2">
      <c r="A62" s="259"/>
      <c r="AK62" s="330"/>
      <c r="AL62" s="331" t="s">
        <v>557</v>
      </c>
      <c r="AM62" s="332">
        <v>549003</v>
      </c>
      <c r="AN62" s="333">
        <v>27233</v>
      </c>
      <c r="AO62" s="334">
        <v>4</v>
      </c>
      <c r="AP62" s="335">
        <v>36503</v>
      </c>
      <c r="AQ62" s="336">
        <v>16.2</v>
      </c>
      <c r="AR62" s="337">
        <v>-12.2</v>
      </c>
    </row>
    <row r="63" spans="1:44" ht="13.2" x14ac:dyDescent="0.2">
      <c r="A63" s="259"/>
    </row>
    <row r="64" spans="1:44" ht="13.2" x14ac:dyDescent="0.2">
      <c r="A64" s="259"/>
    </row>
    <row r="65" spans="1:46" ht="13.2" x14ac:dyDescent="0.2">
      <c r="A65" s="259"/>
    </row>
    <row r="66" spans="1:46" ht="13.2"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2" hidden="1" x14ac:dyDescent="0.2"/>
    <row r="71" spans="1:46" ht="13.2" hidden="1" x14ac:dyDescent="0.2"/>
    <row r="72" spans="1:46" ht="13.2" hidden="1" x14ac:dyDescent="0.2"/>
    <row r="73" spans="1:46" ht="13.2" hidden="1" x14ac:dyDescent="0.2"/>
  </sheetData>
  <sheetProtection algorithmName="SHA-512" hashValue="a/m0mAmvzNCbAFJoDEB6ioITX0jTXs5X4Bfmcv9y/GUyTuGURDhKgfivLB/kPzbm/t2VQhMY1R39DNEznIsbBA==" saltValue="epXKrCMQTiRJxWpcxNCmM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2" x14ac:dyDescent="0.2">
      <c r="B2" s="253"/>
      <c r="DG2" s="253"/>
    </row>
    <row r="3" spans="2:125" ht="13.2"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2" x14ac:dyDescent="0.2"/>
    <row r="5" spans="2:125" ht="13.2" x14ac:dyDescent="0.2"/>
    <row r="6" spans="2:125" ht="13.2" x14ac:dyDescent="0.2"/>
    <row r="7" spans="2:125" ht="13.2" x14ac:dyDescent="0.2"/>
    <row r="8" spans="2:125" ht="13.2" x14ac:dyDescent="0.2"/>
    <row r="9" spans="2:125" ht="13.2" x14ac:dyDescent="0.2">
      <c r="DU9" s="25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3"/>
    </row>
    <row r="18" spans="125:125" ht="13.2" x14ac:dyDescent="0.2"/>
    <row r="19" spans="125:125" ht="13.2" x14ac:dyDescent="0.2"/>
    <row r="20" spans="125:125" ht="13.2" x14ac:dyDescent="0.2">
      <c r="DU20" s="253"/>
    </row>
    <row r="21" spans="125:125" ht="13.2" x14ac:dyDescent="0.2">
      <c r="DU21" s="25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3"/>
    </row>
    <row r="29" spans="125:125" ht="13.2" x14ac:dyDescent="0.2"/>
    <row r="30" spans="125:125" ht="13.2" x14ac:dyDescent="0.2"/>
    <row r="31" spans="125:125" ht="13.2" x14ac:dyDescent="0.2"/>
    <row r="32" spans="125:125" ht="13.2" x14ac:dyDescent="0.2"/>
    <row r="33" spans="2:125" ht="13.2" x14ac:dyDescent="0.2">
      <c r="B33" s="253"/>
      <c r="G33" s="253"/>
      <c r="I33" s="253"/>
    </row>
    <row r="34" spans="2:125" ht="13.2" x14ac:dyDescent="0.2">
      <c r="C34" s="253"/>
      <c r="P34" s="253"/>
      <c r="DE34" s="253"/>
      <c r="DH34" s="253"/>
    </row>
    <row r="35" spans="2:125" ht="13.2" x14ac:dyDescent="0.2">
      <c r="D35" s="253"/>
      <c r="E35" s="253"/>
      <c r="DG35" s="253"/>
      <c r="DJ35" s="253"/>
      <c r="DP35" s="253"/>
      <c r="DQ35" s="253"/>
      <c r="DR35" s="253"/>
      <c r="DS35" s="253"/>
      <c r="DT35" s="253"/>
      <c r="DU35" s="253"/>
    </row>
    <row r="36" spans="2:125" ht="13.2"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2" x14ac:dyDescent="0.2">
      <c r="DU37" s="253"/>
    </row>
    <row r="38" spans="2:125" ht="13.2" x14ac:dyDescent="0.2">
      <c r="DT38" s="253"/>
      <c r="DU38" s="253"/>
    </row>
    <row r="39" spans="2:125" ht="13.2" x14ac:dyDescent="0.2"/>
    <row r="40" spans="2:125" ht="13.2" x14ac:dyDescent="0.2">
      <c r="DH40" s="253"/>
    </row>
    <row r="41" spans="2:125" ht="13.2" x14ac:dyDescent="0.2">
      <c r="DE41" s="253"/>
    </row>
    <row r="42" spans="2:125" ht="13.2" x14ac:dyDescent="0.2">
      <c r="DG42" s="253"/>
      <c r="DJ42" s="253"/>
    </row>
    <row r="43" spans="2:125" ht="13.2"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2" x14ac:dyDescent="0.2">
      <c r="DU44" s="253"/>
    </row>
    <row r="45" spans="2:125" ht="13.2" x14ac:dyDescent="0.2"/>
    <row r="46" spans="2:125" ht="13.2" x14ac:dyDescent="0.2"/>
    <row r="47" spans="2:125" ht="13.2" x14ac:dyDescent="0.2"/>
    <row r="48" spans="2:125" ht="13.2" x14ac:dyDescent="0.2">
      <c r="DT48" s="253"/>
      <c r="DU48" s="253"/>
    </row>
    <row r="49" spans="120:125" ht="13.2" x14ac:dyDescent="0.2">
      <c r="DU49" s="253"/>
    </row>
    <row r="50" spans="120:125" ht="13.2" x14ac:dyDescent="0.2">
      <c r="DU50" s="253"/>
    </row>
    <row r="51" spans="120:125" ht="13.2" x14ac:dyDescent="0.2">
      <c r="DP51" s="253"/>
      <c r="DQ51" s="253"/>
      <c r="DR51" s="253"/>
      <c r="DS51" s="253"/>
      <c r="DT51" s="253"/>
      <c r="DU51" s="253"/>
    </row>
    <row r="52" spans="120:125" ht="13.2" x14ac:dyDescent="0.2"/>
    <row r="53" spans="120:125" ht="13.2" x14ac:dyDescent="0.2"/>
    <row r="54" spans="120:125" ht="13.2" x14ac:dyDescent="0.2">
      <c r="DU54" s="253"/>
    </row>
    <row r="55" spans="120:125" ht="13.2" x14ac:dyDescent="0.2"/>
    <row r="56" spans="120:125" ht="13.2" x14ac:dyDescent="0.2"/>
    <row r="57" spans="120:125" ht="13.2" x14ac:dyDescent="0.2"/>
    <row r="58" spans="120:125" ht="13.2" x14ac:dyDescent="0.2">
      <c r="DU58" s="253"/>
    </row>
    <row r="59" spans="120:125" ht="13.2" x14ac:dyDescent="0.2"/>
    <row r="60" spans="120:125" ht="13.2" x14ac:dyDescent="0.2"/>
    <row r="61" spans="120:125" ht="13.2" x14ac:dyDescent="0.2"/>
    <row r="62" spans="120:125" ht="13.2" x14ac:dyDescent="0.2"/>
    <row r="63" spans="120:125" ht="13.2" x14ac:dyDescent="0.2">
      <c r="DU63" s="253"/>
    </row>
    <row r="64" spans="120:125" ht="13.2" x14ac:dyDescent="0.2">
      <c r="DT64" s="253"/>
      <c r="DU64" s="253"/>
    </row>
    <row r="65" spans="123:125" ht="13.2" x14ac:dyDescent="0.2"/>
    <row r="66" spans="123:125" ht="13.2" x14ac:dyDescent="0.2"/>
    <row r="67" spans="123:125" ht="13.2" x14ac:dyDescent="0.2"/>
    <row r="68" spans="123:125" ht="13.2" x14ac:dyDescent="0.2"/>
    <row r="69" spans="123:125" ht="13.2" x14ac:dyDescent="0.2">
      <c r="DS69" s="253"/>
      <c r="DT69" s="253"/>
      <c r="DU69" s="25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3"/>
    </row>
    <row r="83" spans="116:125" ht="13.2" x14ac:dyDescent="0.2">
      <c r="DM83" s="253"/>
      <c r="DN83" s="253"/>
      <c r="DO83" s="253"/>
      <c r="DP83" s="253"/>
      <c r="DQ83" s="253"/>
      <c r="DR83" s="253"/>
      <c r="DS83" s="253"/>
      <c r="DT83" s="253"/>
      <c r="DU83" s="253"/>
    </row>
    <row r="84" spans="116:125" ht="13.2" x14ac:dyDescent="0.2"/>
    <row r="85" spans="116:125" ht="13.2" x14ac:dyDescent="0.2"/>
    <row r="86" spans="116:125" ht="13.2" x14ac:dyDescent="0.2"/>
    <row r="87" spans="116:125" ht="13.2" x14ac:dyDescent="0.2"/>
    <row r="88" spans="116:125" ht="13.2" x14ac:dyDescent="0.2">
      <c r="DU88" s="25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564</v>
      </c>
    </row>
    <row r="121" spans="125:125" ht="13.5" hidden="1" customHeight="1" x14ac:dyDescent="0.2">
      <c r="DU121" s="253"/>
    </row>
  </sheetData>
  <sheetProtection algorithmName="SHA-512" hashValue="3HOp2pc5ePFyFIpnBXFqkHUMGklO757kMzYW+0YQhXVh491R++KMbpS1OGH42L0fssZw44vVF712PHWkDbCQRw==" saltValue="FvQ18Ry1JO5XNN5Hl2cS1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2" x14ac:dyDescent="0.2">
      <c r="B2" s="253"/>
      <c r="T2" s="253"/>
    </row>
    <row r="3" spans="1:125"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3"/>
      <c r="G33" s="253"/>
      <c r="I33" s="253"/>
    </row>
    <row r="34" spans="2:125" ht="13.2" x14ac:dyDescent="0.2">
      <c r="C34" s="253"/>
      <c r="P34" s="253"/>
      <c r="R34" s="253"/>
      <c r="U34" s="253"/>
    </row>
    <row r="35" spans="2:125" ht="13.2"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2" x14ac:dyDescent="0.2">
      <c r="F36" s="253"/>
      <c r="H36" s="253"/>
      <c r="J36" s="253"/>
      <c r="K36" s="253"/>
      <c r="L36" s="253"/>
      <c r="M36" s="253"/>
      <c r="N36" s="253"/>
      <c r="O36" s="253"/>
      <c r="Q36" s="253"/>
      <c r="S36" s="253"/>
      <c r="V36" s="253"/>
    </row>
    <row r="37" spans="2:125" ht="13.2" x14ac:dyDescent="0.2"/>
    <row r="38" spans="2:125" ht="13.2" x14ac:dyDescent="0.2"/>
    <row r="39" spans="2:125" ht="13.2" x14ac:dyDescent="0.2"/>
    <row r="40" spans="2:125" ht="13.2" x14ac:dyDescent="0.2">
      <c r="U40" s="253"/>
    </row>
    <row r="41" spans="2:125" ht="13.2" x14ac:dyDescent="0.2">
      <c r="R41" s="253"/>
    </row>
    <row r="42" spans="2:125" ht="13.2"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2" x14ac:dyDescent="0.2">
      <c r="Q43" s="253"/>
      <c r="S43" s="253"/>
      <c r="V43" s="25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565</v>
      </c>
    </row>
  </sheetData>
  <sheetProtection algorithmName="SHA-512" hashValue="gKaA/DJG8Hgfjnas4Mo51FZi6SWc7q80Hr7Q6Zi6eIwefiJeALqetVGMZSwq72wZ7ZkMkrXEvCU6/PWpz3eNOg==" saltValue="r7wtvhzMuzNLLLmvQYGtt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2">
      <c r="B47" s="10"/>
      <c r="C47" s="1126" t="s">
        <v>3</v>
      </c>
      <c r="D47" s="1126"/>
      <c r="E47" s="1127"/>
      <c r="F47" s="11">
        <v>42.98</v>
      </c>
      <c r="G47" s="12">
        <v>32.39</v>
      </c>
      <c r="H47" s="12">
        <v>26.35</v>
      </c>
      <c r="I47" s="12">
        <v>31.58</v>
      </c>
      <c r="J47" s="13">
        <v>31.53</v>
      </c>
    </row>
    <row r="48" spans="2:10" ht="57.75" customHeight="1" x14ac:dyDescent="0.2">
      <c r="B48" s="14"/>
      <c r="C48" s="1128" t="s">
        <v>4</v>
      </c>
      <c r="D48" s="1128"/>
      <c r="E48" s="1129"/>
      <c r="F48" s="15">
        <v>7.73</v>
      </c>
      <c r="G48" s="16">
        <v>8.3000000000000007</v>
      </c>
      <c r="H48" s="16">
        <v>5.23</v>
      </c>
      <c r="I48" s="16">
        <v>9.58</v>
      </c>
      <c r="J48" s="17">
        <v>10.48</v>
      </c>
    </row>
    <row r="49" spans="2:10" ht="57.75" customHeight="1" thickBot="1" x14ac:dyDescent="0.25">
      <c r="B49" s="18"/>
      <c r="C49" s="1130" t="s">
        <v>5</v>
      </c>
      <c r="D49" s="1130"/>
      <c r="E49" s="1131"/>
      <c r="F49" s="19">
        <v>18.899999999999999</v>
      </c>
      <c r="G49" s="20" t="s">
        <v>571</v>
      </c>
      <c r="H49" s="20" t="s">
        <v>572</v>
      </c>
      <c r="I49" s="20">
        <v>10.99</v>
      </c>
      <c r="J49" s="21">
        <v>0.47</v>
      </c>
    </row>
    <row r="50" spans="2:10" ht="13.2" x14ac:dyDescent="0.2"/>
  </sheetData>
  <sheetProtection algorithmName="SHA-512" hashValue="UcxgFPZo9lx3XXdj1G/YTGndJL35U7IKg93uqXj9kMJz94mhBa7LBeLQ7HQEKPnpsBtpgzxapBjWnv5UUYWgoA==" saltValue="dtL2zsu0UUyYc7hkdJyW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益元 佑輔</cp:lastModifiedBy>
  <cp:lastPrinted>2024-03-15T00:46:19Z</cp:lastPrinted>
  <dcterms:created xsi:type="dcterms:W3CDTF">2024-02-05T03:53:00Z</dcterms:created>
  <dcterms:modified xsi:type="dcterms:W3CDTF">2024-03-26T04:17:23Z</dcterms:modified>
  <cp:category/>
</cp:coreProperties>
</file>