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10.11.17.229\disk1\03-04 【決　算】財政状況資料集(H24～)\財政状況資料集(R04年度決算分)\05提出（県→総務省）\HP公表用\"/>
    </mc:Choice>
  </mc:AlternateContent>
  <xr:revisionPtr revIDLastSave="0" documentId="13_ncr:1_{6067AEC2-F92E-489B-8FF2-A5DE187BA75D}" xr6:coauthVersionLast="47" xr6:coauthVersionMax="47"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25" r:id="rId4"/>
    <sheet name="経常経費分析表（経常収支比率の分析）" sheetId="14" r:id="rId5"/>
    <sheet name="経常経費分析表（人件費・公債費・普通建設事業費の分析）" sheetId="15" r:id="rId6"/>
    <sheet name="性質別歳出決算分析表（住民一人当たりのコスト）" sheetId="18" r:id="rId7"/>
    <sheet name="目的別歳出決算分析表（住民一人当たりのコスト）" sheetId="19" r:id="rId8"/>
    <sheet name="実質収支比率等に係る経年分析" sheetId="20" r:id="rId9"/>
    <sheet name="連結実質赤字比率に係る赤字・黒字の構成分析" sheetId="21" r:id="rId10"/>
    <sheet name="実質公債費比率（分子）の構造" sheetId="22" r:id="rId11"/>
    <sheet name="将来負担比率（分子）の構造" sheetId="23" r:id="rId12"/>
    <sheet name="基金残高に係る経年分析" sheetId="24" r:id="rId13"/>
    <sheet name="データシート" sheetId="9" state="hidden" r:id="rId14"/>
  </sheets>
  <externalReferences>
    <externalReference r:id="rId15"/>
  </externalReferenc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BE36" i="10"/>
  <c r="AM36" i="10"/>
  <c r="C36" i="10"/>
  <c r="BE35"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c r="BE34" i="10" s="1"/>
  <c r="BW34" i="10" l="1"/>
  <c r="BW35" i="10" s="1"/>
  <c r="BW36" i="10" s="1"/>
  <c r="BW37" i="10" s="1"/>
  <c r="BW38" i="10" s="1"/>
  <c r="BW39" i="10" s="1"/>
  <c r="BW40" i="10" s="1"/>
  <c r="BW41" i="10" s="1"/>
  <c r="CO34" i="10" l="1"/>
  <c r="CO35" i="10" s="1"/>
  <c r="CO36" i="10" s="1"/>
</calcChain>
</file>

<file path=xl/sharedStrings.xml><?xml version="1.0" encoding="utf-8"?>
<sst xmlns="http://schemas.openxmlformats.org/spreadsheetml/2006/main" count="1145" uniqueCount="594">
  <si>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</si>
  <si>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</si>
  <si>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</si>
  <si>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</si>
  <si>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</si>
  <si>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</si>
  <si>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</si>
  <si>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</si>
  <si>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</si>
  <si>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</si>
  <si>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</si>
  <si>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</si>
  <si>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</si>
  <si>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</si>
  <si>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</si>
  <si>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</si>
  <si>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</si>
  <si>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</si>
  <si>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</si>
  <si>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</si>
  <si>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</si>
  <si>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</si>
  <si>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</si>
  <si>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</si>
  <si>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</si>
  <si>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</si>
  <si>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</si>
  <si>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</si>
  <si>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</si>
  <si>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</si>
  <si>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</si>
  <si>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</si>
  <si>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</si>
  <si>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</si>
  <si>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</si>
  <si>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</si>
  <si>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</si>
  <si>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</si>
  <si>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</si>
  <si>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</si>
  <si>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</si>
  <si>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</si>
  <si>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</si>
  <si>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</si>
  <si>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</si>
  <si>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</si>
  <si>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</si>
  <si>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</si>
  <si>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</si>
  <si>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</si>
  <si>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</si>
  <si>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</si>
  <si>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</si>
  <si>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</si>
  <si>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</si>
  <si>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</si>
  <si>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</si>
  <si>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</si>
  <si>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</si>
  <si>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</si>
  <si>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</si>
  <si>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</si>
  <si>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</si>
  <si>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</si>
  <si>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</si>
  <si>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</si>
  <si>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</si>
  <si>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</si>
  <si>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</si>
  <si>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</si>
  <si>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</si>
  <si>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</si>
  <si>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</si>
  <si>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</si>
  <si>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</si>
  <si>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</si>
  <si>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</si>
  <si>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</si>
  <si>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</si>
  <si>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</si>
  <si>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</si>
  <si>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</si>
  <si>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</si>
  <si>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</si>
  <si>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</si>
  <si>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</si>
  <si>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</si>
  <si>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</si>
  <si>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</si>
  <si>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</si>
  <si>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</si>
  <si>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</si>
  <si>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</si>
  <si>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</si>
  <si>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</si>
  <si>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</si>
  <si>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</si>
  <si>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</si>
  <si>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五ケ瀬町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</si>
  <si>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</si>
  <si>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</si>
  <si>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</si>
  <si>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</si>
  <si>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</si>
  <si>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</si>
  <si>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</si>
  <si>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</si>
  <si>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</si>
  <si>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</si>
  <si>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</si>
  <si>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</si>
  <si>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</si>
  <si>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</si>
  <si>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</si>
  <si>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</si>
  <si>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</si>
  <si>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</si>
  <si>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</si>
  <si>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</si>
  <si>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</si>
  <si>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</si>
  <si>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</si>
  <si>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</si>
  <si>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</si>
  <si>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</si>
  <si>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</si>
  <si>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</si>
  <si>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</si>
  <si>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</si>
  <si>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</si>
  <si>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</si>
  <si>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</si>
  <si>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</si>
  <si>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</si>
  <si>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</si>
  <si>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</si>
  <si>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</si>
  <si>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</si>
  <si>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</si>
  <si>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</si>
  <si>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</si>
  <si>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</si>
  <si>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</si>
  <si>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</si>
  <si>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</si>
  <si>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</si>
  <si>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</si>
  <si>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</si>
  <si>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</si>
  <si>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</si>
  <si>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</si>
  <si>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</si>
  <si>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</si>
  <si>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</si>
  <si>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</si>
  <si>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5"/>
  </si>
  <si>
    <t>うち日本人(％)</t>
    <phoneticPr fontId="5"/>
  </si>
  <si>
    <t>-2.9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</si>
  <si>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</si>
  <si>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</si>
  <si>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</si>
  <si>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</si>
  <si>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</si>
  <si>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</si>
  <si>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</si>
  <si>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</si>
  <si>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</si>
  <si>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</si>
  <si>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</si>
  <si>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</si>
  <si>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</si>
  <si>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</si>
  <si>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</si>
  <si>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</si>
  <si>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</si>
  <si>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</si>
  <si>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</si>
  <si>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</si>
  <si>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</si>
  <si>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</si>
  <si>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</si>
  <si>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</si>
  <si>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</si>
  <si>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</si>
  <si>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</si>
  <si>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</si>
  <si>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</si>
  <si>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</si>
  <si>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</si>
  <si>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</si>
  <si>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</si>
  <si>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</si>
  <si>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</si>
  <si>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</si>
  <si>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</si>
  <si>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</si>
  <si>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</si>
  <si>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</si>
  <si>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</si>
  <si>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</si>
  <si>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</si>
  <si>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</si>
  <si>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</si>
  <si>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</si>
  <si>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</si>
  <si>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</si>
  <si>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</si>
  <si>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</si>
  <si>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</si>
  <si>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</si>
  <si>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</si>
  <si>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</si>
  <si>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</si>
  <si>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</si>
  <si>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</si>
  <si>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</si>
  <si>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</si>
  <si>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</si>
  <si>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</si>
  <si>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</si>
  <si>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宮崎県五ケ瀬町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</si>
  <si>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</si>
  <si>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</si>
  <si>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</si>
  <si>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</si>
  <si>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</si>
  <si>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</si>
  <si>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</si>
  <si>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</si>
  <si>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</si>
  <si>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</si>
  <si>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</si>
  <si>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</si>
  <si>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</si>
  <si>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</si>
  <si>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</si>
  <si>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</si>
  <si>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</si>
  <si>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</si>
  <si>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</si>
  <si>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</si>
  <si>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</si>
  <si>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</si>
  <si>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</si>
  <si>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</si>
  <si>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</si>
  <si>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</si>
  <si>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</si>
  <si>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</si>
  <si>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</si>
  <si>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</si>
  <si>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</si>
  <si>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</si>
  <si>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</si>
  <si>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</si>
  <si>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</si>
  <si>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</si>
  <si>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</si>
  <si>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</si>
  <si>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</si>
  <si>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</si>
  <si>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</si>
  <si>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</si>
  <si>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</si>
  <si>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</si>
  <si>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</si>
  <si>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</si>
  <si>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</si>
  <si>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</si>
  <si>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</si>
  <si>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</si>
  <si>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</si>
  <si>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</si>
  <si>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</si>
  <si>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</si>
  <si>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</si>
  <si>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</si>
  <si>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</si>
  <si>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</si>
  <si>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</si>
  <si>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</si>
  <si>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</si>
  <si>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</si>
  <si>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</si>
  <si>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</si>
  <si>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</si>
  <si>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</si>
  <si>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</si>
  <si>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</si>
  <si>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</si>
  <si>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</si>
  <si>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</si>
  <si>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</si>
  <si>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</si>
  <si>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</si>
  <si>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</si>
  <si>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</si>
  <si>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</si>
  <si>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</si>
  <si>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</si>
  <si>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</si>
  <si>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</si>
  <si>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</si>
  <si>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</si>
  <si>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</si>
  <si>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</si>
  <si>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</si>
  <si>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</si>
  <si>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</si>
  <si>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</si>
  <si>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</si>
  <si>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</si>
  <si>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</si>
  <si>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</si>
  <si>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</si>
  <si>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</si>
  <si>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</si>
  <si>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</si>
  <si>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</si>
  <si>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</si>
  <si>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</si>
  <si>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</si>
  <si>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</si>
  <si>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</si>
  <si>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</si>
  <si>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</si>
  <si>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</si>
  <si>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</si>
  <si>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</si>
  <si>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</si>
  <si>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</si>
  <si>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</si>
  <si>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</si>
  <si>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</si>
  <si>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</si>
  <si>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</si>
  <si>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</si>
  <si>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</si>
  <si>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</si>
  <si>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</si>
  <si>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</si>
  <si>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</si>
  <si>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</si>
  <si>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</si>
  <si>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</si>
  <si>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</si>
  <si>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</si>
  <si>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</si>
  <si>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</si>
  <si>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</si>
  <si>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</si>
  <si>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</si>
  <si>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</si>
  <si>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</si>
  <si>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</si>
  <si>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</si>
  <si>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</si>
  <si>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</si>
  <si>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</si>
  <si>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</si>
  <si>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</si>
  <si>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</si>
  <si>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</si>
  <si>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</si>
  <si>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</si>
  <si>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</si>
  <si>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</si>
  <si>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</si>
  <si>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</si>
  <si>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</si>
  <si>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</si>
  <si>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</si>
  <si>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令和4年度</t>
  </si>
  <si>
    <t>宮崎県五ケ瀬町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</si>
  <si>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</si>
  <si>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</si>
  <si>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</si>
  <si>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</si>
  <si>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</si>
  <si>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</si>
  <si>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</si>
  <si>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</si>
  <si>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</si>
  <si>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</si>
  <si>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</si>
  <si>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</si>
  <si>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</si>
  <si>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</si>
  <si>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</si>
  <si>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</si>
  <si>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</si>
  <si>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</si>
  <si>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</si>
  <si>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</si>
  <si>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</si>
  <si>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</si>
  <si>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</si>
  <si>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</si>
  <si>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</si>
  <si>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</si>
  <si>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</si>
  <si>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</si>
  <si>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</si>
  <si>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</si>
  <si>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</si>
  <si>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</si>
  <si>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</si>
  <si>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</si>
  <si>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</si>
  <si>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</si>
  <si>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介護保険特別会計（介護サービス事業勘定）</t>
    <phoneticPr fontId="5"/>
  </si>
  <si>
    <t>国民健康保険病院事業会計</t>
    <phoneticPr fontId="5"/>
  </si>
  <si>
    <t>法適用企業</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</si>
  <si>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</si>
  <si>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</si>
  <si>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</si>
  <si>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</si>
  <si>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</si>
  <si>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</si>
  <si>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</si>
  <si>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</si>
  <si>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</si>
  <si>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</si>
  <si>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</si>
  <si>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</si>
  <si>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</si>
  <si>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</si>
  <si>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</si>
  <si>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</si>
  <si>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</si>
  <si>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</si>
  <si>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</si>
  <si>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</si>
  <si>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</si>
  <si>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</si>
  <si>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</si>
  <si>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</si>
  <si>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</si>
  <si>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</si>
  <si>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</si>
  <si>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</si>
  <si>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</si>
  <si>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</si>
  <si>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</si>
  <si>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</si>
  <si>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</si>
  <si>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</si>
  <si>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</si>
  <si>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</si>
  <si>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</si>
  <si>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</si>
  <si>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</si>
  <si>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</si>
  <si>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</si>
  <si>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</si>
  <si>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</si>
  <si>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</si>
  <si>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</si>
  <si>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</si>
  <si>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</si>
  <si>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</si>
  <si>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</si>
  <si>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</si>
  <si>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</si>
  <si>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</si>
  <si>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</si>
  <si>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</si>
  <si>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</si>
  <si>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</si>
  <si>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</si>
  <si>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</si>
  <si>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</si>
  <si>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</si>
  <si>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介護保険特別会計（介護サービス事業勘定）</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</si>
  <si>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</si>
  <si>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</si>
  <si>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</si>
  <si>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</si>
  <si>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</si>
  <si>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</si>
  <si>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</si>
  <si>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</si>
  <si>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</si>
  <si>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</si>
  <si>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</si>
  <si>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</si>
  <si>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</si>
  <si>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</si>
  <si>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</si>
  <si>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</si>
  <si>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</si>
  <si>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</si>
  <si>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</si>
  <si>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</si>
  <si>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</si>
  <si>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</si>
  <si>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</si>
  <si>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</si>
  <si>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</si>
  <si>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</si>
  <si>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</si>
  <si>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</si>
  <si>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</si>
  <si>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</si>
  <si>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</si>
  <si>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</si>
  <si>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</si>
  <si>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</si>
  <si>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</si>
  <si>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</si>
  <si>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</si>
  <si>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</si>
  <si>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</si>
  <si>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</si>
  <si>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</si>
  <si>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</si>
  <si>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</si>
  <si>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</si>
  <si>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</si>
  <si>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</si>
  <si>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</si>
  <si>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</si>
  <si>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</si>
  <si>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</si>
  <si>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</si>
  <si>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</si>
  <si>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</si>
  <si>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</si>
  <si>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</si>
  <si>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</si>
  <si>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</si>
  <si>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</si>
  <si>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</si>
  <si>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</si>
  <si>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</si>
  <si>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</si>
  <si>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</si>
  <si>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</si>
  <si>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</si>
  <si>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</si>
  <si>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</si>
  <si>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</si>
  <si>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</si>
  <si>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</si>
  <si>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</si>
  <si>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</si>
  <si>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</si>
  <si>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</si>
  <si>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</si>
  <si>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</si>
  <si>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</si>
  <si>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</si>
  <si>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</si>
  <si>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</si>
  <si>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</si>
  <si>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</si>
  <si>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 0.49</t>
  </si>
  <si>
    <t>▲ 0.45</t>
  </si>
  <si>
    <t>▲ 8.45</t>
  </si>
  <si>
    <t>国民健康保険病院事業会計</t>
  </si>
  <si>
    <t>一般会計</t>
  </si>
  <si>
    <t>介護保険特別会計（保険事業勘定）</t>
  </si>
  <si>
    <t>国民健康保険特別会計</t>
  </si>
  <si>
    <t>後期高齢者医療特別会計</t>
  </si>
  <si>
    <t>簡易水道事業特別会計</t>
  </si>
  <si>
    <t>介護保険特別会計（介護サービス事業勘定）</t>
  </si>
  <si>
    <t>その他会計（赤字）</t>
  </si>
  <si>
    <t>その他会計（黒字）</t>
  </si>
  <si>
    <t>（百万円）</t>
    <phoneticPr fontId="5"/>
  </si>
  <si>
    <t>H30</t>
    <phoneticPr fontId="5"/>
  </si>
  <si>
    <t>R01</t>
    <phoneticPr fontId="5"/>
  </si>
  <si>
    <t>R02</t>
    <phoneticPr fontId="5"/>
  </si>
  <si>
    <t>R03</t>
    <phoneticPr fontId="5"/>
  </si>
  <si>
    <t>R04</t>
    <phoneticPr fontId="5"/>
  </si>
  <si>
    <t>株式会社　五ヶ瀬ハイランド</t>
    <rPh sb="0" eb="4">
      <t>カブシキカイシャ</t>
    </rPh>
    <rPh sb="5" eb="8">
      <t>ゴカセ</t>
    </rPh>
    <phoneticPr fontId="2"/>
  </si>
  <si>
    <t>五ヶ瀬ワイナリー株式会社</t>
    <rPh sb="0" eb="3">
      <t>ゴカセ</t>
    </rPh>
    <rPh sb="8" eb="12">
      <t>カブシキカイシャ</t>
    </rPh>
    <phoneticPr fontId="2"/>
  </si>
  <si>
    <t>宮崎県林業公社</t>
    <rPh sb="0" eb="3">
      <t>ミヤザキケン</t>
    </rPh>
    <rPh sb="3" eb="7">
      <t>リンギョウコウシャ</t>
    </rPh>
    <phoneticPr fontId="2"/>
  </si>
  <si>
    <t>-</t>
    <phoneticPr fontId="2"/>
  </si>
  <si>
    <t>第28期分</t>
    <rPh sb="0" eb="1">
      <t>ダイ</t>
    </rPh>
    <rPh sb="3" eb="4">
      <t>キ</t>
    </rPh>
    <rPh sb="4" eb="5">
      <t>ブン</t>
    </rPh>
    <phoneticPr fontId="2"/>
  </si>
  <si>
    <t>公共施設等整備基金</t>
    <rPh sb="0" eb="2">
      <t>コウキョウ</t>
    </rPh>
    <rPh sb="2" eb="5">
      <t>シセツトウ</t>
    </rPh>
    <rPh sb="5" eb="9">
      <t>セイビキキン</t>
    </rPh>
    <phoneticPr fontId="5"/>
  </si>
  <si>
    <t>地域福祉基金</t>
    <rPh sb="0" eb="6">
      <t>チイキフクシキキン</t>
    </rPh>
    <phoneticPr fontId="2"/>
  </si>
  <si>
    <t>五ヶ瀬町応援基金</t>
    <rPh sb="0" eb="4">
      <t>ゴカセチョウ</t>
    </rPh>
    <rPh sb="4" eb="8">
      <t>オウエンキキン</t>
    </rPh>
    <phoneticPr fontId="2"/>
  </si>
  <si>
    <t>森林環境譲与税基金</t>
    <rPh sb="0" eb="4">
      <t>シンリンカンキョウ</t>
    </rPh>
    <rPh sb="4" eb="9">
      <t>ジョウヨゼイキキン</t>
    </rPh>
    <phoneticPr fontId="2"/>
  </si>
  <si>
    <t>-</t>
    <phoneticPr fontId="2"/>
  </si>
  <si>
    <t>西臼杵広域行政事務組合</t>
    <rPh sb="0" eb="3">
      <t>ニシウスキ</t>
    </rPh>
    <rPh sb="3" eb="5">
      <t>コウイキ</t>
    </rPh>
    <rPh sb="5" eb="7">
      <t>ギョウセイ</t>
    </rPh>
    <rPh sb="7" eb="11">
      <t>ジムクミアイ</t>
    </rPh>
    <phoneticPr fontId="2"/>
  </si>
  <si>
    <t>宮崎県北部広域行政事務組合（一般会計）</t>
    <rPh sb="0" eb="3">
      <t>ミヤザキケン</t>
    </rPh>
    <rPh sb="3" eb="5">
      <t>ホクブ</t>
    </rPh>
    <rPh sb="5" eb="9">
      <t>コウイキギョウセイ</t>
    </rPh>
    <rPh sb="9" eb="13">
      <t>ジムクミアイ</t>
    </rPh>
    <rPh sb="14" eb="18">
      <t>イッパンカイケイ</t>
    </rPh>
    <phoneticPr fontId="2"/>
  </si>
  <si>
    <t>宮崎県北部広域行政事務組合（特別会計）</t>
    <rPh sb="0" eb="3">
      <t>ミヤザキケン</t>
    </rPh>
    <rPh sb="3" eb="5">
      <t>ホクブ</t>
    </rPh>
    <rPh sb="5" eb="9">
      <t>コウイキギョウセイ</t>
    </rPh>
    <rPh sb="9" eb="13">
      <t>ジムクミアイ</t>
    </rPh>
    <rPh sb="14" eb="16">
      <t>トクベツ</t>
    </rPh>
    <rPh sb="16" eb="18">
      <t>カイケイ</t>
    </rPh>
    <phoneticPr fontId="2"/>
  </si>
  <si>
    <t>宮崎県後期高齢者医療広域連合（普通会計）</t>
    <rPh sb="0" eb="3">
      <t>ミヤザキケン</t>
    </rPh>
    <rPh sb="3" eb="8">
      <t>コウキコウレイシャ</t>
    </rPh>
    <rPh sb="8" eb="10">
      <t>イリョウ</t>
    </rPh>
    <rPh sb="10" eb="14">
      <t>コウイキレンゴウ</t>
    </rPh>
    <rPh sb="15" eb="19">
      <t>フツウカイケイ</t>
    </rPh>
    <phoneticPr fontId="2"/>
  </si>
  <si>
    <t>宮崎県後期高齢者医療広域連合（特別会計）</t>
    <rPh sb="0" eb="14">
      <t>ミヤザキケンコウキコウレイシャイリョウコウイキレンゴウ</t>
    </rPh>
    <rPh sb="15" eb="19">
      <t>トクベツカイケイ</t>
    </rPh>
    <phoneticPr fontId="2"/>
  </si>
  <si>
    <t>宮崎県市町村総合事務組合（一般会計）</t>
    <rPh sb="0" eb="3">
      <t>ミヤザキケン</t>
    </rPh>
    <rPh sb="3" eb="6">
      <t>シチョウソン</t>
    </rPh>
    <rPh sb="6" eb="8">
      <t>ソウゴウ</t>
    </rPh>
    <rPh sb="8" eb="12">
      <t>ジムクミアイ</t>
    </rPh>
    <rPh sb="13" eb="15">
      <t>イッパン</t>
    </rPh>
    <rPh sb="15" eb="17">
      <t>カイケイ</t>
    </rPh>
    <phoneticPr fontId="2"/>
  </si>
  <si>
    <t>宮崎県市町村総合事務組合（交通災害事業特別会計）</t>
    <rPh sb="0" eb="3">
      <t>ミヤザキケン</t>
    </rPh>
    <rPh sb="3" eb="6">
      <t>シチョウソン</t>
    </rPh>
    <rPh sb="6" eb="8">
      <t>ソウゴウ</t>
    </rPh>
    <rPh sb="8" eb="12">
      <t>ジムクミアイ</t>
    </rPh>
    <rPh sb="13" eb="17">
      <t>コウツウサイガイ</t>
    </rPh>
    <rPh sb="17" eb="19">
      <t>ジギョウ</t>
    </rPh>
    <rPh sb="19" eb="21">
      <t>トクベツ</t>
    </rPh>
    <rPh sb="21" eb="23">
      <t>カイケイ</t>
    </rPh>
    <phoneticPr fontId="2"/>
  </si>
  <si>
    <t>宮崎県市町村総合事務組合（自治会館特別会計）</t>
    <rPh sb="0" eb="3">
      <t>ミヤザキケン</t>
    </rPh>
    <rPh sb="3" eb="6">
      <t>シチョウソン</t>
    </rPh>
    <rPh sb="6" eb="8">
      <t>ソウゴウ</t>
    </rPh>
    <rPh sb="8" eb="12">
      <t>ジムクミアイ</t>
    </rPh>
    <rPh sb="13" eb="17">
      <t>ジチカイカン</t>
    </rPh>
    <rPh sb="17" eb="19">
      <t>トクベツ</t>
    </rPh>
    <rPh sb="19" eb="21">
      <t>カイケイ</t>
    </rPh>
    <phoneticPr fontId="2"/>
  </si>
  <si>
    <t>-</t>
    <phoneticPr fontId="2"/>
  </si>
  <si>
    <t>佐伯勝元教育基金</t>
    <rPh sb="0" eb="2">
      <t>サエキ</t>
    </rPh>
    <rPh sb="2" eb="4">
      <t>カツモト</t>
    </rPh>
    <rPh sb="4" eb="8">
      <t>キョウイクキキン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</si>
</sst>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EBFF-4294-965F-CB48BEF661A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156853</c:v>
                </c:pt>
                <c:pt idx="1">
                  <c:v>363715</c:v>
                </c:pt>
                <c:pt idx="2">
                  <c:v>616721</c:v>
                </c:pt>
                <c:pt idx="3">
                  <c:v>301204</c:v>
                </c:pt>
                <c:pt idx="4">
                  <c:v>215240</c:v>
                </c:pt>
              </c:numCache>
            </c:numRef>
          </c:val>
          <c:smooth val="0"/>
          <c:extLst>
            <c:ext xmlns:c16="http://schemas.microsoft.com/office/drawing/2014/chart" uri="{C3380CC4-5D6E-409C-BE32-E72D297353CC}">
              <c16:uniqueId val="{00000001-EBFF-4294-965F-CB48BEF661A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H30</c:v>
                </c:pt>
                <c:pt idx="1">
                  <c:v>R01</c:v>
                </c:pt>
                <c:pt idx="2">
                  <c:v>R02</c:v>
                </c:pt>
                <c:pt idx="3">
                  <c:v>R03</c:v>
                </c:pt>
                <c:pt idx="4">
                  <c:v>R04</c:v>
                </c:pt>
              </c:strCache>
            </c:strRef>
          </c:cat>
          <c:val>
            <c:numRef>
              <c:f>[1]データシート!$B$19:$F$19</c:f>
              <c:numCache>
                <c:formatCode>General</c:formatCode>
                <c:ptCount val="5"/>
                <c:pt idx="0">
                  <c:v>1.77</c:v>
                </c:pt>
                <c:pt idx="1">
                  <c:v>1.31</c:v>
                </c:pt>
                <c:pt idx="2">
                  <c:v>1.1599999999999999</c:v>
                </c:pt>
                <c:pt idx="3">
                  <c:v>1.81</c:v>
                </c:pt>
                <c:pt idx="4">
                  <c:v>1.36</c:v>
                </c:pt>
              </c:numCache>
            </c:numRef>
          </c:val>
          <c:extLst>
            <c:ext xmlns:c16="http://schemas.microsoft.com/office/drawing/2014/chart" uri="{C3380CC4-5D6E-409C-BE32-E72D297353CC}">
              <c16:uniqueId val="{00000000-AACE-41C7-9E4C-1212A52AE2BD}"/>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H30</c:v>
                </c:pt>
                <c:pt idx="1">
                  <c:v>R01</c:v>
                </c:pt>
                <c:pt idx="2">
                  <c:v>R02</c:v>
                </c:pt>
                <c:pt idx="3">
                  <c:v>R03</c:v>
                </c:pt>
                <c:pt idx="4">
                  <c:v>R04</c:v>
                </c:pt>
              </c:strCache>
            </c:strRef>
          </c:cat>
          <c:val>
            <c:numRef>
              <c:f>[1]データシート!$B$20:$F$20</c:f>
              <c:numCache>
                <c:formatCode>General</c:formatCode>
                <c:ptCount val="5"/>
                <c:pt idx="0">
                  <c:v>75.59</c:v>
                </c:pt>
                <c:pt idx="1">
                  <c:v>75.11</c:v>
                </c:pt>
                <c:pt idx="2">
                  <c:v>69.48</c:v>
                </c:pt>
                <c:pt idx="3">
                  <c:v>64.489999999999995</c:v>
                </c:pt>
                <c:pt idx="4">
                  <c:v>61.49</c:v>
                </c:pt>
              </c:numCache>
            </c:numRef>
          </c:val>
          <c:extLst>
            <c:ext xmlns:c16="http://schemas.microsoft.com/office/drawing/2014/chart" uri="{C3380CC4-5D6E-409C-BE32-E72D297353CC}">
              <c16:uniqueId val="{00000001-AACE-41C7-9E4C-1212A52AE2B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H30</c:v>
                </c:pt>
                <c:pt idx="1">
                  <c:v>R01</c:v>
                </c:pt>
                <c:pt idx="2">
                  <c:v>R02</c:v>
                </c:pt>
                <c:pt idx="3">
                  <c:v>R03</c:v>
                </c:pt>
                <c:pt idx="4">
                  <c:v>R04</c:v>
                </c:pt>
              </c:strCache>
            </c:strRef>
          </c:cat>
          <c:val>
            <c:numRef>
              <c:f>[1]データシート!$B$21:$F$21</c:f>
              <c:numCache>
                <c:formatCode>General</c:formatCode>
                <c:ptCount val="5"/>
                <c:pt idx="0">
                  <c:v>-0.49</c:v>
                </c:pt>
                <c:pt idx="1">
                  <c:v>-0.45</c:v>
                </c:pt>
                <c:pt idx="2">
                  <c:v>0.05</c:v>
                </c:pt>
                <c:pt idx="3">
                  <c:v>0.83</c:v>
                </c:pt>
                <c:pt idx="4">
                  <c:v>-8.4499999999999993</c:v>
                </c:pt>
              </c:numCache>
            </c:numRef>
          </c:val>
          <c:smooth val="0"/>
          <c:extLst>
            <c:ext xmlns:c16="http://schemas.microsoft.com/office/drawing/2014/chart" uri="{C3380CC4-5D6E-409C-BE32-E72D297353CC}">
              <c16:uniqueId val="{00000002-AACE-41C7-9E4C-1212A52AE2B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5E3-468F-B8EC-B0F45F481CCE}"/>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5E3-468F-B8EC-B0F45F481CCE}"/>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5E3-468F-B8EC-B0F45F481CCE}"/>
            </c:ext>
          </c:extLst>
        </c:ser>
        <c:ser>
          <c:idx val="3"/>
          <c:order val="3"/>
          <c:tx>
            <c:strRef>
              <c:f>[1]データシート!$A$30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5E3-468F-B8EC-B0F45F481CCE}"/>
            </c:ext>
          </c:extLst>
        </c:ser>
        <c:ser>
          <c:idx val="4"/>
          <c:order val="4"/>
          <c:tx>
            <c:strRef>
              <c:f>[1]データシート!$A$31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[1]データシート!$B$31:$K$31</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4-65E3-468F-B8EC-B0F45F481CCE}"/>
            </c:ext>
          </c:extLst>
        </c:ser>
        <c:ser>
          <c:idx val="5"/>
          <c:order val="5"/>
          <c:tx>
            <c:strRef>
              <c:f>[1]データシート!$A$32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[1]データシート!$B$32:$K$32</c:f>
              <c:numCache>
                <c:formatCode>General</c:formatCode>
                <c:ptCount val="10"/>
                <c:pt idx="0">
                  <c:v>#N/A</c:v>
                </c:pt>
                <c:pt idx="1">
                  <c:v>0.02</c:v>
                </c:pt>
                <c:pt idx="2">
                  <c:v>#N/A</c:v>
                </c:pt>
                <c:pt idx="3">
                  <c:v>0.02</c:v>
                </c:pt>
                <c:pt idx="4">
                  <c:v>#N/A</c:v>
                </c:pt>
                <c:pt idx="5">
                  <c:v>0.01</c:v>
                </c:pt>
                <c:pt idx="6">
                  <c:v>#N/A</c:v>
                </c:pt>
                <c:pt idx="7">
                  <c:v>0.01</c:v>
                </c:pt>
                <c:pt idx="8">
                  <c:v>#N/A</c:v>
                </c:pt>
                <c:pt idx="9">
                  <c:v>0.08</c:v>
                </c:pt>
              </c:numCache>
            </c:numRef>
          </c:val>
          <c:extLst>
            <c:ext xmlns:c16="http://schemas.microsoft.com/office/drawing/2014/chart" uri="{C3380CC4-5D6E-409C-BE32-E72D297353CC}">
              <c16:uniqueId val="{00000005-65E3-468F-B8EC-B0F45F481CCE}"/>
            </c:ext>
          </c:extLst>
        </c:ser>
        <c:ser>
          <c:idx val="6"/>
          <c:order val="6"/>
          <c:tx>
            <c:strRef>
              <c:f>[1]データシート!$A$33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[1]データシート!$B$33:$K$33</c:f>
              <c:numCache>
                <c:formatCode>General</c:formatCode>
                <c:ptCount val="10"/>
                <c:pt idx="0">
                  <c:v>#N/A</c:v>
                </c:pt>
                <c:pt idx="1">
                  <c:v>1.96</c:v>
                </c:pt>
                <c:pt idx="2">
                  <c:v>#N/A</c:v>
                </c:pt>
                <c:pt idx="3">
                  <c:v>1.45</c:v>
                </c:pt>
                <c:pt idx="4">
                  <c:v>#N/A</c:v>
                </c:pt>
                <c:pt idx="5">
                  <c:v>1.07</c:v>
                </c:pt>
                <c:pt idx="6">
                  <c:v>#N/A</c:v>
                </c:pt>
                <c:pt idx="7">
                  <c:v>0.78</c:v>
                </c:pt>
                <c:pt idx="8">
                  <c:v>#N/A</c:v>
                </c:pt>
                <c:pt idx="9">
                  <c:v>0.18</c:v>
                </c:pt>
              </c:numCache>
            </c:numRef>
          </c:val>
          <c:extLst>
            <c:ext xmlns:c16="http://schemas.microsoft.com/office/drawing/2014/chart" uri="{C3380CC4-5D6E-409C-BE32-E72D297353CC}">
              <c16:uniqueId val="{00000006-65E3-468F-B8EC-B0F45F481CCE}"/>
            </c:ext>
          </c:extLst>
        </c:ser>
        <c:ser>
          <c:idx val="7"/>
          <c:order val="7"/>
          <c:tx>
            <c:strRef>
              <c:f>[1]データシート!$A$34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[1]データシート!$B$34:$K$34</c:f>
              <c:numCache>
                <c:formatCode>General</c:formatCode>
                <c:ptCount val="10"/>
                <c:pt idx="0">
                  <c:v>#N/A</c:v>
                </c:pt>
                <c:pt idx="1">
                  <c:v>1</c:v>
                </c:pt>
                <c:pt idx="2">
                  <c:v>#N/A</c:v>
                </c:pt>
                <c:pt idx="3">
                  <c:v>0.67</c:v>
                </c:pt>
                <c:pt idx="4">
                  <c:v>#N/A</c:v>
                </c:pt>
                <c:pt idx="5">
                  <c:v>0.59</c:v>
                </c:pt>
                <c:pt idx="6">
                  <c:v>#N/A</c:v>
                </c:pt>
                <c:pt idx="7">
                  <c:v>0.92</c:v>
                </c:pt>
                <c:pt idx="8">
                  <c:v>#N/A</c:v>
                </c:pt>
                <c:pt idx="9">
                  <c:v>0.98</c:v>
                </c:pt>
              </c:numCache>
            </c:numRef>
          </c:val>
          <c:extLst>
            <c:ext xmlns:c16="http://schemas.microsoft.com/office/drawing/2014/chart" uri="{C3380CC4-5D6E-409C-BE32-E72D297353CC}">
              <c16:uniqueId val="{00000007-65E3-468F-B8EC-B0F45F481CCE}"/>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[1]データシート!$B$35:$K$35</c:f>
              <c:numCache>
                <c:formatCode>General</c:formatCode>
                <c:ptCount val="10"/>
                <c:pt idx="0">
                  <c:v>#N/A</c:v>
                </c:pt>
                <c:pt idx="1">
                  <c:v>1.77</c:v>
                </c:pt>
                <c:pt idx="2">
                  <c:v>#N/A</c:v>
                </c:pt>
                <c:pt idx="3">
                  <c:v>1.31</c:v>
                </c:pt>
                <c:pt idx="4">
                  <c:v>#N/A</c:v>
                </c:pt>
                <c:pt idx="5">
                  <c:v>1.1499999999999999</c:v>
                </c:pt>
                <c:pt idx="6">
                  <c:v>#N/A</c:v>
                </c:pt>
                <c:pt idx="7">
                  <c:v>1.81</c:v>
                </c:pt>
                <c:pt idx="8">
                  <c:v>#N/A</c:v>
                </c:pt>
                <c:pt idx="9">
                  <c:v>1.36</c:v>
                </c:pt>
              </c:numCache>
            </c:numRef>
          </c:val>
          <c:extLst>
            <c:ext xmlns:c16="http://schemas.microsoft.com/office/drawing/2014/chart" uri="{C3380CC4-5D6E-409C-BE32-E72D297353CC}">
              <c16:uniqueId val="{00000008-65E3-468F-B8EC-B0F45F481CCE}"/>
            </c:ext>
          </c:extLst>
        </c:ser>
        <c:ser>
          <c:idx val="9"/>
          <c:order val="9"/>
          <c:tx>
            <c:strRef>
              <c:f>[1]データシート!$A$36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[1]データシート!$B$36:$K$36</c:f>
              <c:numCache>
                <c:formatCode>General</c:formatCode>
                <c:ptCount val="10"/>
                <c:pt idx="0">
                  <c:v>#N/A</c:v>
                </c:pt>
                <c:pt idx="1">
                  <c:v>20.66</c:v>
                </c:pt>
                <c:pt idx="2">
                  <c:v>#N/A</c:v>
                </c:pt>
                <c:pt idx="3">
                  <c:v>18</c:v>
                </c:pt>
                <c:pt idx="4">
                  <c:v>#N/A</c:v>
                </c:pt>
                <c:pt idx="5">
                  <c:v>14.16</c:v>
                </c:pt>
                <c:pt idx="6">
                  <c:v>#N/A</c:v>
                </c:pt>
                <c:pt idx="7">
                  <c:v>12.09</c:v>
                </c:pt>
                <c:pt idx="8">
                  <c:v>#N/A</c:v>
                </c:pt>
                <c:pt idx="9">
                  <c:v>10.53</c:v>
                </c:pt>
              </c:numCache>
            </c:numRef>
          </c:val>
          <c:extLst>
            <c:ext xmlns:c16="http://schemas.microsoft.com/office/drawing/2014/chart" uri="{C3380CC4-5D6E-409C-BE32-E72D297353CC}">
              <c16:uniqueId val="{00000009-65E3-468F-B8EC-B0F45F481CC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[1]データシート!$B$42:$P$42</c:f>
              <c:numCache>
                <c:formatCode>General</c:formatCode>
                <c:ptCount val="15"/>
                <c:pt idx="2">
                  <c:v>302</c:v>
                </c:pt>
                <c:pt idx="5">
                  <c:v>296</c:v>
                </c:pt>
                <c:pt idx="8">
                  <c:v>312</c:v>
                </c:pt>
                <c:pt idx="11">
                  <c:v>307</c:v>
                </c:pt>
                <c:pt idx="14">
                  <c:v>318</c:v>
                </c:pt>
              </c:numCache>
            </c:numRef>
          </c:val>
          <c:extLst>
            <c:ext xmlns:c16="http://schemas.microsoft.com/office/drawing/2014/chart" uri="{C3380CC4-5D6E-409C-BE32-E72D297353CC}">
              <c16:uniqueId val="{00000000-2CC5-4C7F-88EE-C269CD4D5028}"/>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CC5-4C7F-88EE-C269CD4D5028}"/>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[1]データシート!$B$44:$P$44</c:f>
              <c:numCache>
                <c:formatCode>General</c:formatCode>
                <c:ptCount val="15"/>
                <c:pt idx="0">
                  <c:v>2</c:v>
                </c:pt>
                <c:pt idx="3">
                  <c:v>2</c:v>
                </c:pt>
                <c:pt idx="6">
                  <c:v>2</c:v>
                </c:pt>
                <c:pt idx="9">
                  <c:v>0</c:v>
                </c:pt>
                <c:pt idx="12">
                  <c:v>0</c:v>
                </c:pt>
              </c:numCache>
            </c:numRef>
          </c:val>
          <c:extLst>
            <c:ext xmlns:c16="http://schemas.microsoft.com/office/drawing/2014/chart" uri="{C3380CC4-5D6E-409C-BE32-E72D297353CC}">
              <c16:uniqueId val="{00000002-2CC5-4C7F-88EE-C269CD4D5028}"/>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[1]データシート!$B$45:$P$45</c:f>
              <c:numCache>
                <c:formatCode>General</c:formatCode>
                <c:ptCount val="15"/>
                <c:pt idx="0">
                  <c:v>9</c:v>
                </c:pt>
                <c:pt idx="3">
                  <c:v>9</c:v>
                </c:pt>
                <c:pt idx="6">
                  <c:v>17</c:v>
                </c:pt>
                <c:pt idx="9">
                  <c:v>17</c:v>
                </c:pt>
                <c:pt idx="12">
                  <c:v>17</c:v>
                </c:pt>
              </c:numCache>
            </c:numRef>
          </c:val>
          <c:extLst>
            <c:ext xmlns:c16="http://schemas.microsoft.com/office/drawing/2014/chart" uri="{C3380CC4-5D6E-409C-BE32-E72D297353CC}">
              <c16:uniqueId val="{00000003-2CC5-4C7F-88EE-C269CD4D5028}"/>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[1]データシート!$B$46:$P$46</c:f>
              <c:numCache>
                <c:formatCode>General</c:formatCode>
                <c:ptCount val="15"/>
                <c:pt idx="0">
                  <c:v>29</c:v>
                </c:pt>
                <c:pt idx="3">
                  <c:v>32</c:v>
                </c:pt>
                <c:pt idx="6">
                  <c:v>33</c:v>
                </c:pt>
                <c:pt idx="9">
                  <c:v>42</c:v>
                </c:pt>
                <c:pt idx="12">
                  <c:v>38</c:v>
                </c:pt>
              </c:numCache>
            </c:numRef>
          </c:val>
          <c:extLst>
            <c:ext xmlns:c16="http://schemas.microsoft.com/office/drawing/2014/chart" uri="{C3380CC4-5D6E-409C-BE32-E72D297353CC}">
              <c16:uniqueId val="{00000004-2CC5-4C7F-88EE-C269CD4D5028}"/>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CC5-4C7F-88EE-C269CD4D5028}"/>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CC5-4C7F-88EE-C269CD4D5028}"/>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[1]データシート!$B$49:$P$49</c:f>
              <c:numCache>
                <c:formatCode>General</c:formatCode>
                <c:ptCount val="15"/>
                <c:pt idx="0">
                  <c:v>377</c:v>
                </c:pt>
                <c:pt idx="3">
                  <c:v>348</c:v>
                </c:pt>
                <c:pt idx="6">
                  <c:v>387</c:v>
                </c:pt>
                <c:pt idx="9">
                  <c:v>426</c:v>
                </c:pt>
                <c:pt idx="12">
                  <c:v>453</c:v>
                </c:pt>
              </c:numCache>
            </c:numRef>
          </c:val>
          <c:extLst>
            <c:ext xmlns:c16="http://schemas.microsoft.com/office/drawing/2014/chart" uri="{C3380CC4-5D6E-409C-BE32-E72D297353CC}">
              <c16:uniqueId val="{00000007-2CC5-4C7F-88EE-C269CD4D502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[1]データシート!$B$50:$P$50</c:f>
              <c:numCache>
                <c:formatCode>General</c:formatCode>
                <c:ptCount val="15"/>
                <c:pt idx="0">
                  <c:v>#N/A</c:v>
                </c:pt>
                <c:pt idx="1">
                  <c:v>115</c:v>
                </c:pt>
                <c:pt idx="2">
                  <c:v>#N/A</c:v>
                </c:pt>
                <c:pt idx="3">
                  <c:v>#N/A</c:v>
                </c:pt>
                <c:pt idx="4">
                  <c:v>95</c:v>
                </c:pt>
                <c:pt idx="5">
                  <c:v>#N/A</c:v>
                </c:pt>
                <c:pt idx="6">
                  <c:v>#N/A</c:v>
                </c:pt>
                <c:pt idx="7">
                  <c:v>127</c:v>
                </c:pt>
                <c:pt idx="8">
                  <c:v>#N/A</c:v>
                </c:pt>
                <c:pt idx="9">
                  <c:v>#N/A</c:v>
                </c:pt>
                <c:pt idx="10">
                  <c:v>178</c:v>
                </c:pt>
                <c:pt idx="11">
                  <c:v>#N/A</c:v>
                </c:pt>
                <c:pt idx="12">
                  <c:v>#N/A</c:v>
                </c:pt>
                <c:pt idx="13">
                  <c:v>190</c:v>
                </c:pt>
                <c:pt idx="14">
                  <c:v>#N/A</c:v>
                </c:pt>
              </c:numCache>
            </c:numRef>
          </c:val>
          <c:smooth val="0"/>
          <c:extLst>
            <c:ext xmlns:c16="http://schemas.microsoft.com/office/drawing/2014/chart" uri="{C3380CC4-5D6E-409C-BE32-E72D297353CC}">
              <c16:uniqueId val="{00000008-2CC5-4C7F-88EE-C269CD4D502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[1]データシート!$B$56:$P$56</c:f>
              <c:numCache>
                <c:formatCode>General</c:formatCode>
                <c:ptCount val="15"/>
                <c:pt idx="2">
                  <c:v>2603</c:v>
                </c:pt>
                <c:pt idx="5">
                  <c:v>2650</c:v>
                </c:pt>
                <c:pt idx="8">
                  <c:v>3057</c:v>
                </c:pt>
                <c:pt idx="11">
                  <c:v>2961</c:v>
                </c:pt>
                <c:pt idx="14">
                  <c:v>2807</c:v>
                </c:pt>
              </c:numCache>
            </c:numRef>
          </c:val>
          <c:extLst>
            <c:ext xmlns:c16="http://schemas.microsoft.com/office/drawing/2014/chart" uri="{C3380CC4-5D6E-409C-BE32-E72D297353CC}">
              <c16:uniqueId val="{00000000-A99E-422E-8651-C349EA75FF31}"/>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99E-422E-8651-C349EA75FF31}"/>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[1]データシート!$B$58:$P$58</c:f>
              <c:numCache>
                <c:formatCode>General</c:formatCode>
                <c:ptCount val="15"/>
                <c:pt idx="2">
                  <c:v>3437</c:v>
                </c:pt>
                <c:pt idx="5">
                  <c:v>3116</c:v>
                </c:pt>
                <c:pt idx="8">
                  <c:v>3033</c:v>
                </c:pt>
                <c:pt idx="11">
                  <c:v>3269</c:v>
                </c:pt>
                <c:pt idx="14">
                  <c:v>3157</c:v>
                </c:pt>
              </c:numCache>
            </c:numRef>
          </c:val>
          <c:extLst>
            <c:ext xmlns:c16="http://schemas.microsoft.com/office/drawing/2014/chart" uri="{C3380CC4-5D6E-409C-BE32-E72D297353CC}">
              <c16:uniqueId val="{00000002-A99E-422E-8651-C349EA75FF31}"/>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99E-422E-8651-C349EA75FF31}"/>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99E-422E-8651-C349EA75FF31}"/>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99E-422E-8651-C349EA75FF31}"/>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[1]データシート!$B$62:$P$62</c:f>
              <c:numCache>
                <c:formatCode>General</c:formatCode>
                <c:ptCount val="15"/>
                <c:pt idx="0">
                  <c:v>734</c:v>
                </c:pt>
                <c:pt idx="3">
                  <c:v>772</c:v>
                </c:pt>
                <c:pt idx="6">
                  <c:v>830</c:v>
                </c:pt>
                <c:pt idx="9">
                  <c:v>790</c:v>
                </c:pt>
                <c:pt idx="12">
                  <c:v>810</c:v>
                </c:pt>
              </c:numCache>
            </c:numRef>
          </c:val>
          <c:extLst>
            <c:ext xmlns:c16="http://schemas.microsoft.com/office/drawing/2014/chart" uri="{C3380CC4-5D6E-409C-BE32-E72D297353CC}">
              <c16:uniqueId val="{00000006-A99E-422E-8651-C349EA75FF31}"/>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[1]データシート!$B$63:$P$63</c:f>
              <c:numCache>
                <c:formatCode>General</c:formatCode>
                <c:ptCount val="15"/>
                <c:pt idx="0">
                  <c:v>308</c:v>
                </c:pt>
                <c:pt idx="3">
                  <c:v>295</c:v>
                </c:pt>
                <c:pt idx="6">
                  <c:v>274</c:v>
                </c:pt>
                <c:pt idx="9">
                  <c:v>255</c:v>
                </c:pt>
                <c:pt idx="12">
                  <c:v>238</c:v>
                </c:pt>
              </c:numCache>
            </c:numRef>
          </c:val>
          <c:extLst>
            <c:ext xmlns:c16="http://schemas.microsoft.com/office/drawing/2014/chart" uri="{C3380CC4-5D6E-409C-BE32-E72D297353CC}">
              <c16:uniqueId val="{00000007-A99E-422E-8651-C349EA75FF31}"/>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[1]データシート!$B$64:$P$64</c:f>
              <c:numCache>
                <c:formatCode>General</c:formatCode>
                <c:ptCount val="15"/>
                <c:pt idx="0">
                  <c:v>187</c:v>
                </c:pt>
                <c:pt idx="3">
                  <c:v>319</c:v>
                </c:pt>
                <c:pt idx="6">
                  <c:v>280</c:v>
                </c:pt>
                <c:pt idx="9">
                  <c:v>316</c:v>
                </c:pt>
                <c:pt idx="12">
                  <c:v>390</c:v>
                </c:pt>
              </c:numCache>
            </c:numRef>
          </c:val>
          <c:extLst>
            <c:ext xmlns:c16="http://schemas.microsoft.com/office/drawing/2014/chart" uri="{C3380CC4-5D6E-409C-BE32-E72D297353CC}">
              <c16:uniqueId val="{00000008-A99E-422E-8651-C349EA75FF31}"/>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[1]データシート!$B$65:$P$65</c:f>
              <c:numCache>
                <c:formatCode>General</c:formatCode>
                <c:ptCount val="15"/>
                <c:pt idx="0">
                  <c:v>5</c:v>
                </c:pt>
                <c:pt idx="3">
                  <c:v>3</c:v>
                </c:pt>
                <c:pt idx="6">
                  <c:v>2</c:v>
                </c:pt>
                <c:pt idx="9">
                  <c:v>0</c:v>
                </c:pt>
                <c:pt idx="12">
                  <c:v>0</c:v>
                </c:pt>
              </c:numCache>
            </c:numRef>
          </c:val>
          <c:extLst>
            <c:ext xmlns:c16="http://schemas.microsoft.com/office/drawing/2014/chart" uri="{C3380CC4-5D6E-409C-BE32-E72D297353CC}">
              <c16:uniqueId val="{00000009-A99E-422E-8651-C349EA75FF31}"/>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[1]データシート!$B$66:$P$66</c:f>
              <c:numCache>
                <c:formatCode>General</c:formatCode>
                <c:ptCount val="15"/>
                <c:pt idx="0">
                  <c:v>2802</c:v>
                </c:pt>
                <c:pt idx="3">
                  <c:v>3101</c:v>
                </c:pt>
                <c:pt idx="6">
                  <c:v>4140</c:v>
                </c:pt>
                <c:pt idx="9">
                  <c:v>4328</c:v>
                </c:pt>
                <c:pt idx="12">
                  <c:v>4330</c:v>
                </c:pt>
              </c:numCache>
            </c:numRef>
          </c:val>
          <c:extLst>
            <c:ext xmlns:c16="http://schemas.microsoft.com/office/drawing/2014/chart" uri="{C3380CC4-5D6E-409C-BE32-E72D297353CC}">
              <c16:uniqueId val="{0000000A-A99E-422E-8651-C349EA75FF3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99E-422E-8651-C349EA75FF3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R02</c:v>
                </c:pt>
                <c:pt idx="1">
                  <c:v>R03</c:v>
                </c:pt>
                <c:pt idx="2">
                  <c:v>R04</c:v>
                </c:pt>
              </c:strCache>
            </c:strRef>
          </c:cat>
          <c:val>
            <c:numRef>
              <c:f>[1]データシート!$B$72:$D$72</c:f>
              <c:numCache>
                <c:formatCode>General</c:formatCode>
                <c:ptCount val="3"/>
                <c:pt idx="0">
                  <c:v>1732</c:v>
                </c:pt>
                <c:pt idx="1">
                  <c:v>1734</c:v>
                </c:pt>
                <c:pt idx="2">
                  <c:v>1537</c:v>
                </c:pt>
              </c:numCache>
            </c:numRef>
          </c:val>
          <c:extLst>
            <c:ext xmlns:c16="http://schemas.microsoft.com/office/drawing/2014/chart" uri="{C3380CC4-5D6E-409C-BE32-E72D297353CC}">
              <c16:uniqueId val="{00000000-FB82-4BCF-91AD-71EDFAB3C40E}"/>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R02</c:v>
                </c:pt>
                <c:pt idx="1">
                  <c:v>R03</c:v>
                </c:pt>
                <c:pt idx="2">
                  <c:v>R04</c:v>
                </c:pt>
              </c:strCache>
            </c:strRef>
          </c:cat>
          <c:val>
            <c:numRef>
              <c:f>[1]データシート!$B$73:$D$73</c:f>
              <c:numCache>
                <c:formatCode>General</c:formatCode>
                <c:ptCount val="3"/>
                <c:pt idx="0">
                  <c:v>185</c:v>
                </c:pt>
                <c:pt idx="1">
                  <c:v>279</c:v>
                </c:pt>
                <c:pt idx="2">
                  <c:v>300</c:v>
                </c:pt>
              </c:numCache>
            </c:numRef>
          </c:val>
          <c:extLst>
            <c:ext xmlns:c16="http://schemas.microsoft.com/office/drawing/2014/chart" uri="{C3380CC4-5D6E-409C-BE32-E72D297353CC}">
              <c16:uniqueId val="{00000001-FB82-4BCF-91AD-71EDFAB3C40E}"/>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R02</c:v>
                </c:pt>
                <c:pt idx="1">
                  <c:v>R03</c:v>
                </c:pt>
                <c:pt idx="2">
                  <c:v>R04</c:v>
                </c:pt>
              </c:strCache>
            </c:strRef>
          </c:cat>
          <c:val>
            <c:numRef>
              <c:f>[1]データシート!$B$74:$D$74</c:f>
              <c:numCache>
                <c:formatCode>General</c:formatCode>
                <c:ptCount val="3"/>
                <c:pt idx="0">
                  <c:v>712</c:v>
                </c:pt>
                <c:pt idx="1">
                  <c:v>826</c:v>
                </c:pt>
                <c:pt idx="2">
                  <c:v>874</c:v>
                </c:pt>
              </c:numCache>
            </c:numRef>
          </c:val>
          <c:extLst>
            <c:ext xmlns:c16="http://schemas.microsoft.com/office/drawing/2014/chart" uri="{C3380CC4-5D6E-409C-BE32-E72D297353CC}">
              <c16:uniqueId val="{00000002-FB82-4BCF-91AD-71EDFAB3C40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369EC242-2D61-4509-A0DB-80031DB4F279}"/>
            </a:ext>
          </a:extLst>
        </xdr:cNvPr>
        <xdr:cNvSpPr>
          <a:spLocks noChangeArrowheads="1"/>
        </xdr:cNvSpPr>
      </xdr:nvSpPr>
      <xdr:spPr bwMode="auto">
        <a:xfrm>
          <a:off x="123825" y="123825"/>
          <a:ext cx="8633460" cy="62293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DB777F8D-B9FD-474A-A8A2-A025C383F756}"/>
            </a:ext>
          </a:extLst>
        </xdr:cNvPr>
        <xdr:cNvSpPr>
          <a:spLocks noChangeArrowheads="1"/>
        </xdr:cNvSpPr>
      </xdr:nvSpPr>
      <xdr:spPr bwMode="auto">
        <a:xfrm>
          <a:off x="9799320" y="186690"/>
          <a:ext cx="2230755"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A00E13A4-2641-4756-A281-D0FF7AA2EA91}"/>
            </a:ext>
          </a:extLst>
        </xdr:cNvPr>
        <xdr:cNvSpPr>
          <a:spLocks noChangeArrowheads="1"/>
        </xdr:cNvSpPr>
      </xdr:nvSpPr>
      <xdr:spPr bwMode="auto">
        <a:xfrm>
          <a:off x="12420600" y="186690"/>
          <a:ext cx="3352800"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宮崎県五ケ瀬町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40512DD7-0C7B-433E-8489-746C1B9E2B98}"/>
            </a:ext>
          </a:extLst>
        </xdr:cNvPr>
        <xdr:cNvSpPr>
          <a:spLocks noChangeShapeType="1"/>
        </xdr:cNvSpPr>
      </xdr:nvSpPr>
      <xdr:spPr bwMode="auto">
        <a:xfrm>
          <a:off x="457200" y="7429500"/>
          <a:ext cx="6705600" cy="38862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912934BB-4E02-43D1-B9ED-37CB10CABD65}"/>
            </a:ext>
          </a:extLst>
        </xdr:cNvPr>
        <xdr:cNvSpPr>
          <a:spLocks noChangeArrowheads="1"/>
        </xdr:cNvSpPr>
      </xdr:nvSpPr>
      <xdr:spPr bwMode="auto">
        <a:xfrm>
          <a:off x="2103120" y="786574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A89DE729-F3C2-4A54-8C7F-04C8B3BA78FD}"/>
            </a:ext>
          </a:extLst>
        </xdr:cNvPr>
        <xdr:cNvSpPr>
          <a:spLocks noChangeArrowheads="1"/>
        </xdr:cNvSpPr>
      </xdr:nvSpPr>
      <xdr:spPr bwMode="auto">
        <a:xfrm>
          <a:off x="2103120" y="8254365"/>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F53068F8-123A-4004-81FF-BBDA4B4DFBC4}"/>
            </a:ext>
          </a:extLst>
        </xdr:cNvPr>
        <xdr:cNvSpPr>
          <a:spLocks noChangeArrowheads="1"/>
        </xdr:cNvSpPr>
      </xdr:nvSpPr>
      <xdr:spPr bwMode="auto">
        <a:xfrm>
          <a:off x="2103120" y="864298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89853EBA-EDAE-4627-BA09-DF8EC1107AFC}"/>
            </a:ext>
          </a:extLst>
        </xdr:cNvPr>
        <xdr:cNvSpPr>
          <a:spLocks noChangeArrowheads="1"/>
        </xdr:cNvSpPr>
      </xdr:nvSpPr>
      <xdr:spPr bwMode="auto">
        <a:xfrm>
          <a:off x="2103120" y="9031605"/>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944DCD64-C25B-48B9-89CF-C1E6C6FDAEAB}"/>
            </a:ext>
          </a:extLst>
        </xdr:cNvPr>
        <xdr:cNvSpPr>
          <a:spLocks noChangeArrowheads="1"/>
        </xdr:cNvSpPr>
      </xdr:nvSpPr>
      <xdr:spPr bwMode="auto">
        <a:xfrm>
          <a:off x="2103120" y="942022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2432BE9F-70EB-464E-AF87-A712DDC279D3}"/>
            </a:ext>
          </a:extLst>
        </xdr:cNvPr>
        <xdr:cNvSpPr>
          <a:spLocks noChangeArrowheads="1"/>
        </xdr:cNvSpPr>
      </xdr:nvSpPr>
      <xdr:spPr bwMode="auto">
        <a:xfrm>
          <a:off x="2103120" y="9808845"/>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82F7503B-7651-4130-9857-C61B10C67717}"/>
            </a:ext>
          </a:extLst>
        </xdr:cNvPr>
        <xdr:cNvSpPr>
          <a:spLocks noChangeArrowheads="1"/>
        </xdr:cNvSpPr>
      </xdr:nvSpPr>
      <xdr:spPr bwMode="auto">
        <a:xfrm>
          <a:off x="2103120" y="1019746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1C840408-3DF9-4CBB-8039-BB70B7D77853}"/>
            </a:ext>
          </a:extLst>
        </xdr:cNvPr>
        <xdr:cNvSpPr>
          <a:spLocks noChangeArrowheads="1"/>
        </xdr:cNvSpPr>
      </xdr:nvSpPr>
      <xdr:spPr bwMode="auto">
        <a:xfrm>
          <a:off x="2103120" y="10586085"/>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744D91F2-D7CF-4987-B5FB-E9C646BFC98E}"/>
            </a:ext>
          </a:extLst>
        </xdr:cNvPr>
        <xdr:cNvSpPr>
          <a:spLocks noChangeShapeType="1"/>
        </xdr:cNvSpPr>
      </xdr:nvSpPr>
      <xdr:spPr bwMode="auto">
        <a:xfrm>
          <a:off x="2103120" y="1112710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F1883239-9006-4119-AA6F-98D5B99F2FE7}"/>
            </a:ext>
          </a:extLst>
        </xdr:cNvPr>
        <xdr:cNvSpPr>
          <a:spLocks noChangeArrowheads="1"/>
        </xdr:cNvSpPr>
      </xdr:nvSpPr>
      <xdr:spPr bwMode="auto">
        <a:xfrm>
          <a:off x="2265045" y="1103185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36B1CE89-9642-42AC-AA4E-EE90C40D16C1}"/>
            </a:ext>
          </a:extLst>
        </xdr:cNvPr>
        <xdr:cNvSpPr>
          <a:spLocks noChangeArrowheads="1"/>
        </xdr:cNvSpPr>
      </xdr:nvSpPr>
      <xdr:spPr bwMode="auto">
        <a:xfrm>
          <a:off x="11811000" y="7439025"/>
          <a:ext cx="3971925" cy="38862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DAB4AB40-305C-4268-95F6-56F885964641}"/>
            </a:ext>
          </a:extLst>
        </xdr:cNvPr>
        <xdr:cNvSpPr>
          <a:spLocks noChangeArrowheads="1"/>
        </xdr:cNvSpPr>
      </xdr:nvSpPr>
      <xdr:spPr bwMode="auto">
        <a:xfrm>
          <a:off x="11811000" y="7429500"/>
          <a:ext cx="79438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3656692B-E4AC-4B9C-8918-006DE72248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16BB25C9-4AF2-4F52-8A67-65F3FDCDFCC4}"/>
            </a:ext>
          </a:extLst>
        </xdr:cNvPr>
        <xdr:cNvSpPr>
          <a:spLocks noChangeArrowheads="1"/>
        </xdr:cNvSpPr>
      </xdr:nvSpPr>
      <xdr:spPr bwMode="auto">
        <a:xfrm>
          <a:off x="314325" y="737235"/>
          <a:ext cx="1308735" cy="31623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A9F64E5F-D93E-4A2B-B7ED-2105BD745736}"/>
            </a:ext>
          </a:extLst>
        </xdr:cNvPr>
        <xdr:cNvSpPr txBox="1"/>
      </xdr:nvSpPr>
      <xdr:spPr>
        <a:xfrm>
          <a:off x="11934825" y="7772400"/>
          <a:ext cx="3705224" cy="3383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新庁舎建設に係る地方債借入額が増えたことで償還額が前年度比</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百万円（</a:t>
          </a:r>
          <a:r>
            <a:rPr kumimoji="1" lang="en-US" altLang="ja-JP" sz="1400">
              <a:solidFill>
                <a:sysClr val="windowText" lastClr="000000"/>
              </a:solidFill>
              <a:latin typeface="ＭＳ ゴシック" pitchFamily="49" charset="-128"/>
              <a:ea typeface="ＭＳ ゴシック" pitchFamily="49" charset="-128"/>
            </a:rPr>
            <a:t>6.3</a:t>
          </a:r>
          <a:r>
            <a:rPr kumimoji="1" lang="ja-JP" altLang="en-US" sz="1400">
              <a:solidFill>
                <a:sysClr val="windowText" lastClr="000000"/>
              </a:solidFill>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増額となった。借入利率の上昇傾向も考慮し、利率の変動を注視しつつ、地方債発行額の調整を行いながら償還を進め、実質公債比率の上昇の抑制を図る。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3B1B719-CC64-44B1-9B1B-3A61FC5D3DA9}"/>
            </a:ext>
          </a:extLst>
        </xdr:cNvPr>
        <xdr:cNvSpPr>
          <a:spLocks noChangeShapeType="1"/>
        </xdr:cNvSpPr>
      </xdr:nvSpPr>
      <xdr:spPr bwMode="auto">
        <a:xfrm>
          <a:off x="457200" y="12230100"/>
          <a:ext cx="6705600" cy="39624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53F69A66-AC95-4C44-ADBA-845A22610062}"/>
            </a:ext>
          </a:extLst>
        </xdr:cNvPr>
        <xdr:cNvSpPr>
          <a:spLocks noChangeArrowheads="1"/>
        </xdr:cNvSpPr>
      </xdr:nvSpPr>
      <xdr:spPr bwMode="auto">
        <a:xfrm>
          <a:off x="11811000" y="12239625"/>
          <a:ext cx="3999140" cy="156155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248CFDD2-A755-4E8A-8718-A77D69B3517D}"/>
            </a:ext>
          </a:extLst>
        </xdr:cNvPr>
        <xdr:cNvSpPr>
          <a:spLocks noChangeArrowheads="1"/>
        </xdr:cNvSpPr>
      </xdr:nvSpPr>
      <xdr:spPr bwMode="auto">
        <a:xfrm>
          <a:off x="11835493" y="12230100"/>
          <a:ext cx="72362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D1BDE357-9EFB-438C-9208-FFFF23954CD6}"/>
            </a:ext>
          </a:extLst>
        </xdr:cNvPr>
        <xdr:cNvSpPr txBox="1"/>
      </xdr:nvSpPr>
      <xdr:spPr>
        <a:xfrm>
          <a:off x="11915775" y="12449175"/>
          <a:ext cx="3792141" cy="13043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563A7918-1B87-48C1-BFAD-0067BC58ED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952EFD00-9FE4-44BC-BF7A-35BF00CE59B5}"/>
            </a:ext>
          </a:extLst>
        </xdr:cNvPr>
        <xdr:cNvSpPr>
          <a:spLocks noChangeArrowheads="1"/>
        </xdr:cNvSpPr>
      </xdr:nvSpPr>
      <xdr:spPr bwMode="auto">
        <a:xfrm>
          <a:off x="11706225" y="7572375"/>
          <a:ext cx="4200525" cy="493395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F0B474AC-F0FB-4741-9100-674BD43E8939}"/>
            </a:ext>
          </a:extLst>
        </xdr:cNvPr>
        <xdr:cNvSpPr txBox="1"/>
      </xdr:nvSpPr>
      <xdr:spPr>
        <a:xfrm>
          <a:off x="11764669" y="7602138"/>
          <a:ext cx="2243930" cy="670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B306EA92-6959-405C-8864-C57F36F837E3}"/>
            </a:ext>
          </a:extLst>
        </xdr:cNvPr>
        <xdr:cNvSpPr>
          <a:spLocks noChangeArrowheads="1"/>
        </xdr:cNvSpPr>
      </xdr:nvSpPr>
      <xdr:spPr bwMode="auto">
        <a:xfrm>
          <a:off x="2356485" y="799719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7FA0589-F0CF-4AEA-8832-1E6DBF8A469B}"/>
            </a:ext>
          </a:extLst>
        </xdr:cNvPr>
        <xdr:cNvSpPr>
          <a:spLocks noChangeArrowheads="1"/>
        </xdr:cNvSpPr>
      </xdr:nvSpPr>
      <xdr:spPr bwMode="auto">
        <a:xfrm>
          <a:off x="2356485" y="8347710"/>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77F3B659-2AFC-44E6-98DD-BB60C337D4B7}"/>
            </a:ext>
          </a:extLst>
        </xdr:cNvPr>
        <xdr:cNvSpPr>
          <a:spLocks noChangeArrowheads="1"/>
        </xdr:cNvSpPr>
      </xdr:nvSpPr>
      <xdr:spPr bwMode="auto">
        <a:xfrm>
          <a:off x="2356485" y="868870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745B0F-7521-4C27-B4DF-7BF88320942A}"/>
            </a:ext>
          </a:extLst>
        </xdr:cNvPr>
        <xdr:cNvSpPr>
          <a:spLocks noChangeArrowheads="1"/>
        </xdr:cNvSpPr>
      </xdr:nvSpPr>
      <xdr:spPr bwMode="auto">
        <a:xfrm>
          <a:off x="2356485" y="9039225"/>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3E591FDC-2BA1-4E8E-95B8-CCB19A49E011}"/>
            </a:ext>
          </a:extLst>
        </xdr:cNvPr>
        <xdr:cNvSpPr>
          <a:spLocks noChangeArrowheads="1"/>
        </xdr:cNvSpPr>
      </xdr:nvSpPr>
      <xdr:spPr bwMode="auto">
        <a:xfrm>
          <a:off x="2356485" y="939927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547FFBE8-B19F-4DFA-A02A-BA4B90D77EB8}"/>
            </a:ext>
          </a:extLst>
        </xdr:cNvPr>
        <xdr:cNvSpPr>
          <a:spLocks noChangeArrowheads="1"/>
        </xdr:cNvSpPr>
      </xdr:nvSpPr>
      <xdr:spPr bwMode="auto">
        <a:xfrm>
          <a:off x="2356485" y="97497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50745158-3DEE-4F55-ABD9-A8EE2495552E}"/>
            </a:ext>
          </a:extLst>
        </xdr:cNvPr>
        <xdr:cNvSpPr>
          <a:spLocks noChangeArrowheads="1"/>
        </xdr:cNvSpPr>
      </xdr:nvSpPr>
      <xdr:spPr bwMode="auto">
        <a:xfrm>
          <a:off x="2356485" y="1045083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84646514-6D9F-43CA-AAB2-70E0C4EEB34B}"/>
            </a:ext>
          </a:extLst>
        </xdr:cNvPr>
        <xdr:cNvSpPr>
          <a:spLocks noChangeArrowheads="1"/>
        </xdr:cNvSpPr>
      </xdr:nvSpPr>
      <xdr:spPr bwMode="auto">
        <a:xfrm>
          <a:off x="2356485" y="1079182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ECE40826-E0A2-4FCF-8909-715BAF95CC9D}"/>
            </a:ext>
          </a:extLst>
        </xdr:cNvPr>
        <xdr:cNvSpPr>
          <a:spLocks noChangeArrowheads="1"/>
        </xdr:cNvSpPr>
      </xdr:nvSpPr>
      <xdr:spPr bwMode="auto">
        <a:xfrm>
          <a:off x="2356485" y="1115187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BD0456C0-1DD6-4640-BBF9-B8E33FCE2915}"/>
            </a:ext>
          </a:extLst>
        </xdr:cNvPr>
        <xdr:cNvSpPr>
          <a:spLocks noChangeArrowheads="1"/>
        </xdr:cNvSpPr>
      </xdr:nvSpPr>
      <xdr:spPr bwMode="auto">
        <a:xfrm>
          <a:off x="2356485" y="1150239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5C994C8-9EAA-4265-B482-491A8845A758}"/>
            </a:ext>
          </a:extLst>
        </xdr:cNvPr>
        <xdr:cNvSpPr>
          <a:spLocks noChangeArrowheads="1"/>
        </xdr:cNvSpPr>
      </xdr:nvSpPr>
      <xdr:spPr bwMode="auto">
        <a:xfrm>
          <a:off x="2356485" y="1184338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D6A5EAC0-7110-47AA-B1EF-BB11698B395D}"/>
            </a:ext>
          </a:extLst>
        </xdr:cNvPr>
        <xdr:cNvCxnSpPr>
          <a:cxnSpLocks noChangeShapeType="1"/>
        </xdr:cNvCxnSpPr>
      </xdr:nvCxnSpPr>
      <xdr:spPr bwMode="auto">
        <a:xfrm>
          <a:off x="2385060" y="1230820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7BA7174C-E16E-4252-814A-7C1D685E1001}"/>
            </a:ext>
          </a:extLst>
        </xdr:cNvPr>
        <xdr:cNvSpPr>
          <a:spLocks noChangeArrowheads="1"/>
        </xdr:cNvSpPr>
      </xdr:nvSpPr>
      <xdr:spPr bwMode="auto">
        <a:xfrm>
          <a:off x="2537460" y="1222248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966DAD1-C0E1-4E65-A350-AE8CC2EFA724}"/>
            </a:ext>
          </a:extLst>
        </xdr:cNvPr>
        <xdr:cNvSpPr>
          <a:spLocks noChangeArrowheads="1"/>
        </xdr:cNvSpPr>
      </xdr:nvSpPr>
      <xdr:spPr bwMode="auto">
        <a:xfrm>
          <a:off x="138544" y="138544"/>
          <a:ext cx="832935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A72CC940-24E6-4D98-AEA1-CB627F20DF42}"/>
            </a:ext>
          </a:extLst>
        </xdr:cNvPr>
        <xdr:cNvSpPr>
          <a:spLocks noChangeArrowheads="1"/>
        </xdr:cNvSpPr>
      </xdr:nvSpPr>
      <xdr:spPr bwMode="auto">
        <a:xfrm>
          <a:off x="9780270" y="238125"/>
          <a:ext cx="227838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E680D068-2579-4CFF-8316-C8960C26398B}"/>
            </a:ext>
          </a:extLst>
        </xdr:cNvPr>
        <xdr:cNvSpPr>
          <a:spLocks noChangeArrowheads="1"/>
        </xdr:cNvSpPr>
      </xdr:nvSpPr>
      <xdr:spPr bwMode="auto">
        <a:xfrm>
          <a:off x="12470130" y="238125"/>
          <a:ext cx="343662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宮崎県五ケ瀬町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E6872E7B-7DAB-4E12-8FCF-77B08D577935}"/>
            </a:ext>
          </a:extLst>
        </xdr:cNvPr>
        <xdr:cNvSpPr>
          <a:spLocks noChangeShapeType="1"/>
        </xdr:cNvSpPr>
      </xdr:nvSpPr>
      <xdr:spPr bwMode="auto">
        <a:xfrm>
          <a:off x="457200" y="7589520"/>
          <a:ext cx="5372100" cy="35052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5499FCB7-8D8F-4DC0-B0C5-EE63C1D082A6}"/>
            </a:ext>
          </a:extLst>
        </xdr:cNvPr>
        <xdr:cNvSpPr txBox="1">
          <a:spLocks noChangeArrowheads="1"/>
        </xdr:cNvSpPr>
      </xdr:nvSpPr>
      <xdr:spPr bwMode="auto">
        <a:xfrm>
          <a:off x="571500" y="704850"/>
          <a:ext cx="161925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3978BC4D-ECA6-45E9-A165-A498BD50FCE1}"/>
            </a:ext>
          </a:extLst>
        </xdr:cNvPr>
        <xdr:cNvSpPr txBox="1"/>
      </xdr:nvSpPr>
      <xdr:spPr>
        <a:xfrm>
          <a:off x="11820525" y="7959090"/>
          <a:ext cx="3971924" cy="4434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新庁舎建設に係る地方債の償還が始まったことにより、地方債残高は</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％増となった。一方で災害復旧事業費の財源不足分として</a:t>
          </a:r>
          <a:r>
            <a:rPr kumimoji="1" lang="ja-JP" altLang="en-US" sz="1400">
              <a:solidFill>
                <a:sysClr val="windowText" lastClr="000000"/>
              </a:solidFill>
              <a:latin typeface="ＭＳ ゴシック" pitchFamily="49" charset="-128"/>
              <a:ea typeface="ＭＳ ゴシック" pitchFamily="49" charset="-128"/>
            </a:rPr>
            <a:t>財政調整基金の取崩し（</a:t>
          </a:r>
          <a:r>
            <a:rPr kumimoji="1" lang="en-US" altLang="ja-JP" sz="1400">
              <a:solidFill>
                <a:sysClr val="windowText" lastClr="000000"/>
              </a:solidFill>
              <a:latin typeface="ＭＳ ゴシック" pitchFamily="49" charset="-128"/>
              <a:ea typeface="ＭＳ ゴシック" pitchFamily="49" charset="-128"/>
            </a:rPr>
            <a:t>200</a:t>
          </a:r>
          <a:r>
            <a:rPr kumimoji="1" lang="ja-JP" altLang="en-US" sz="1400">
              <a:solidFill>
                <a:sysClr val="windowText" lastClr="000000"/>
              </a:solidFill>
              <a:latin typeface="ＭＳ ゴシック" pitchFamily="49" charset="-128"/>
              <a:ea typeface="ＭＳ ゴシック" pitchFamily="49" charset="-128"/>
            </a:rPr>
            <a:t>百万円）を行ったために充当可能基金が減少（</a:t>
          </a:r>
          <a:r>
            <a:rPr kumimoji="1" lang="en-US" altLang="ja-JP" sz="1400">
              <a:solidFill>
                <a:sysClr val="windowText" lastClr="000000"/>
              </a:solidFill>
              <a:latin typeface="ＭＳ ゴシック" pitchFamily="49" charset="-128"/>
              <a:ea typeface="ＭＳ ゴシック" pitchFamily="49" charset="-128"/>
            </a:rPr>
            <a:t>3.4</a:t>
          </a:r>
          <a:r>
            <a:rPr kumimoji="1" lang="ja-JP" altLang="en-US" sz="1400">
              <a:solidFill>
                <a:sysClr val="windowText" lastClr="000000"/>
              </a:solidFill>
              <a:latin typeface="ＭＳ ゴシック" pitchFamily="49" charset="-128"/>
              <a:ea typeface="ＭＳ ゴシック" pitchFamily="49" charset="-128"/>
            </a:rPr>
            <a:t>％減）している。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公営企業会計について、病院会計</a:t>
          </a:r>
          <a:r>
            <a:rPr kumimoji="1" lang="ja-JP" altLang="en-US" sz="1400">
              <a:latin typeface="ＭＳ ゴシック" pitchFamily="49" charset="-128"/>
              <a:ea typeface="ＭＳ ゴシック" pitchFamily="49" charset="-128"/>
            </a:rPr>
            <a:t>の将来負担額が前年度比で</a:t>
          </a:r>
          <a:r>
            <a:rPr kumimoji="1" lang="en-US" altLang="ja-JP" sz="1400">
              <a:latin typeface="ＭＳ ゴシック" pitchFamily="49" charset="-128"/>
              <a:ea typeface="ＭＳ ゴシック" pitchFamily="49" charset="-128"/>
            </a:rPr>
            <a:t>81</a:t>
          </a:r>
          <a:r>
            <a:rPr kumimoji="1" lang="ja-JP" altLang="en-US" sz="1400">
              <a:latin typeface="ＭＳ ゴシック" pitchFamily="49" charset="-128"/>
              <a:ea typeface="ＭＳ ゴシック" pitchFamily="49" charset="-128"/>
            </a:rPr>
            <a:t>百万円余り増加している。今後の見通しとしても人口減による患者数の減少や介護医療院転換に伴う交付税の需要額への影響が見込まれる。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今後も計画的な事業実施に努め、地方債残高の減少と財政健全化に努める。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FFC352F6-42A3-454C-A68D-E72E8EB700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986C4476-E933-4D4E-AAE7-7A43B5775508}"/>
            </a:ext>
          </a:extLst>
        </xdr:cNvPr>
        <xdr:cNvSpPr>
          <a:spLocks noChangeArrowheads="1"/>
        </xdr:cNvSpPr>
      </xdr:nvSpPr>
      <xdr:spPr bwMode="auto">
        <a:xfrm>
          <a:off x="763905" y="1219771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5C28E008-CDF5-4F5E-9408-938048E6280E}"/>
            </a:ext>
          </a:extLst>
        </xdr:cNvPr>
        <xdr:cNvSpPr>
          <a:spLocks noChangeArrowheads="1"/>
        </xdr:cNvSpPr>
      </xdr:nvSpPr>
      <xdr:spPr bwMode="auto">
        <a:xfrm>
          <a:off x="763905" y="1353312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EF649A87-3D3B-4ED4-92C2-BB250A18F848}"/>
            </a:ext>
          </a:extLst>
        </xdr:cNvPr>
        <xdr:cNvSpPr>
          <a:spLocks noChangeArrowheads="1"/>
        </xdr:cNvSpPr>
      </xdr:nvSpPr>
      <xdr:spPr bwMode="auto">
        <a:xfrm>
          <a:off x="123825" y="123825"/>
          <a:ext cx="12077181" cy="62674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37DFE663-1B34-4900-BC44-B88BF3922566}"/>
            </a:ext>
          </a:extLst>
        </xdr:cNvPr>
        <xdr:cNvSpPr>
          <a:spLocks noChangeShapeType="1"/>
        </xdr:cNvSpPr>
      </xdr:nvSpPr>
      <xdr:spPr bwMode="auto">
        <a:xfrm>
          <a:off x="563880" y="11727180"/>
          <a:ext cx="6515100" cy="36576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391041E4-0A1C-4C7E-BAF9-4908A76498E6}"/>
            </a:ext>
          </a:extLst>
        </xdr:cNvPr>
        <xdr:cNvSpPr>
          <a:spLocks noChangeArrowheads="1"/>
        </xdr:cNvSpPr>
      </xdr:nvSpPr>
      <xdr:spPr bwMode="auto">
        <a:xfrm>
          <a:off x="12402638" y="165045"/>
          <a:ext cx="3593374" cy="41148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CE30663D-23AE-4D6B-AF00-4679095BB138}"/>
            </a:ext>
          </a:extLst>
        </xdr:cNvPr>
        <xdr:cNvSpPr>
          <a:spLocks noChangeArrowheads="1"/>
        </xdr:cNvSpPr>
      </xdr:nvSpPr>
      <xdr:spPr bwMode="auto">
        <a:xfrm>
          <a:off x="16189638" y="165046"/>
          <a:ext cx="6652948" cy="41148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宮崎県五ケ瀬町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57E86F60-2A9E-473A-A585-B1E2D5972780}"/>
            </a:ext>
          </a:extLst>
        </xdr:cNvPr>
        <xdr:cNvSpPr txBox="1">
          <a:spLocks noChangeArrowheads="1"/>
        </xdr:cNvSpPr>
      </xdr:nvSpPr>
      <xdr:spPr bwMode="auto">
        <a:xfrm>
          <a:off x="533400" y="941589"/>
          <a:ext cx="2160270" cy="4781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53AFBD09-BB4E-466F-A972-2FB7A3DB2233}"/>
            </a:ext>
          </a:extLst>
        </xdr:cNvPr>
        <xdr:cNvSpPr>
          <a:spLocks noChangeArrowheads="1"/>
        </xdr:cNvSpPr>
      </xdr:nvSpPr>
      <xdr:spPr bwMode="auto">
        <a:xfrm>
          <a:off x="763905" y="1287018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B1C26D9F-CF29-4B3A-8204-07C1368EE78F}"/>
            </a:ext>
          </a:extLst>
        </xdr:cNvPr>
        <xdr:cNvSpPr>
          <a:spLocks noChangeArrowheads="1"/>
        </xdr:cNvSpPr>
      </xdr:nvSpPr>
      <xdr:spPr bwMode="auto">
        <a:xfrm>
          <a:off x="12402638" y="794114"/>
          <a:ext cx="10439948" cy="425250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6E64ADE-A40A-4A9F-8A43-3B0D4152C47C}"/>
            </a:ext>
          </a:extLst>
        </xdr:cNvPr>
        <xdr:cNvSpPr txBox="1"/>
      </xdr:nvSpPr>
      <xdr:spPr>
        <a:xfrm>
          <a:off x="12402638" y="1275260"/>
          <a:ext cx="10438944" cy="3771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災害復旧事業費の財源不足分として、財政調整基金を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百万円取崩したことで、基金全体として前年度比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今後の事業等に備え、計画的に積立てを行っていく。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907D2A28-ADBC-41AD-BBF3-819A05CBF3E0}"/>
            </a:ext>
          </a:extLst>
        </xdr:cNvPr>
        <xdr:cNvSpPr>
          <a:spLocks noChangeArrowheads="1"/>
        </xdr:cNvSpPr>
      </xdr:nvSpPr>
      <xdr:spPr bwMode="auto">
        <a:xfrm>
          <a:off x="12485270" y="896301"/>
          <a:ext cx="1257055" cy="34571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A10067F1-F30E-415C-8536-5CA37A80B58E}"/>
            </a:ext>
          </a:extLst>
        </xdr:cNvPr>
        <xdr:cNvSpPr>
          <a:spLocks noChangeArrowheads="1"/>
        </xdr:cNvSpPr>
      </xdr:nvSpPr>
      <xdr:spPr bwMode="auto">
        <a:xfrm>
          <a:off x="12402638" y="12248803"/>
          <a:ext cx="10439948" cy="539911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1BB8C9D2-C68A-4CE5-9685-BBD6608A5EBD}"/>
            </a:ext>
          </a:extLst>
        </xdr:cNvPr>
        <xdr:cNvSpPr txBox="1"/>
      </xdr:nvSpPr>
      <xdr:spPr>
        <a:xfrm>
          <a:off x="12402638" y="12716395"/>
          <a:ext cx="10438944" cy="49323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・公共施設等整備基金：公共施設の整備に活用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・地域福祉基金：社会福祉法人等が行う福祉事業に活用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・佐伯勝元教育基金：学校教育・社会教育の振興及び奨学金制度に活用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・ふるさとづくり基金：個性的で魅力ある地域づくり活動を支援するために活用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・五ヶ瀬町応援基金：ふるさと納税基金を積立て該当事業に充当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・公共施設等整備基金：財政収入等を積立（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・佐伯勝元教育基金：教育振興・奨学金事業に充当（△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・五ヶ瀬町応援基金：寄附金積立（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百万円）、該当事業に充当（△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・森林環境譲与税基金：森林環境譲与税の一部を積立（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・公共施設等整備基金：今後の住宅整備や公共施設の老朽化に伴う改修に備え、可能な限り積立てを行う。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B8EFE570-5BBF-4465-86BB-2CCDB6D5CE7C}"/>
            </a:ext>
          </a:extLst>
        </xdr:cNvPr>
        <xdr:cNvSpPr>
          <a:spLocks noChangeArrowheads="1"/>
        </xdr:cNvSpPr>
      </xdr:nvSpPr>
      <xdr:spPr bwMode="auto">
        <a:xfrm>
          <a:off x="12485269" y="12347948"/>
          <a:ext cx="231277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2C2FB895-3148-4CCF-92AD-03C3C9EBB20A}"/>
            </a:ext>
          </a:extLst>
        </xdr:cNvPr>
        <xdr:cNvSpPr>
          <a:spLocks noChangeArrowheads="1"/>
        </xdr:cNvSpPr>
      </xdr:nvSpPr>
      <xdr:spPr bwMode="auto">
        <a:xfrm>
          <a:off x="12402638" y="5184320"/>
          <a:ext cx="10439948" cy="338956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4E433E0D-F98B-43C9-BFC1-9EB66824DE55}"/>
            </a:ext>
          </a:extLst>
        </xdr:cNvPr>
        <xdr:cNvSpPr txBox="1"/>
      </xdr:nvSpPr>
      <xdr:spPr>
        <a:xfrm>
          <a:off x="12402638" y="5650230"/>
          <a:ext cx="10438944" cy="2906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有価証券等の運用利益はあったものの、令和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年台風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号災の災害復旧事業費の財源として、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百万円の取崩しを行ったため、前年度比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今後も人口減少に伴う税収の減少や公共施設の老朽化対策に係る経費の増加等に備え、今の水準を確保できるよう基金の確保に努める。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C7ACB1BC-6BE0-440A-A454-40813B1975A1}"/>
            </a:ext>
          </a:extLst>
        </xdr:cNvPr>
        <xdr:cNvSpPr>
          <a:spLocks noChangeArrowheads="1"/>
        </xdr:cNvSpPr>
      </xdr:nvSpPr>
      <xdr:spPr bwMode="auto">
        <a:xfrm>
          <a:off x="12485269" y="5277298"/>
          <a:ext cx="1850129" cy="3344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9DADC059-F24C-485A-AB87-5141ABFA8F25}"/>
            </a:ext>
          </a:extLst>
        </xdr:cNvPr>
        <xdr:cNvSpPr>
          <a:spLocks noChangeArrowheads="1"/>
        </xdr:cNvSpPr>
      </xdr:nvSpPr>
      <xdr:spPr bwMode="auto">
        <a:xfrm>
          <a:off x="12402638" y="8716535"/>
          <a:ext cx="10439948" cy="339372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74039B72-EA59-40DC-AAC1-3A8ABA5A064C}"/>
            </a:ext>
          </a:extLst>
        </xdr:cNvPr>
        <xdr:cNvSpPr txBox="1"/>
      </xdr:nvSpPr>
      <xdr:spPr>
        <a:xfrm>
          <a:off x="12402638" y="9182445"/>
          <a:ext cx="10438944" cy="2908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前年度剰余金の積立てによる増加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後年度の公債費償還に備え、今後も決算剰余金の一部を積立てることと、財源対策債償還金基金を計画的に公債費に充当する。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16382776-926F-4B13-86B2-60C2B3AC4634}"/>
            </a:ext>
          </a:extLst>
        </xdr:cNvPr>
        <xdr:cNvSpPr>
          <a:spLocks noChangeArrowheads="1"/>
        </xdr:cNvSpPr>
      </xdr:nvSpPr>
      <xdr:spPr bwMode="auto">
        <a:xfrm>
          <a:off x="12485269" y="8809513"/>
          <a:ext cx="1256400" cy="3344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4527BA50-73EB-4B3D-9330-648F4528F524}"/>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331FE768-1360-4192-8E92-760EC6FAFF35}"/>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CDBBA83-458C-4819-B1A7-F3A4115AA46B}"/>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9701A6D6-764D-46B2-ADE5-82157E382657}"/>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宮崎県五ケ瀬町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9254C3AC-8D02-4C7F-9C45-8483551C4DC2}"/>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A9927E21-057D-4C6C-A6A5-B939385588B9}"/>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571C8F1B-63C0-4759-9BED-C343D5D772E0}"/>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E323DDE4-7B6A-4B37-B116-1DDD3F73BF1D}"/>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5AC660AA-E5B5-469A-B2E6-4BA178CB45B4}"/>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7A66CFC4-EBCF-4440-A0DB-E80342E3AD95}"/>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3,503
3,492
171.73
5,171,114
4,902,329
34,051
2,500,382
4,330,028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BA7495BD-8767-4B17-8B9B-A56819E6A80C}"/>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B4BB66E4-D4EF-4E51-B608-6C11D9C01294}"/>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2A9786B2-A0C8-4C6D-B248-86B10B88D5EF}"/>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9D27696F-791F-4C49-9AD0-86532CE3E896}"/>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C5F88ECF-3F04-4E8D-B68A-8076EC95408B}"/>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3D6E9BDE-3477-4560-B2D4-7460047377FB}"/>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684A3076-3506-4C2E-B40E-1501D43FD0EA}"/>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ED8E5219-F637-4EB9-9C55-56BE5B5D6205}"/>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8097C0A3-C643-4072-839C-191D5E35DE30}"/>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BF409C81-8CDB-41EA-B358-7407CD7D8DFA}"/>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E1FBAB4D-14C9-426C-8886-EF252296B99F}"/>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B9877E3-EB01-4BFD-9038-934EFA20C4C8}"/>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1D6C5B2E-DB9C-437C-A07D-886986D95037}"/>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A3028FC0-3206-4239-B0A4-EDC8A7F8FA41}"/>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877A5589-8EAD-4F04-864A-EC710A7C5B93}"/>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BA9A180A-F6F9-43F2-AA7E-2EF2FFB61D5E}"/>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8F5CC2F8-C666-4B21-AD9B-1C440F5CD6C4}"/>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30290DC8-41E2-4F6F-8CAF-93E28B89203C}"/>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FB5B7A1A-3A80-439A-A254-609976E3CA74}"/>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21619672-8083-4327-AD28-7EAD23640E57}"/>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3B0818B8-0B5E-4AC6-9CFA-691609ED2289}"/>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C299E3C4-5211-40D4-A6F5-208DFA143974}"/>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21F5DD8-D15B-4BF9-9157-3725215AF65C}"/>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19E6E8B3-9615-46A9-9BE4-1DBE9872EC4F}"/>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26BB3E2D-CB7B-4BAE-8ABB-DBFD8E475B70}"/>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25AB2E12-FBB7-4B01-98CF-D242DA9EC055}"/>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FBBDE8ED-05A7-498A-8AAD-5F76992F1697}"/>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DD1E2F25-93D1-4E66-B922-9633C8A7913C}"/>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D505DC43-1ADE-4EC1-A364-1E1CA855F05A}"/>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22291D6-23B1-43AD-8B93-A2E83413A794}"/>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72140AED-BEF9-431D-A545-7111804A3814}"/>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823C3CD0-32FC-4B6A-9FCD-DB40F42C9ED7}"/>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B93635F2-FA3D-495E-B74F-B8DF4AB6D773}"/>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C250FB88-7049-456B-A319-C516B8DC4FB7}"/>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66147DB0-7F35-4286-9558-042518336353}"/>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846EA5D9-89DE-4E40-9765-7AC4B49A69B4}"/>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38007E1-A1D6-4FA8-B7D0-C173FCA3BDAF}"/>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人口減少及び少子高齢化に加え、町内に中心となる産業がないことなどにより財政基盤が弱く、従前から継続して類似団体平均を下回っている。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町税等の徴収体制については、町税徴収対策アクションプランに基づき、全庁の関係部署で組織した町税等対策会議において情報共有と対策を協議し、連携強化を図っている。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財政力指数は、３ヶ年連続で</a:t>
          </a:r>
          <a:r>
            <a:rPr kumimoji="1" lang="en-US" altLang="ja-JP" sz="1100">
              <a:latin typeface="ＭＳ Ｐゴシック" panose="020B0600070205080204" pitchFamily="50" charset="-128"/>
              <a:ea typeface="ＭＳ Ｐゴシック" panose="020B0600070205080204" pitchFamily="50" charset="-128"/>
            </a:rPr>
            <a:t>0.15</a:t>
          </a:r>
          <a:r>
            <a:rPr kumimoji="1" lang="ja-JP" altLang="en-US" sz="1100">
              <a:latin typeface="ＭＳ Ｐゴシック" panose="020B0600070205080204" pitchFamily="50" charset="-128"/>
              <a:ea typeface="ＭＳ Ｐゴシック" panose="020B0600070205080204" pitchFamily="50" charset="-128"/>
            </a:rPr>
            <a:t>と県内平均より低い状態で、類似団体平均と比較して</a:t>
          </a:r>
          <a:r>
            <a:rPr kumimoji="1" lang="en-US" altLang="ja-JP" sz="1100">
              <a:latin typeface="ＭＳ Ｐゴシック" panose="020B0600070205080204" pitchFamily="50" charset="-128"/>
              <a:ea typeface="ＭＳ Ｐゴシック" panose="020B0600070205080204" pitchFamily="50" charset="-128"/>
            </a:rPr>
            <a:t>0.04</a:t>
          </a:r>
          <a:r>
            <a:rPr kumimoji="1" lang="ja-JP" altLang="en-US" sz="1100">
              <a:latin typeface="ＭＳ Ｐゴシック" panose="020B0600070205080204" pitchFamily="50" charset="-128"/>
              <a:ea typeface="ＭＳ Ｐゴシック" panose="020B0600070205080204" pitchFamily="50" charset="-128"/>
            </a:rPr>
            <a:t>ポイント低いが、昨年度より</a:t>
          </a:r>
          <a:r>
            <a:rPr kumimoji="1" lang="en-US" altLang="ja-JP" sz="1100">
              <a:latin typeface="ＭＳ Ｐゴシック" panose="020B0600070205080204" pitchFamily="50" charset="-128"/>
              <a:ea typeface="ＭＳ Ｐゴシック" panose="020B0600070205080204" pitchFamily="50" charset="-128"/>
            </a:rPr>
            <a:t>0.01</a:t>
          </a:r>
          <a:r>
            <a:rPr kumimoji="1" lang="ja-JP" altLang="en-US" sz="1100">
              <a:latin typeface="ＭＳ Ｐゴシック" panose="020B0600070205080204" pitchFamily="50" charset="-128"/>
              <a:ea typeface="ＭＳ Ｐゴシック" panose="020B0600070205080204" pitchFamily="50" charset="-128"/>
            </a:rPr>
            <a:t>ポイント差が縮まっている。引き続き、歳入確保の向上に取り組んでいるとともに、第６次総合計画に沿った施策の重点化と行政の効率化を進め、財政の健全化を図る。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40AB71FC-215A-4209-9064-BA1F566D3533}"/>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48C3B1FC-4D84-475A-B53B-3A8A1C667F0F}"/>
            </a:ext>
          </a:extLst>
        </xdr:cNvPr>
        <xdr:cNvCxnSpPr/>
      </xdr:nvCxnSpPr>
      <xdr:spPr>
        <a:xfrm>
          <a:off x="7048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36C28EDB-0689-4164-97B1-14CE8C4D283F}"/>
            </a:ext>
          </a:extLst>
        </xdr:cNvPr>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DA676655-644A-424E-998F-1CAD41C1E4DC}"/>
            </a:ext>
          </a:extLst>
        </xdr:cNvPr>
        <xdr:cNvCxnSpPr/>
      </xdr:nvCxnSpPr>
      <xdr:spPr>
        <a:xfrm>
          <a:off x="7048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4679EDE0-C835-4336-A12B-DE535E6CB44B}"/>
            </a:ext>
          </a:extLst>
        </xdr:cNvPr>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68972B2D-BB2A-461F-BA7C-EA86C389A84B}"/>
            </a:ext>
          </a:extLst>
        </xdr:cNvPr>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76F1E952-50D1-4F3C-8849-F498192831B5}"/>
            </a:ext>
          </a:extLst>
        </xdr:cNvPr>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22F37B81-1167-4683-8DD4-EB682BCDD6FB}"/>
            </a:ext>
          </a:extLst>
        </xdr:cNvPr>
        <xdr:cNvCxnSpPr/>
      </xdr:nvCxnSpPr>
      <xdr:spPr>
        <a:xfrm>
          <a:off x="7048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C00D8013-B1E6-4C75-B807-582B002D98B0}"/>
            </a:ext>
          </a:extLst>
        </xdr:cNvPr>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2D793321-8F56-4F82-BFA4-96D1E30882BA}"/>
            </a:ext>
          </a:extLst>
        </xdr:cNvPr>
        <xdr:cNvCxnSpPr/>
      </xdr:nvCxnSpPr>
      <xdr:spPr>
        <a:xfrm>
          <a:off x="7048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CBDAEC41-B595-4F75-A1D7-282019BC2C74}"/>
            </a:ext>
          </a:extLst>
        </xdr:cNvPr>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89F5AF68-C537-499F-BF31-11B5938A7164}"/>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F98FBAB0-2DFD-4979-B046-DA18DE53B77C}"/>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190D6EFA-DB56-44AA-8DEE-A79218D79ED9}"/>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4C8D9731-C495-4ADD-AD1D-393FBA32C50A}"/>
            </a:ext>
          </a:extLst>
        </xdr:cNvPr>
        <xdr:cNvCxnSpPr/>
      </xdr:nvCxnSpPr>
      <xdr:spPr>
        <a:xfrm flipV="1">
          <a:off x="4514850" y="5946775"/>
          <a:ext cx="0" cy="15140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A6B840F9-C5FA-4585-8747-1343342AFD40}"/>
            </a:ext>
          </a:extLst>
        </xdr:cNvPr>
        <xdr:cNvSpPr txBox="1"/>
      </xdr:nvSpPr>
      <xdr:spPr>
        <a:xfrm>
          <a:off x="4584700" y="7432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F2F979C3-F647-4AD5-BC29-12FCACC28831}"/>
            </a:ext>
          </a:extLst>
        </xdr:cNvPr>
        <xdr:cNvCxnSpPr/>
      </xdr:nvCxnSpPr>
      <xdr:spPr>
        <a:xfrm>
          <a:off x="4425950" y="74608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BBACAF2E-BC60-4251-A584-16BC52564DAC}"/>
            </a:ext>
          </a:extLst>
        </xdr:cNvPr>
        <xdr:cNvSpPr txBox="1"/>
      </xdr:nvSpPr>
      <xdr:spPr>
        <a:xfrm>
          <a:off x="4584700" y="569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CBC974C6-CA91-4F87-8F70-26AFEE06FF47}"/>
            </a:ext>
          </a:extLst>
        </xdr:cNvPr>
        <xdr:cNvCxnSpPr/>
      </xdr:nvCxnSpPr>
      <xdr:spPr>
        <a:xfrm>
          <a:off x="4425950" y="59467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115358</xdr:rowOff>
    </xdr:from>
    <xdr:to>
      <xdr:col>23</xdr:col>
      <xdr:colOff>133350</xdr:colOff>
      <xdr:row>43</xdr:row>
      <xdr:rowOff>115358</xdr:rowOff>
    </xdr:to>
    <xdr:cxnSp macro="">
      <xdr:nvCxnSpPr>
        <xdr:cNvPr id="68" name="直線コネクタ 67">
          <a:extLst>
            <a:ext uri="{FF2B5EF4-FFF2-40B4-BE49-F238E27FC236}">
              <a16:creationId xmlns:a16="http://schemas.microsoft.com/office/drawing/2014/main" id="{42769F56-4C26-4ADC-BF54-1D53C7151537}"/>
            </a:ext>
          </a:extLst>
        </xdr:cNvPr>
        <xdr:cNvCxnSpPr/>
      </xdr:nvCxnSpPr>
      <xdr:spPr>
        <a:xfrm>
          <a:off x="3752850" y="7323878"/>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69" name="財政力平均値テキスト">
          <a:extLst>
            <a:ext uri="{FF2B5EF4-FFF2-40B4-BE49-F238E27FC236}">
              <a16:creationId xmlns:a16="http://schemas.microsoft.com/office/drawing/2014/main" id="{D38BD649-18D1-43E2-8283-5F1AE9717434}"/>
            </a:ext>
          </a:extLst>
        </xdr:cNvPr>
        <xdr:cNvSpPr txBox="1"/>
      </xdr:nvSpPr>
      <xdr:spPr>
        <a:xfrm>
          <a:off x="4584700" y="70415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5C511B77-F709-4409-87A6-54019D6F08EA}"/>
            </a:ext>
          </a:extLst>
        </xdr:cNvPr>
        <xdr:cNvSpPr/>
      </xdr:nvSpPr>
      <xdr:spPr>
        <a:xfrm>
          <a:off x="4464050" y="71964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115358</xdr:rowOff>
    </xdr:from>
    <xdr:to>
      <xdr:col>19</xdr:col>
      <xdr:colOff>133350</xdr:colOff>
      <xdr:row>43</xdr:row>
      <xdr:rowOff>115358</xdr:rowOff>
    </xdr:to>
    <xdr:cxnSp macro="">
      <xdr:nvCxnSpPr>
        <xdr:cNvPr id="71" name="直線コネクタ 70">
          <a:extLst>
            <a:ext uri="{FF2B5EF4-FFF2-40B4-BE49-F238E27FC236}">
              <a16:creationId xmlns:a16="http://schemas.microsoft.com/office/drawing/2014/main" id="{0EADC7DC-0720-4D9F-8F57-149A74B80AE1}"/>
            </a:ext>
          </a:extLst>
        </xdr:cNvPr>
        <xdr:cNvCxnSpPr/>
      </xdr:nvCxnSpPr>
      <xdr:spPr>
        <a:xfrm>
          <a:off x="2940050" y="7323878"/>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002D0203-1E9C-4ED3-881E-42E390134225}"/>
            </a:ext>
          </a:extLst>
        </xdr:cNvPr>
        <xdr:cNvSpPr/>
      </xdr:nvSpPr>
      <xdr:spPr>
        <a:xfrm>
          <a:off x="3702050" y="71763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a:extLst>
            <a:ext uri="{FF2B5EF4-FFF2-40B4-BE49-F238E27FC236}">
              <a16:creationId xmlns:a16="http://schemas.microsoft.com/office/drawing/2014/main" id="{F76E82F7-28BC-42CB-AE62-87156C57816A}"/>
            </a:ext>
          </a:extLst>
        </xdr:cNvPr>
        <xdr:cNvSpPr txBox="1"/>
      </xdr:nvSpPr>
      <xdr:spPr>
        <a:xfrm>
          <a:off x="3409950" y="694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115358</xdr:rowOff>
    </xdr:from>
    <xdr:to>
      <xdr:col>15</xdr:col>
      <xdr:colOff>82550</xdr:colOff>
      <xdr:row>43</xdr:row>
      <xdr:rowOff>135467</xdr:rowOff>
    </xdr:to>
    <xdr:cxnSp macro="">
      <xdr:nvCxnSpPr>
        <xdr:cNvPr id="74" name="直線コネクタ 73">
          <a:extLst>
            <a:ext uri="{FF2B5EF4-FFF2-40B4-BE49-F238E27FC236}">
              <a16:creationId xmlns:a16="http://schemas.microsoft.com/office/drawing/2014/main" id="{1A5DA2F8-E9E5-414B-9A57-34CF78AE48E7}"/>
            </a:ext>
          </a:extLst>
        </xdr:cNvPr>
        <xdr:cNvCxnSpPr/>
      </xdr:nvCxnSpPr>
      <xdr:spPr>
        <a:xfrm flipV="1">
          <a:off x="2127250" y="7323878"/>
          <a:ext cx="8128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7A3CB82E-1F01-4AC9-96C2-F842601D5B09}"/>
            </a:ext>
          </a:extLst>
        </xdr:cNvPr>
        <xdr:cNvSpPr/>
      </xdr:nvSpPr>
      <xdr:spPr>
        <a:xfrm>
          <a:off x="2889250" y="71964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6" name="テキスト ボックス 75">
          <a:extLst>
            <a:ext uri="{FF2B5EF4-FFF2-40B4-BE49-F238E27FC236}">
              <a16:creationId xmlns:a16="http://schemas.microsoft.com/office/drawing/2014/main" id="{02B3744A-E942-4952-9953-D55A556EFE35}"/>
            </a:ext>
          </a:extLst>
        </xdr:cNvPr>
        <xdr:cNvSpPr txBox="1"/>
      </xdr:nvSpPr>
      <xdr:spPr>
        <a:xfrm>
          <a:off x="2597150" y="6969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135467</xdr:rowOff>
    </xdr:to>
    <xdr:cxnSp macro="">
      <xdr:nvCxnSpPr>
        <xdr:cNvPr id="77" name="直線コネクタ 76">
          <a:extLst>
            <a:ext uri="{FF2B5EF4-FFF2-40B4-BE49-F238E27FC236}">
              <a16:creationId xmlns:a16="http://schemas.microsoft.com/office/drawing/2014/main" id="{E13DBBF5-8E5B-4DA1-B32B-3BF08B7E2024}"/>
            </a:ext>
          </a:extLst>
        </xdr:cNvPr>
        <xdr:cNvCxnSpPr/>
      </xdr:nvCxnSpPr>
      <xdr:spPr>
        <a:xfrm>
          <a:off x="1333500" y="7343987"/>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51FEA850-4FF3-457F-A440-135E7A059C27}"/>
            </a:ext>
          </a:extLst>
        </xdr:cNvPr>
        <xdr:cNvSpPr/>
      </xdr:nvSpPr>
      <xdr:spPr>
        <a:xfrm>
          <a:off x="2095500" y="721275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8AD4F450-00E7-43BA-8869-9C0E0562DFAE}"/>
            </a:ext>
          </a:extLst>
        </xdr:cNvPr>
        <xdr:cNvSpPr txBox="1"/>
      </xdr:nvSpPr>
      <xdr:spPr>
        <a:xfrm>
          <a:off x="1784350" y="6989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8CA4AC4D-2CE3-4FF2-9C53-4D275C8D3743}"/>
            </a:ext>
          </a:extLst>
        </xdr:cNvPr>
        <xdr:cNvSpPr/>
      </xdr:nvSpPr>
      <xdr:spPr>
        <a:xfrm>
          <a:off x="1282700" y="721275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688FA9C2-5D6A-4A9D-B3A6-F0C9B137A6BE}"/>
            </a:ext>
          </a:extLst>
        </xdr:cNvPr>
        <xdr:cNvSpPr txBox="1"/>
      </xdr:nvSpPr>
      <xdr:spPr>
        <a:xfrm>
          <a:off x="971550" y="6989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EDAC900-6F52-468A-9982-1D3530BB8B6C}"/>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16A494E3-4C87-4890-878C-5CC72F674100}"/>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6120555A-81EB-4B8F-8E6A-76BD74CC767E}"/>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678CD1E9-B79E-46E8-B294-0C6912707A87}"/>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B3484CAC-8DC0-42A9-8EDC-0253E46A9939}"/>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64558</xdr:rowOff>
    </xdr:from>
    <xdr:to>
      <xdr:col>23</xdr:col>
      <xdr:colOff>184150</xdr:colOff>
      <xdr:row>43</xdr:row>
      <xdr:rowOff>166158</xdr:rowOff>
    </xdr:to>
    <xdr:sp macro="" textlink="">
      <xdr:nvSpPr>
        <xdr:cNvPr id="87" name="楕円 86">
          <a:extLst>
            <a:ext uri="{FF2B5EF4-FFF2-40B4-BE49-F238E27FC236}">
              <a16:creationId xmlns:a16="http://schemas.microsoft.com/office/drawing/2014/main" id="{DBF041EE-C1E2-4B54-8B27-40EB92A0F4AC}"/>
            </a:ext>
          </a:extLst>
        </xdr:cNvPr>
        <xdr:cNvSpPr/>
      </xdr:nvSpPr>
      <xdr:spPr>
        <a:xfrm>
          <a:off x="4464050" y="727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36635</xdr:rowOff>
    </xdr:from>
    <xdr:ext cx="762000" cy="259045"/>
    <xdr:sp macro="" textlink="">
      <xdr:nvSpPr>
        <xdr:cNvPr id="88" name="財政力該当値テキスト">
          <a:extLst>
            <a:ext uri="{FF2B5EF4-FFF2-40B4-BE49-F238E27FC236}">
              <a16:creationId xmlns:a16="http://schemas.microsoft.com/office/drawing/2014/main" id="{B37C6403-F517-4D4C-B4B5-5919588BF198}"/>
            </a:ext>
          </a:extLst>
        </xdr:cNvPr>
        <xdr:cNvSpPr txBox="1"/>
      </xdr:nvSpPr>
      <xdr:spPr>
        <a:xfrm>
          <a:off x="4584700" y="724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64558</xdr:rowOff>
    </xdr:from>
    <xdr:to>
      <xdr:col>19</xdr:col>
      <xdr:colOff>184150</xdr:colOff>
      <xdr:row>43</xdr:row>
      <xdr:rowOff>166158</xdr:rowOff>
    </xdr:to>
    <xdr:sp macro="" textlink="">
      <xdr:nvSpPr>
        <xdr:cNvPr id="89" name="楕円 88">
          <a:extLst>
            <a:ext uri="{FF2B5EF4-FFF2-40B4-BE49-F238E27FC236}">
              <a16:creationId xmlns:a16="http://schemas.microsoft.com/office/drawing/2014/main" id="{042B2366-33B3-499F-8C3C-FCFA345317A4}"/>
            </a:ext>
          </a:extLst>
        </xdr:cNvPr>
        <xdr:cNvSpPr/>
      </xdr:nvSpPr>
      <xdr:spPr>
        <a:xfrm>
          <a:off x="3702050" y="727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150935</xdr:rowOff>
    </xdr:from>
    <xdr:ext cx="736600" cy="259045"/>
    <xdr:sp macro="" textlink="">
      <xdr:nvSpPr>
        <xdr:cNvPr id="90" name="テキスト ボックス 89">
          <a:extLst>
            <a:ext uri="{FF2B5EF4-FFF2-40B4-BE49-F238E27FC236}">
              <a16:creationId xmlns:a16="http://schemas.microsoft.com/office/drawing/2014/main" id="{6C46A37D-D10F-4567-88FB-3668DF0D8541}"/>
            </a:ext>
          </a:extLst>
        </xdr:cNvPr>
        <xdr:cNvSpPr txBox="1"/>
      </xdr:nvSpPr>
      <xdr:spPr>
        <a:xfrm>
          <a:off x="3409950" y="7359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64558</xdr:rowOff>
    </xdr:from>
    <xdr:to>
      <xdr:col>15</xdr:col>
      <xdr:colOff>133350</xdr:colOff>
      <xdr:row>43</xdr:row>
      <xdr:rowOff>166158</xdr:rowOff>
    </xdr:to>
    <xdr:sp macro="" textlink="">
      <xdr:nvSpPr>
        <xdr:cNvPr id="91" name="楕円 90">
          <a:extLst>
            <a:ext uri="{FF2B5EF4-FFF2-40B4-BE49-F238E27FC236}">
              <a16:creationId xmlns:a16="http://schemas.microsoft.com/office/drawing/2014/main" id="{7264472C-DF9C-4050-86B2-37D22FDE38A0}"/>
            </a:ext>
          </a:extLst>
        </xdr:cNvPr>
        <xdr:cNvSpPr/>
      </xdr:nvSpPr>
      <xdr:spPr>
        <a:xfrm>
          <a:off x="2889250" y="727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150935</xdr:rowOff>
    </xdr:from>
    <xdr:ext cx="762000" cy="259045"/>
    <xdr:sp macro="" textlink="">
      <xdr:nvSpPr>
        <xdr:cNvPr id="92" name="テキスト ボックス 91">
          <a:extLst>
            <a:ext uri="{FF2B5EF4-FFF2-40B4-BE49-F238E27FC236}">
              <a16:creationId xmlns:a16="http://schemas.microsoft.com/office/drawing/2014/main" id="{186B52A8-4783-4056-958D-44BF1066ED2F}"/>
            </a:ext>
          </a:extLst>
        </xdr:cNvPr>
        <xdr:cNvSpPr txBox="1"/>
      </xdr:nvSpPr>
      <xdr:spPr>
        <a:xfrm>
          <a:off x="2597150" y="735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3" name="楕円 92">
          <a:extLst>
            <a:ext uri="{FF2B5EF4-FFF2-40B4-BE49-F238E27FC236}">
              <a16:creationId xmlns:a16="http://schemas.microsoft.com/office/drawing/2014/main" id="{9011A5A1-C779-48AA-B843-1C4C0E2EEF37}"/>
            </a:ext>
          </a:extLst>
        </xdr:cNvPr>
        <xdr:cNvSpPr/>
      </xdr:nvSpPr>
      <xdr:spPr>
        <a:xfrm>
          <a:off x="2095500" y="729318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4" name="テキスト ボックス 93">
          <a:extLst>
            <a:ext uri="{FF2B5EF4-FFF2-40B4-BE49-F238E27FC236}">
              <a16:creationId xmlns:a16="http://schemas.microsoft.com/office/drawing/2014/main" id="{2AB37BEB-1385-42AE-9FDA-78C6C20494ED}"/>
            </a:ext>
          </a:extLst>
        </xdr:cNvPr>
        <xdr:cNvSpPr txBox="1"/>
      </xdr:nvSpPr>
      <xdr:spPr>
        <a:xfrm>
          <a:off x="1784350" y="737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5" name="楕円 94">
          <a:extLst>
            <a:ext uri="{FF2B5EF4-FFF2-40B4-BE49-F238E27FC236}">
              <a16:creationId xmlns:a16="http://schemas.microsoft.com/office/drawing/2014/main" id="{A0DDF536-760C-403E-8E43-15FB794B3889}"/>
            </a:ext>
          </a:extLst>
        </xdr:cNvPr>
        <xdr:cNvSpPr/>
      </xdr:nvSpPr>
      <xdr:spPr>
        <a:xfrm>
          <a:off x="1282700" y="729318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6" name="テキスト ボックス 95">
          <a:extLst>
            <a:ext uri="{FF2B5EF4-FFF2-40B4-BE49-F238E27FC236}">
              <a16:creationId xmlns:a16="http://schemas.microsoft.com/office/drawing/2014/main" id="{282AF133-111F-46C2-815F-23EF36B8203B}"/>
            </a:ext>
          </a:extLst>
        </xdr:cNvPr>
        <xdr:cNvSpPr txBox="1"/>
      </xdr:nvSpPr>
      <xdr:spPr>
        <a:xfrm>
          <a:off x="971550" y="737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6D7B6C40-A80D-49F8-A71D-688117EFB89D}"/>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C32075AC-92E3-4264-8153-A947CDC67157}"/>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54BE57E7-B285-4C45-8E1B-646445CA3877}"/>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5618D6E5-8E7B-4D10-AA1B-5995FD9806B4}"/>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22C91570-D3C8-4D9D-A010-FBFD6D2A6944}"/>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66AF7C2A-58D6-457D-8939-0F910C19AB6B}"/>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6E0AB307-1533-4D87-8A56-DF84A4B58A7F}"/>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6EFFDE8A-526C-4FDA-9AD6-DAB42305D44F}"/>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329CF035-D896-46AA-9485-F34033AB9EDF}"/>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9175054C-A053-4B7C-8C6E-EAAFD34202BB}"/>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D4E97398-411A-4D5F-855E-77452AEDBF25}"/>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CAEDCE3-D970-4D46-9A52-D33631EDC6F8}"/>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77C4671F-AF11-4C00-9603-B3B61B3787D8}"/>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前年度比△</a:t>
          </a:r>
          <a:r>
            <a:rPr kumimoji="1" lang="en-US" altLang="ja-JP" sz="1200">
              <a:latin typeface="ＭＳ Ｐゴシック" panose="020B0600070205080204" pitchFamily="50" charset="-128"/>
              <a:ea typeface="ＭＳ Ｐゴシック" panose="020B0600070205080204" pitchFamily="50" charset="-128"/>
            </a:rPr>
            <a:t>7.9</a:t>
          </a:r>
          <a:r>
            <a:rPr kumimoji="1" lang="ja-JP" altLang="en-US" sz="1200">
              <a:latin typeface="ＭＳ Ｐゴシック" panose="020B0600070205080204" pitchFamily="50" charset="-128"/>
              <a:ea typeface="ＭＳ Ｐゴシック" panose="020B0600070205080204" pitchFamily="50" charset="-128"/>
            </a:rPr>
            <a:t>ポイントと悪化している状況である。要因としては、人件費が災害復旧事業への支弁額算入により減少したものの、庁舎建設に係る地方債の償還開始による公債費の増加により、全体として歳出が増額になったこと、また分母となる経常一般財源等は、地方税及び地方譲与税は増加したものの、地方交付税が錯誤措置により前年度より大きく減額（</a:t>
          </a:r>
          <a:r>
            <a:rPr kumimoji="1" lang="en-US" altLang="ja-JP" sz="1200">
              <a:latin typeface="ＭＳ Ｐゴシック" panose="020B0600070205080204" pitchFamily="50" charset="-128"/>
              <a:ea typeface="ＭＳ Ｐゴシック" panose="020B0600070205080204" pitchFamily="50" charset="-128"/>
            </a:rPr>
            <a:t>6.9</a:t>
          </a:r>
          <a:r>
            <a:rPr kumimoji="1" lang="ja-JP" altLang="en-US" sz="1200">
              <a:latin typeface="ＭＳ Ｐゴシック" panose="020B0600070205080204" pitchFamily="50" charset="-128"/>
              <a:ea typeface="ＭＳ Ｐゴシック" panose="020B0600070205080204" pitchFamily="50" charset="-128"/>
            </a:rPr>
            <a:t>％減）となったことと、臨時財政対策債の減額（</a:t>
          </a:r>
          <a:r>
            <a:rPr kumimoji="1" lang="en-US" altLang="ja-JP" sz="1200">
              <a:latin typeface="ＭＳ Ｐゴシック" panose="020B0600070205080204" pitchFamily="50" charset="-128"/>
              <a:ea typeface="ＭＳ Ｐゴシック" panose="020B0600070205080204" pitchFamily="50" charset="-128"/>
            </a:rPr>
            <a:t>74.7</a:t>
          </a:r>
          <a:r>
            <a:rPr kumimoji="1" lang="ja-JP" altLang="en-US" sz="1200">
              <a:latin typeface="ＭＳ Ｐゴシック" panose="020B0600070205080204" pitchFamily="50" charset="-128"/>
              <a:ea typeface="ＭＳ Ｐゴシック" panose="020B0600070205080204" pitchFamily="50" charset="-128"/>
            </a:rPr>
            <a:t>％）による影響が大きかった。引き続き庁舎建設関連を始め、元利償還金の増加が見込まれることから、効率的な行政運営と計画的な公共施設の整備（維持管理）等を行い、適正な財政運営を行っていく。</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2111ED65-DA00-4A81-972A-DE0F91A37156}"/>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7A90FE49-A4C8-4AA6-9AE7-4D176E0EBD39}"/>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13B3A759-D54D-4D8C-AA33-D4E47ECD7488}"/>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76CBB523-E1B4-40BD-AF0B-0B483923B907}"/>
            </a:ext>
          </a:extLst>
        </xdr:cNvPr>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C30B54A9-48B9-48DB-8EAC-81CD01AD8B94}"/>
            </a:ext>
          </a:extLst>
        </xdr:cNvPr>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91C1064A-6131-46B7-A596-CFCBC99ACBF9}"/>
            </a:ext>
          </a:extLst>
        </xdr:cNvPr>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E818886B-3A3C-4885-92AF-1FECD14B8682}"/>
            </a:ext>
          </a:extLst>
        </xdr:cNvPr>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7C07829F-00C5-49BE-AF9F-AC187648D860}"/>
            </a:ext>
          </a:extLst>
        </xdr:cNvPr>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25C84C16-30E8-4755-9A8C-F1F2F6BC3F87}"/>
            </a:ext>
          </a:extLst>
        </xdr:cNvPr>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9CF881D5-EAC1-4968-A12A-C7A5880B8294}"/>
            </a:ext>
          </a:extLst>
        </xdr:cNvPr>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153AF010-2349-4A3C-90A1-FD7846AA4EBA}"/>
            </a:ext>
          </a:extLst>
        </xdr:cNvPr>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F655DED3-38A6-418A-B81E-61884BE9E379}"/>
            </a:ext>
          </a:extLst>
        </xdr:cNvPr>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D4ACE94D-6C7D-4A37-8C63-1E1F892EB63A}"/>
            </a:ext>
          </a:extLst>
        </xdr:cNvPr>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5EF84E05-59F8-430D-887F-5CD2AA188EF3}"/>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A3BBA998-2ABB-4013-9289-606CD24BD5E6}"/>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AA307EBF-E149-49A0-8E83-5DF870F95C72}"/>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007917D4-88AD-4D1F-A0CA-1D5526A272A8}"/>
            </a:ext>
          </a:extLst>
        </xdr:cNvPr>
        <xdr:cNvCxnSpPr/>
      </xdr:nvCxnSpPr>
      <xdr:spPr>
        <a:xfrm flipV="1">
          <a:off x="4514850" y="9725236"/>
          <a:ext cx="0" cy="1582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2170D987-5ACF-48A1-A587-EB3694560164}"/>
            </a:ext>
          </a:extLst>
        </xdr:cNvPr>
        <xdr:cNvSpPr txBox="1"/>
      </xdr:nvSpPr>
      <xdr:spPr>
        <a:xfrm>
          <a:off x="4584700" y="1127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250104F9-FC6D-469F-B14A-490CAA40CCFD}"/>
            </a:ext>
          </a:extLst>
        </xdr:cNvPr>
        <xdr:cNvCxnSpPr/>
      </xdr:nvCxnSpPr>
      <xdr:spPr>
        <a:xfrm>
          <a:off x="4425950" y="113078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AC57CB5A-0C0C-4D09-B09D-9E8D2709A824}"/>
            </a:ext>
          </a:extLst>
        </xdr:cNvPr>
        <xdr:cNvSpPr txBox="1"/>
      </xdr:nvSpPr>
      <xdr:spPr>
        <a:xfrm>
          <a:off x="4584700" y="9472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06ED97F9-B9C0-4A4E-B9A3-DF7A5C9AEB55}"/>
            </a:ext>
          </a:extLst>
        </xdr:cNvPr>
        <xdr:cNvCxnSpPr/>
      </xdr:nvCxnSpPr>
      <xdr:spPr>
        <a:xfrm>
          <a:off x="4425950" y="97252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111760</xdr:rowOff>
    </xdr:from>
    <xdr:to>
      <xdr:col>23</xdr:col>
      <xdr:colOff>133350</xdr:colOff>
      <xdr:row>66</xdr:row>
      <xdr:rowOff>86571</xdr:rowOff>
    </xdr:to>
    <xdr:cxnSp macro="">
      <xdr:nvCxnSpPr>
        <xdr:cNvPr id="131" name="直線コネクタ 130">
          <a:extLst>
            <a:ext uri="{FF2B5EF4-FFF2-40B4-BE49-F238E27FC236}">
              <a16:creationId xmlns:a16="http://schemas.microsoft.com/office/drawing/2014/main" id="{EEABE746-0CC3-4589-88CD-59AF5A546599}"/>
            </a:ext>
          </a:extLst>
        </xdr:cNvPr>
        <xdr:cNvCxnSpPr/>
      </xdr:nvCxnSpPr>
      <xdr:spPr>
        <a:xfrm>
          <a:off x="3752850" y="10840720"/>
          <a:ext cx="762000" cy="3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2" name="財政構造の弾力性平均値テキスト">
          <a:extLst>
            <a:ext uri="{FF2B5EF4-FFF2-40B4-BE49-F238E27FC236}">
              <a16:creationId xmlns:a16="http://schemas.microsoft.com/office/drawing/2014/main" id="{1AC777B2-5B38-415B-B166-85C413D7CB4A}"/>
            </a:ext>
          </a:extLst>
        </xdr:cNvPr>
        <xdr:cNvSpPr txBox="1"/>
      </xdr:nvSpPr>
      <xdr:spPr>
        <a:xfrm>
          <a:off x="4584700" y="10473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695D6213-B76A-413F-B97A-2607C1C3E019}"/>
            </a:ext>
          </a:extLst>
        </xdr:cNvPr>
        <xdr:cNvSpPr/>
      </xdr:nvSpPr>
      <xdr:spPr>
        <a:xfrm>
          <a:off x="446405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111760</xdr:rowOff>
    </xdr:from>
    <xdr:to>
      <xdr:col>19</xdr:col>
      <xdr:colOff>133350</xdr:colOff>
      <xdr:row>65</xdr:row>
      <xdr:rowOff>12700</xdr:rowOff>
    </xdr:to>
    <xdr:cxnSp macro="">
      <xdr:nvCxnSpPr>
        <xdr:cNvPr id="134" name="直線コネクタ 133">
          <a:extLst>
            <a:ext uri="{FF2B5EF4-FFF2-40B4-BE49-F238E27FC236}">
              <a16:creationId xmlns:a16="http://schemas.microsoft.com/office/drawing/2014/main" id="{3C21F31E-0018-472B-A9A7-3A923551D451}"/>
            </a:ext>
          </a:extLst>
        </xdr:cNvPr>
        <xdr:cNvCxnSpPr/>
      </xdr:nvCxnSpPr>
      <xdr:spPr>
        <a:xfrm flipV="1">
          <a:off x="2940050" y="10840720"/>
          <a:ext cx="8128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BCAB5BF7-360E-46D0-BDFE-B0C86428C608}"/>
            </a:ext>
          </a:extLst>
        </xdr:cNvPr>
        <xdr:cNvSpPr/>
      </xdr:nvSpPr>
      <xdr:spPr>
        <a:xfrm>
          <a:off x="3702050" y="10483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a:extLst>
            <a:ext uri="{FF2B5EF4-FFF2-40B4-BE49-F238E27FC236}">
              <a16:creationId xmlns:a16="http://schemas.microsoft.com/office/drawing/2014/main" id="{22D6F9DB-077A-43E4-8D48-53E8874B09A3}"/>
            </a:ext>
          </a:extLst>
        </xdr:cNvPr>
        <xdr:cNvSpPr txBox="1"/>
      </xdr:nvSpPr>
      <xdr:spPr>
        <a:xfrm>
          <a:off x="3409950" y="10256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12700</xdr:rowOff>
    </xdr:from>
    <xdr:to>
      <xdr:col>15</xdr:col>
      <xdr:colOff>82550</xdr:colOff>
      <xdr:row>66</xdr:row>
      <xdr:rowOff>46355</xdr:rowOff>
    </xdr:to>
    <xdr:cxnSp macro="">
      <xdr:nvCxnSpPr>
        <xdr:cNvPr id="137" name="直線コネクタ 136">
          <a:extLst>
            <a:ext uri="{FF2B5EF4-FFF2-40B4-BE49-F238E27FC236}">
              <a16:creationId xmlns:a16="http://schemas.microsoft.com/office/drawing/2014/main" id="{434102AD-E810-4E25-BEC7-2BDE0FB0B35E}"/>
            </a:ext>
          </a:extLst>
        </xdr:cNvPr>
        <xdr:cNvCxnSpPr/>
      </xdr:nvCxnSpPr>
      <xdr:spPr>
        <a:xfrm flipV="1">
          <a:off x="2127250" y="10909300"/>
          <a:ext cx="812800" cy="20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98E5BFE8-96B1-4217-8639-160BD3512111}"/>
            </a:ext>
          </a:extLst>
        </xdr:cNvPr>
        <xdr:cNvSpPr/>
      </xdr:nvSpPr>
      <xdr:spPr>
        <a:xfrm>
          <a:off x="2889250" y="10673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9" name="テキスト ボックス 138">
          <a:extLst>
            <a:ext uri="{FF2B5EF4-FFF2-40B4-BE49-F238E27FC236}">
              <a16:creationId xmlns:a16="http://schemas.microsoft.com/office/drawing/2014/main" id="{9D2019BF-EBBE-48E0-B655-583C21FCD0CD}"/>
            </a:ext>
          </a:extLst>
        </xdr:cNvPr>
        <xdr:cNvSpPr txBox="1"/>
      </xdr:nvSpPr>
      <xdr:spPr>
        <a:xfrm>
          <a:off x="2597150" y="10445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46355</xdr:rowOff>
    </xdr:from>
    <xdr:to>
      <xdr:col>11</xdr:col>
      <xdr:colOff>31750</xdr:colOff>
      <xdr:row>66</xdr:row>
      <xdr:rowOff>114723</xdr:rowOff>
    </xdr:to>
    <xdr:cxnSp macro="">
      <xdr:nvCxnSpPr>
        <xdr:cNvPr id="140" name="直線コネクタ 139">
          <a:extLst>
            <a:ext uri="{FF2B5EF4-FFF2-40B4-BE49-F238E27FC236}">
              <a16:creationId xmlns:a16="http://schemas.microsoft.com/office/drawing/2014/main" id="{5980F0B1-01BC-48B0-A793-EA93AF6F8C51}"/>
            </a:ext>
          </a:extLst>
        </xdr:cNvPr>
        <xdr:cNvCxnSpPr/>
      </xdr:nvCxnSpPr>
      <xdr:spPr>
        <a:xfrm flipV="1">
          <a:off x="1333500" y="11110595"/>
          <a:ext cx="79375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C4CC4D74-3302-4CC1-AF3B-6F6083D1904A}"/>
            </a:ext>
          </a:extLst>
        </xdr:cNvPr>
        <xdr:cNvSpPr/>
      </xdr:nvSpPr>
      <xdr:spPr>
        <a:xfrm>
          <a:off x="2095500" y="1072536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104369</xdr:rowOff>
    </xdr:from>
    <xdr:ext cx="762000" cy="259045"/>
    <xdr:sp macro="" textlink="">
      <xdr:nvSpPr>
        <xdr:cNvPr id="142" name="テキスト ボックス 141">
          <a:extLst>
            <a:ext uri="{FF2B5EF4-FFF2-40B4-BE49-F238E27FC236}">
              <a16:creationId xmlns:a16="http://schemas.microsoft.com/office/drawing/2014/main" id="{C687C170-2669-46AE-85A9-A77592BAFD74}"/>
            </a:ext>
          </a:extLst>
        </xdr:cNvPr>
        <xdr:cNvSpPr txBox="1"/>
      </xdr:nvSpPr>
      <xdr:spPr>
        <a:xfrm>
          <a:off x="1784350" y="1049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05A8BB1B-BB72-496A-94F9-720022573818}"/>
            </a:ext>
          </a:extLst>
        </xdr:cNvPr>
        <xdr:cNvSpPr/>
      </xdr:nvSpPr>
      <xdr:spPr>
        <a:xfrm>
          <a:off x="1282700" y="1070123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C72D119D-39D9-42CE-BB23-E29D0C6A0EDE}"/>
            </a:ext>
          </a:extLst>
        </xdr:cNvPr>
        <xdr:cNvSpPr txBox="1"/>
      </xdr:nvSpPr>
      <xdr:spPr>
        <a:xfrm>
          <a:off x="971550" y="1047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761F25F-B43F-47D5-AD16-E7E61944E455}"/>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E3458D2C-5B46-4DA9-BBE3-6CF7006C7D74}"/>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B2B64AA8-D29C-4553-A7B4-2E75DB1142EC}"/>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140E251A-F373-4A73-93D8-D9E8EF5F4E10}"/>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4E182121-1A99-4F52-A00A-280F35574FE1}"/>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35771</xdr:rowOff>
    </xdr:from>
    <xdr:to>
      <xdr:col>23</xdr:col>
      <xdr:colOff>184150</xdr:colOff>
      <xdr:row>66</xdr:row>
      <xdr:rowOff>137371</xdr:rowOff>
    </xdr:to>
    <xdr:sp macro="" textlink="">
      <xdr:nvSpPr>
        <xdr:cNvPr id="150" name="楕円 149">
          <a:extLst>
            <a:ext uri="{FF2B5EF4-FFF2-40B4-BE49-F238E27FC236}">
              <a16:creationId xmlns:a16="http://schemas.microsoft.com/office/drawing/2014/main" id="{80CA72A4-47B3-44E2-AF20-09D4EA859877}"/>
            </a:ext>
          </a:extLst>
        </xdr:cNvPr>
        <xdr:cNvSpPr/>
      </xdr:nvSpPr>
      <xdr:spPr>
        <a:xfrm>
          <a:off x="4464050" y="1110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7848</xdr:rowOff>
    </xdr:from>
    <xdr:ext cx="762000" cy="259045"/>
    <xdr:sp macro="" textlink="">
      <xdr:nvSpPr>
        <xdr:cNvPr id="151" name="財政構造の弾力性該当値テキスト">
          <a:extLst>
            <a:ext uri="{FF2B5EF4-FFF2-40B4-BE49-F238E27FC236}">
              <a16:creationId xmlns:a16="http://schemas.microsoft.com/office/drawing/2014/main" id="{F7BD7C72-D1EA-4EC3-88AB-55DBC38600F1}"/>
            </a:ext>
          </a:extLst>
        </xdr:cNvPr>
        <xdr:cNvSpPr txBox="1"/>
      </xdr:nvSpPr>
      <xdr:spPr>
        <a:xfrm>
          <a:off x="4584700" y="1107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60960</xdr:rowOff>
    </xdr:from>
    <xdr:to>
      <xdr:col>19</xdr:col>
      <xdr:colOff>184150</xdr:colOff>
      <xdr:row>64</xdr:row>
      <xdr:rowOff>162560</xdr:rowOff>
    </xdr:to>
    <xdr:sp macro="" textlink="">
      <xdr:nvSpPr>
        <xdr:cNvPr id="152" name="楕円 151">
          <a:extLst>
            <a:ext uri="{FF2B5EF4-FFF2-40B4-BE49-F238E27FC236}">
              <a16:creationId xmlns:a16="http://schemas.microsoft.com/office/drawing/2014/main" id="{5AFD2BD1-7913-44EF-8DFB-3E4A7C44C08D}"/>
            </a:ext>
          </a:extLst>
        </xdr:cNvPr>
        <xdr:cNvSpPr/>
      </xdr:nvSpPr>
      <xdr:spPr>
        <a:xfrm>
          <a:off x="3702050" y="1078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147337</xdr:rowOff>
    </xdr:from>
    <xdr:ext cx="736600" cy="259045"/>
    <xdr:sp macro="" textlink="">
      <xdr:nvSpPr>
        <xdr:cNvPr id="153" name="テキスト ボックス 152">
          <a:extLst>
            <a:ext uri="{FF2B5EF4-FFF2-40B4-BE49-F238E27FC236}">
              <a16:creationId xmlns:a16="http://schemas.microsoft.com/office/drawing/2014/main" id="{F069F925-0281-4BA4-B0B6-4B4BF23F09AF}"/>
            </a:ext>
          </a:extLst>
        </xdr:cNvPr>
        <xdr:cNvSpPr txBox="1"/>
      </xdr:nvSpPr>
      <xdr:spPr>
        <a:xfrm>
          <a:off x="3409950" y="1087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133350</xdr:rowOff>
    </xdr:from>
    <xdr:to>
      <xdr:col>15</xdr:col>
      <xdr:colOff>133350</xdr:colOff>
      <xdr:row>65</xdr:row>
      <xdr:rowOff>63500</xdr:rowOff>
    </xdr:to>
    <xdr:sp macro="" textlink="">
      <xdr:nvSpPr>
        <xdr:cNvPr id="154" name="楕円 153">
          <a:extLst>
            <a:ext uri="{FF2B5EF4-FFF2-40B4-BE49-F238E27FC236}">
              <a16:creationId xmlns:a16="http://schemas.microsoft.com/office/drawing/2014/main" id="{3B637122-3D15-4224-BCBA-C1E5DB15841E}"/>
            </a:ext>
          </a:extLst>
        </xdr:cNvPr>
        <xdr:cNvSpPr/>
      </xdr:nvSpPr>
      <xdr:spPr>
        <a:xfrm>
          <a:off x="2889250" y="10862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48277</xdr:rowOff>
    </xdr:from>
    <xdr:ext cx="762000" cy="259045"/>
    <xdr:sp macro="" textlink="">
      <xdr:nvSpPr>
        <xdr:cNvPr id="155" name="テキスト ボックス 154">
          <a:extLst>
            <a:ext uri="{FF2B5EF4-FFF2-40B4-BE49-F238E27FC236}">
              <a16:creationId xmlns:a16="http://schemas.microsoft.com/office/drawing/2014/main" id="{8A87A7D3-4A27-4905-85EB-4AFB20354C27}"/>
            </a:ext>
          </a:extLst>
        </xdr:cNvPr>
        <xdr:cNvSpPr txBox="1"/>
      </xdr:nvSpPr>
      <xdr:spPr>
        <a:xfrm>
          <a:off x="2597150" y="1094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167005</xdr:rowOff>
    </xdr:from>
    <xdr:to>
      <xdr:col>11</xdr:col>
      <xdr:colOff>82550</xdr:colOff>
      <xdr:row>66</xdr:row>
      <xdr:rowOff>97155</xdr:rowOff>
    </xdr:to>
    <xdr:sp macro="" textlink="">
      <xdr:nvSpPr>
        <xdr:cNvPr id="156" name="楕円 155">
          <a:extLst>
            <a:ext uri="{FF2B5EF4-FFF2-40B4-BE49-F238E27FC236}">
              <a16:creationId xmlns:a16="http://schemas.microsoft.com/office/drawing/2014/main" id="{8C5001FC-8057-4EB2-B208-61840BB5AC2B}"/>
            </a:ext>
          </a:extLst>
        </xdr:cNvPr>
        <xdr:cNvSpPr/>
      </xdr:nvSpPr>
      <xdr:spPr>
        <a:xfrm>
          <a:off x="2095500" y="1106360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81932</xdr:rowOff>
    </xdr:from>
    <xdr:ext cx="762000" cy="259045"/>
    <xdr:sp macro="" textlink="">
      <xdr:nvSpPr>
        <xdr:cNvPr id="157" name="テキスト ボックス 156">
          <a:extLst>
            <a:ext uri="{FF2B5EF4-FFF2-40B4-BE49-F238E27FC236}">
              <a16:creationId xmlns:a16="http://schemas.microsoft.com/office/drawing/2014/main" id="{1E755BA8-8039-42A8-AA11-2926CFD33B9D}"/>
            </a:ext>
          </a:extLst>
        </xdr:cNvPr>
        <xdr:cNvSpPr txBox="1"/>
      </xdr:nvSpPr>
      <xdr:spPr>
        <a:xfrm>
          <a:off x="1784350" y="11146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63923</xdr:rowOff>
    </xdr:from>
    <xdr:to>
      <xdr:col>7</xdr:col>
      <xdr:colOff>31750</xdr:colOff>
      <xdr:row>66</xdr:row>
      <xdr:rowOff>165523</xdr:rowOff>
    </xdr:to>
    <xdr:sp macro="" textlink="">
      <xdr:nvSpPr>
        <xdr:cNvPr id="158" name="楕円 157">
          <a:extLst>
            <a:ext uri="{FF2B5EF4-FFF2-40B4-BE49-F238E27FC236}">
              <a16:creationId xmlns:a16="http://schemas.microsoft.com/office/drawing/2014/main" id="{692EF68D-F7F8-42A7-ADC1-02D5404DA321}"/>
            </a:ext>
          </a:extLst>
        </xdr:cNvPr>
        <xdr:cNvSpPr/>
      </xdr:nvSpPr>
      <xdr:spPr>
        <a:xfrm>
          <a:off x="1282700" y="111281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150300</xdr:rowOff>
    </xdr:from>
    <xdr:ext cx="762000" cy="259045"/>
    <xdr:sp macro="" textlink="">
      <xdr:nvSpPr>
        <xdr:cNvPr id="159" name="テキスト ボックス 158">
          <a:extLst>
            <a:ext uri="{FF2B5EF4-FFF2-40B4-BE49-F238E27FC236}">
              <a16:creationId xmlns:a16="http://schemas.microsoft.com/office/drawing/2014/main" id="{63821384-3D3F-4ABA-B232-D7E1AB899E87}"/>
            </a:ext>
          </a:extLst>
        </xdr:cNvPr>
        <xdr:cNvSpPr txBox="1"/>
      </xdr:nvSpPr>
      <xdr:spPr>
        <a:xfrm>
          <a:off x="971550" y="1121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DEA9F249-BD29-4007-BAEA-FCB398CDA938}"/>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AC649484-49DB-4378-A83F-F554025507F9}"/>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B79110D-8DF3-4CE9-A23E-E2B582FA93DB}"/>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[427,692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663B3622-4B79-448C-A375-2FFFAA148D95}"/>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C6188DF1-D2BA-4A7B-A49E-68E6C9205ECF}"/>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10682C5-99DE-41D0-9EDC-6A3103D6950E}"/>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C754E682-C4F0-4BE3-A100-285D95F33FBF}"/>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DF15D7C2-AB25-4FEA-A345-B86557325EC2}"/>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7D7E4A88-3779-4197-A7E3-856E7BF1083C}"/>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75B5B47-640C-48EE-899B-455FB14BF613}"/>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C0C1FCE3-7F8F-4128-A1C8-24905AAE3343}"/>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9C4D035E-193C-4F6C-A354-64BBA593CC29}"/>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2EA8A19B-C54B-4363-BC2A-5A2F63446D0B}"/>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新庁舎関連の物件費（備品購入費）の減少が主な要因で、昨年度より</a:t>
          </a:r>
          <a:r>
            <a:rPr kumimoji="1" lang="en-US" altLang="ja-JP" sz="1300">
              <a:latin typeface="ＭＳ Ｐゴシック" panose="020B0600070205080204" pitchFamily="50" charset="-128"/>
              <a:ea typeface="ＭＳ Ｐゴシック" panose="020B0600070205080204" pitchFamily="50" charset="-128"/>
            </a:rPr>
            <a:t>28,623</a:t>
          </a:r>
          <a:r>
            <a:rPr kumimoji="1" lang="ja-JP" altLang="en-US" sz="1300">
              <a:latin typeface="ＭＳ Ｐゴシック" panose="020B0600070205080204" pitchFamily="50" charset="-128"/>
              <a:ea typeface="ＭＳ Ｐゴシック" panose="020B0600070205080204" pitchFamily="50" charset="-128"/>
            </a:rPr>
            <a:t>円減額となり、類似団体平均を</a:t>
          </a:r>
          <a:r>
            <a:rPr kumimoji="1" lang="en-US" altLang="ja-JP" sz="1300">
              <a:latin typeface="ＭＳ Ｐゴシック" panose="020B0600070205080204" pitchFamily="50" charset="-128"/>
              <a:ea typeface="ＭＳ Ｐゴシック" panose="020B0600070205080204" pitchFamily="50" charset="-128"/>
            </a:rPr>
            <a:t>97,592</a:t>
          </a:r>
          <a:r>
            <a:rPr kumimoji="1" lang="ja-JP" altLang="en-US" sz="1300">
              <a:latin typeface="ＭＳ Ｐゴシック" panose="020B0600070205080204" pitchFamily="50" charset="-128"/>
              <a:ea typeface="ＭＳ Ｐゴシック" panose="020B0600070205080204" pitchFamily="50" charset="-128"/>
            </a:rPr>
            <a:t>円下回っている。今後原油高騰、物価高騰の影響が予想されるが、引き続きコスト低減を図っていく。</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8B340EC3-530A-4936-81DE-45C0DF52C9E9}"/>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AED21063-C44A-4681-B570-68FE55A5D292}"/>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F8F31E18-3D2B-4155-B20E-7592127414B2}"/>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BA9D6694-D1AD-4D65-AADA-570F487FEE0E}"/>
            </a:ext>
          </a:extLst>
        </xdr:cNvPr>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99BCBFAC-A0C3-49A5-A8E6-71C3AD3123F3}"/>
            </a:ext>
          </a:extLst>
        </xdr:cNvPr>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B172768A-A7FF-4A57-ABDE-F23E0E01A0F9}"/>
            </a:ext>
          </a:extLst>
        </xdr:cNvPr>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94C7EE59-E0BF-44F6-8E04-7137957FC03A}"/>
            </a:ext>
          </a:extLst>
        </xdr:cNvPr>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B623334A-10B0-4A91-A1EB-17C5586C04FC}"/>
            </a:ext>
          </a:extLst>
        </xdr:cNvPr>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EA1FA37B-1D5C-4208-AE89-D189804A9C62}"/>
            </a:ext>
          </a:extLst>
        </xdr:cNvPr>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AFA4A669-8E33-46DF-8A59-635E083A22FC}"/>
            </a:ext>
          </a:extLst>
        </xdr:cNvPr>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D670CF65-B6EE-4FB9-A8E0-FF2DD0876A88}"/>
            </a:ext>
          </a:extLst>
        </xdr:cNvPr>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DB0C0D32-E6A6-446A-86B5-E10777F72FAF}"/>
            </a:ext>
          </a:extLst>
        </xdr:cNvPr>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EFB62D-DB4E-45D2-B4DC-A09B1ADFC103}"/>
            </a:ext>
          </a:extLst>
        </xdr:cNvPr>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643D774A-DEBE-4366-B092-89A1C8A647A5}"/>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37781CF-A156-4F8A-97E7-F95565BEB1A8}"/>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2EF211ED-1EE5-46AC-B05F-7709AEAC2610}"/>
            </a:ext>
          </a:extLst>
        </xdr:cNvPr>
        <xdr:cNvCxnSpPr/>
      </xdr:nvCxnSpPr>
      <xdr:spPr>
        <a:xfrm flipV="1">
          <a:off x="4514850" y="13700025"/>
          <a:ext cx="0" cy="1308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381AF01A-EBEE-4422-B7EA-64C393619A21}"/>
            </a:ext>
          </a:extLst>
        </xdr:cNvPr>
        <xdr:cNvSpPr txBox="1"/>
      </xdr:nvSpPr>
      <xdr:spPr>
        <a:xfrm>
          <a:off x="4584700" y="1498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4C96551A-8F62-4D0E-8CC2-8923C02350EF}"/>
            </a:ext>
          </a:extLst>
        </xdr:cNvPr>
        <xdr:cNvCxnSpPr/>
      </xdr:nvCxnSpPr>
      <xdr:spPr>
        <a:xfrm>
          <a:off x="4425950" y="150089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A72711CA-BB77-4EB2-9ECD-1422BD707ADE}"/>
            </a:ext>
          </a:extLst>
        </xdr:cNvPr>
        <xdr:cNvSpPr txBox="1"/>
      </xdr:nvSpPr>
      <xdr:spPr>
        <a:xfrm>
          <a:off x="4584700" y="134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A3F2D9C3-7062-4478-AE94-7BCF251AEA74}"/>
            </a:ext>
          </a:extLst>
        </xdr:cNvPr>
        <xdr:cNvCxnSpPr/>
      </xdr:nvCxnSpPr>
      <xdr:spPr>
        <a:xfrm>
          <a:off x="4425950" y="137000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85773</xdr:rowOff>
    </xdr:from>
    <xdr:to>
      <xdr:col>23</xdr:col>
      <xdr:colOff>133350</xdr:colOff>
      <xdr:row>82</xdr:row>
      <xdr:rowOff>108796</xdr:rowOff>
    </xdr:to>
    <xdr:cxnSp macro="">
      <xdr:nvCxnSpPr>
        <xdr:cNvPr id="193" name="直線コネクタ 192">
          <a:extLst>
            <a:ext uri="{FF2B5EF4-FFF2-40B4-BE49-F238E27FC236}">
              <a16:creationId xmlns:a16="http://schemas.microsoft.com/office/drawing/2014/main" id="{0D55B046-0ECF-41DB-9D57-7431BD22254D}"/>
            </a:ext>
          </a:extLst>
        </xdr:cNvPr>
        <xdr:cNvCxnSpPr/>
      </xdr:nvCxnSpPr>
      <xdr:spPr>
        <a:xfrm flipV="1">
          <a:off x="3752850" y="13832253"/>
          <a:ext cx="762000" cy="2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85548</xdr:rowOff>
    </xdr:from>
    <xdr:ext cx="762000" cy="259045"/>
    <xdr:sp macro="" textlink="">
      <xdr:nvSpPr>
        <xdr:cNvPr id="194" name="人件費・物件費等の状況平均値テキスト">
          <a:extLst>
            <a:ext uri="{FF2B5EF4-FFF2-40B4-BE49-F238E27FC236}">
              <a16:creationId xmlns:a16="http://schemas.microsoft.com/office/drawing/2014/main" id="{135F8A91-105B-4F95-AD27-B4FE635948A6}"/>
            </a:ext>
          </a:extLst>
        </xdr:cNvPr>
        <xdr:cNvSpPr txBox="1"/>
      </xdr:nvSpPr>
      <xdr:spPr>
        <a:xfrm>
          <a:off x="4584700" y="13832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24088B04-1FBC-418D-88E2-AA763DEA36E5}"/>
            </a:ext>
          </a:extLst>
        </xdr:cNvPr>
        <xdr:cNvSpPr/>
      </xdr:nvSpPr>
      <xdr:spPr>
        <a:xfrm>
          <a:off x="4464050" y="138599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59213</xdr:rowOff>
    </xdr:from>
    <xdr:to>
      <xdr:col>19</xdr:col>
      <xdr:colOff>133350</xdr:colOff>
      <xdr:row>82</xdr:row>
      <xdr:rowOff>108796</xdr:rowOff>
    </xdr:to>
    <xdr:cxnSp macro="">
      <xdr:nvCxnSpPr>
        <xdr:cNvPr id="196" name="直線コネクタ 195">
          <a:extLst>
            <a:ext uri="{FF2B5EF4-FFF2-40B4-BE49-F238E27FC236}">
              <a16:creationId xmlns:a16="http://schemas.microsoft.com/office/drawing/2014/main" id="{B5ED1EB8-5183-4B98-BD63-D34B8B501D20}"/>
            </a:ext>
          </a:extLst>
        </xdr:cNvPr>
        <xdr:cNvCxnSpPr/>
      </xdr:nvCxnSpPr>
      <xdr:spPr>
        <a:xfrm>
          <a:off x="2940050" y="13805693"/>
          <a:ext cx="812800" cy="4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C245FD7E-1E0B-44FB-BF70-CD308FD9B92E}"/>
            </a:ext>
          </a:extLst>
        </xdr:cNvPr>
        <xdr:cNvSpPr/>
      </xdr:nvSpPr>
      <xdr:spPr>
        <a:xfrm>
          <a:off x="3702050" y="138302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170194</xdr:rowOff>
    </xdr:from>
    <xdr:ext cx="736600" cy="259045"/>
    <xdr:sp macro="" textlink="">
      <xdr:nvSpPr>
        <xdr:cNvPr id="198" name="テキスト ボックス 197">
          <a:extLst>
            <a:ext uri="{FF2B5EF4-FFF2-40B4-BE49-F238E27FC236}">
              <a16:creationId xmlns:a16="http://schemas.microsoft.com/office/drawing/2014/main" id="{88558F11-5657-41C7-A80C-0ABC6E1C60D2}"/>
            </a:ext>
          </a:extLst>
        </xdr:cNvPr>
        <xdr:cNvSpPr txBox="1"/>
      </xdr:nvSpPr>
      <xdr:spPr>
        <a:xfrm>
          <a:off x="3409950" y="13916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36325</xdr:rowOff>
    </xdr:from>
    <xdr:to>
      <xdr:col>15</xdr:col>
      <xdr:colOff>82550</xdr:colOff>
      <xdr:row>82</xdr:row>
      <xdr:rowOff>59213</xdr:rowOff>
    </xdr:to>
    <xdr:cxnSp macro="">
      <xdr:nvCxnSpPr>
        <xdr:cNvPr id="199" name="直線コネクタ 198">
          <a:extLst>
            <a:ext uri="{FF2B5EF4-FFF2-40B4-BE49-F238E27FC236}">
              <a16:creationId xmlns:a16="http://schemas.microsoft.com/office/drawing/2014/main" id="{FA02B435-68A3-485A-86DB-0CD9E1E6809B}"/>
            </a:ext>
          </a:extLst>
        </xdr:cNvPr>
        <xdr:cNvCxnSpPr/>
      </xdr:nvCxnSpPr>
      <xdr:spPr>
        <a:xfrm>
          <a:off x="2127250" y="13782805"/>
          <a:ext cx="812800" cy="2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28D9BE54-3319-473E-AAE2-A5D10AB35FCD}"/>
            </a:ext>
          </a:extLst>
        </xdr:cNvPr>
        <xdr:cNvSpPr/>
      </xdr:nvSpPr>
      <xdr:spPr>
        <a:xfrm>
          <a:off x="2889250" y="1381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153379</xdr:rowOff>
    </xdr:from>
    <xdr:ext cx="762000" cy="259045"/>
    <xdr:sp macro="" textlink="">
      <xdr:nvSpPr>
        <xdr:cNvPr id="201" name="テキスト ボックス 200">
          <a:extLst>
            <a:ext uri="{FF2B5EF4-FFF2-40B4-BE49-F238E27FC236}">
              <a16:creationId xmlns:a16="http://schemas.microsoft.com/office/drawing/2014/main" id="{72E6C5A0-5E6B-46AC-8182-DD62A4E6112B}"/>
            </a:ext>
          </a:extLst>
        </xdr:cNvPr>
        <xdr:cNvSpPr txBox="1"/>
      </xdr:nvSpPr>
      <xdr:spPr>
        <a:xfrm>
          <a:off x="2597150" y="1389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28542</xdr:rowOff>
    </xdr:from>
    <xdr:to>
      <xdr:col>11</xdr:col>
      <xdr:colOff>31750</xdr:colOff>
      <xdr:row>82</xdr:row>
      <xdr:rowOff>36325</xdr:rowOff>
    </xdr:to>
    <xdr:cxnSp macro="">
      <xdr:nvCxnSpPr>
        <xdr:cNvPr id="202" name="直線コネクタ 201">
          <a:extLst>
            <a:ext uri="{FF2B5EF4-FFF2-40B4-BE49-F238E27FC236}">
              <a16:creationId xmlns:a16="http://schemas.microsoft.com/office/drawing/2014/main" id="{15E37F06-8CCA-4567-BB29-FA424BF19148}"/>
            </a:ext>
          </a:extLst>
        </xdr:cNvPr>
        <xdr:cNvCxnSpPr/>
      </xdr:nvCxnSpPr>
      <xdr:spPr>
        <a:xfrm>
          <a:off x="1333500" y="13775022"/>
          <a:ext cx="793750" cy="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a:extLst>
            <a:ext uri="{FF2B5EF4-FFF2-40B4-BE49-F238E27FC236}">
              <a16:creationId xmlns:a16="http://schemas.microsoft.com/office/drawing/2014/main" id="{728F983F-2C8E-426A-82AC-0044495309C3}"/>
            </a:ext>
          </a:extLst>
        </xdr:cNvPr>
        <xdr:cNvSpPr/>
      </xdr:nvSpPr>
      <xdr:spPr>
        <a:xfrm>
          <a:off x="2095500" y="137820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121908</xdr:rowOff>
    </xdr:from>
    <xdr:ext cx="762000" cy="259045"/>
    <xdr:sp macro="" textlink="">
      <xdr:nvSpPr>
        <xdr:cNvPr id="204" name="テキスト ボックス 203">
          <a:extLst>
            <a:ext uri="{FF2B5EF4-FFF2-40B4-BE49-F238E27FC236}">
              <a16:creationId xmlns:a16="http://schemas.microsoft.com/office/drawing/2014/main" id="{6302373D-61AF-4C63-AE96-2CF9E820A197}"/>
            </a:ext>
          </a:extLst>
        </xdr:cNvPr>
        <xdr:cNvSpPr txBox="1"/>
      </xdr:nvSpPr>
      <xdr:spPr>
        <a:xfrm>
          <a:off x="1784350" y="13868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a:extLst>
            <a:ext uri="{FF2B5EF4-FFF2-40B4-BE49-F238E27FC236}">
              <a16:creationId xmlns:a16="http://schemas.microsoft.com/office/drawing/2014/main" id="{E4DC9794-188A-40DB-BAC1-8FFC7D8555C4}"/>
            </a:ext>
          </a:extLst>
        </xdr:cNvPr>
        <xdr:cNvSpPr/>
      </xdr:nvSpPr>
      <xdr:spPr>
        <a:xfrm>
          <a:off x="1282700" y="137744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114312</xdr:rowOff>
    </xdr:from>
    <xdr:ext cx="762000" cy="259045"/>
    <xdr:sp macro="" textlink="">
      <xdr:nvSpPr>
        <xdr:cNvPr id="206" name="テキスト ボックス 205">
          <a:extLst>
            <a:ext uri="{FF2B5EF4-FFF2-40B4-BE49-F238E27FC236}">
              <a16:creationId xmlns:a16="http://schemas.microsoft.com/office/drawing/2014/main" id="{CC1C0BFC-34E3-492D-8213-E254F8C64024}"/>
            </a:ext>
          </a:extLst>
        </xdr:cNvPr>
        <xdr:cNvSpPr txBox="1"/>
      </xdr:nvSpPr>
      <xdr:spPr>
        <a:xfrm>
          <a:off x="971550" y="1386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DFC90D96-DFD3-4763-B47F-8955DB6401FF}"/>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464D9B5E-1323-4C99-B5F9-C2F0BE6CBE23}"/>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9254214E-A8F3-4E3E-86B8-0836D61ED2B4}"/>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C1BE2616-AA7F-4D84-8E42-8D2A76C13700}"/>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984EEFA-C8F8-4456-B240-6087442763E0}"/>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34973</xdr:rowOff>
    </xdr:from>
    <xdr:to>
      <xdr:col>23</xdr:col>
      <xdr:colOff>184150</xdr:colOff>
      <xdr:row>82</xdr:row>
      <xdr:rowOff>136573</xdr:rowOff>
    </xdr:to>
    <xdr:sp macro="" textlink="">
      <xdr:nvSpPr>
        <xdr:cNvPr id="212" name="楕円 211">
          <a:extLst>
            <a:ext uri="{FF2B5EF4-FFF2-40B4-BE49-F238E27FC236}">
              <a16:creationId xmlns:a16="http://schemas.microsoft.com/office/drawing/2014/main" id="{7EBC127B-8AF9-4A1A-81FD-4503F2C8F78F}"/>
            </a:ext>
          </a:extLst>
        </xdr:cNvPr>
        <xdr:cNvSpPr/>
      </xdr:nvSpPr>
      <xdr:spPr>
        <a:xfrm>
          <a:off x="4464050" y="1378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51500</xdr:rowOff>
    </xdr:from>
    <xdr:ext cx="762000" cy="259045"/>
    <xdr:sp macro="" textlink="">
      <xdr:nvSpPr>
        <xdr:cNvPr id="213" name="人件費・物件費等の状況該当値テキスト">
          <a:extLst>
            <a:ext uri="{FF2B5EF4-FFF2-40B4-BE49-F238E27FC236}">
              <a16:creationId xmlns:a16="http://schemas.microsoft.com/office/drawing/2014/main" id="{A857C05A-C890-4DB7-AE7D-61D838B7C33E}"/>
            </a:ext>
          </a:extLst>
        </xdr:cNvPr>
        <xdr:cNvSpPr txBox="1"/>
      </xdr:nvSpPr>
      <xdr:spPr>
        <a:xfrm>
          <a:off x="4584700" y="1363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57996</xdr:rowOff>
    </xdr:from>
    <xdr:to>
      <xdr:col>19</xdr:col>
      <xdr:colOff>184150</xdr:colOff>
      <xdr:row>82</xdr:row>
      <xdr:rowOff>159596</xdr:rowOff>
    </xdr:to>
    <xdr:sp macro="" textlink="">
      <xdr:nvSpPr>
        <xdr:cNvPr id="214" name="楕円 213">
          <a:extLst>
            <a:ext uri="{FF2B5EF4-FFF2-40B4-BE49-F238E27FC236}">
              <a16:creationId xmlns:a16="http://schemas.microsoft.com/office/drawing/2014/main" id="{A2706BAB-190D-4122-AF6B-7BC9324343E8}"/>
            </a:ext>
          </a:extLst>
        </xdr:cNvPr>
        <xdr:cNvSpPr/>
      </xdr:nvSpPr>
      <xdr:spPr>
        <a:xfrm>
          <a:off x="3702050" y="1380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169773</xdr:rowOff>
    </xdr:from>
    <xdr:ext cx="736600" cy="259045"/>
    <xdr:sp macro="" textlink="">
      <xdr:nvSpPr>
        <xdr:cNvPr id="215" name="テキスト ボックス 214">
          <a:extLst>
            <a:ext uri="{FF2B5EF4-FFF2-40B4-BE49-F238E27FC236}">
              <a16:creationId xmlns:a16="http://schemas.microsoft.com/office/drawing/2014/main" id="{C6A7DC4C-0749-4FE4-B2D7-5DB9E37A01AA}"/>
            </a:ext>
          </a:extLst>
        </xdr:cNvPr>
        <xdr:cNvSpPr txBox="1"/>
      </xdr:nvSpPr>
      <xdr:spPr>
        <a:xfrm>
          <a:off x="3409950" y="1358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8413</xdr:rowOff>
    </xdr:from>
    <xdr:to>
      <xdr:col>15</xdr:col>
      <xdr:colOff>133350</xdr:colOff>
      <xdr:row>82</xdr:row>
      <xdr:rowOff>110013</xdr:rowOff>
    </xdr:to>
    <xdr:sp macro="" textlink="">
      <xdr:nvSpPr>
        <xdr:cNvPr id="216" name="楕円 215">
          <a:extLst>
            <a:ext uri="{FF2B5EF4-FFF2-40B4-BE49-F238E27FC236}">
              <a16:creationId xmlns:a16="http://schemas.microsoft.com/office/drawing/2014/main" id="{120CFFA7-F46C-4C98-AC6C-602925E5BFD7}"/>
            </a:ext>
          </a:extLst>
        </xdr:cNvPr>
        <xdr:cNvSpPr/>
      </xdr:nvSpPr>
      <xdr:spPr>
        <a:xfrm>
          <a:off x="2889250" y="1375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120190</xdr:rowOff>
    </xdr:from>
    <xdr:ext cx="762000" cy="259045"/>
    <xdr:sp macro="" textlink="">
      <xdr:nvSpPr>
        <xdr:cNvPr id="217" name="テキスト ボックス 216">
          <a:extLst>
            <a:ext uri="{FF2B5EF4-FFF2-40B4-BE49-F238E27FC236}">
              <a16:creationId xmlns:a16="http://schemas.microsoft.com/office/drawing/2014/main" id="{2CB4F644-6ABE-4A59-B479-7FDED2CB76DD}"/>
            </a:ext>
          </a:extLst>
        </xdr:cNvPr>
        <xdr:cNvSpPr txBox="1"/>
      </xdr:nvSpPr>
      <xdr:spPr>
        <a:xfrm>
          <a:off x="2597150" y="1353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156975</xdr:rowOff>
    </xdr:from>
    <xdr:to>
      <xdr:col>11</xdr:col>
      <xdr:colOff>82550</xdr:colOff>
      <xdr:row>82</xdr:row>
      <xdr:rowOff>87125</xdr:rowOff>
    </xdr:to>
    <xdr:sp macro="" textlink="">
      <xdr:nvSpPr>
        <xdr:cNvPr id="218" name="楕円 217">
          <a:extLst>
            <a:ext uri="{FF2B5EF4-FFF2-40B4-BE49-F238E27FC236}">
              <a16:creationId xmlns:a16="http://schemas.microsoft.com/office/drawing/2014/main" id="{DF93B318-BE02-4C33-81B9-774EC0CE18B2}"/>
            </a:ext>
          </a:extLst>
        </xdr:cNvPr>
        <xdr:cNvSpPr/>
      </xdr:nvSpPr>
      <xdr:spPr>
        <a:xfrm>
          <a:off x="2095500" y="1373581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97302</xdr:rowOff>
    </xdr:from>
    <xdr:ext cx="762000" cy="259045"/>
    <xdr:sp macro="" textlink="">
      <xdr:nvSpPr>
        <xdr:cNvPr id="219" name="テキスト ボックス 218">
          <a:extLst>
            <a:ext uri="{FF2B5EF4-FFF2-40B4-BE49-F238E27FC236}">
              <a16:creationId xmlns:a16="http://schemas.microsoft.com/office/drawing/2014/main" id="{95B90A51-773B-4D17-BFD7-71C725780BF3}"/>
            </a:ext>
          </a:extLst>
        </xdr:cNvPr>
        <xdr:cNvSpPr txBox="1"/>
      </xdr:nvSpPr>
      <xdr:spPr>
        <a:xfrm>
          <a:off x="1784350" y="1350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149192</xdr:rowOff>
    </xdr:from>
    <xdr:to>
      <xdr:col>7</xdr:col>
      <xdr:colOff>31750</xdr:colOff>
      <xdr:row>82</xdr:row>
      <xdr:rowOff>79342</xdr:rowOff>
    </xdr:to>
    <xdr:sp macro="" textlink="">
      <xdr:nvSpPr>
        <xdr:cNvPr id="220" name="楕円 219">
          <a:extLst>
            <a:ext uri="{FF2B5EF4-FFF2-40B4-BE49-F238E27FC236}">
              <a16:creationId xmlns:a16="http://schemas.microsoft.com/office/drawing/2014/main" id="{87CA5D09-E66F-418E-B638-617ED81CFD5A}"/>
            </a:ext>
          </a:extLst>
        </xdr:cNvPr>
        <xdr:cNvSpPr/>
      </xdr:nvSpPr>
      <xdr:spPr>
        <a:xfrm>
          <a:off x="1282700" y="1372803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89519</xdr:rowOff>
    </xdr:from>
    <xdr:ext cx="762000" cy="259045"/>
    <xdr:sp macro="" textlink="">
      <xdr:nvSpPr>
        <xdr:cNvPr id="221" name="テキスト ボックス 220">
          <a:extLst>
            <a:ext uri="{FF2B5EF4-FFF2-40B4-BE49-F238E27FC236}">
              <a16:creationId xmlns:a16="http://schemas.microsoft.com/office/drawing/2014/main" id="{0702D8DE-9EDB-49BB-9600-EF097FCD52E9}"/>
            </a:ext>
          </a:extLst>
        </xdr:cNvPr>
        <xdr:cNvSpPr txBox="1"/>
      </xdr:nvSpPr>
      <xdr:spPr>
        <a:xfrm>
          <a:off x="971550" y="13500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2AFE2F1A-DC83-4C41-B0C9-725ED8329F2D}"/>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B1E6131A-5B99-4F7D-9C61-982A727BB691}"/>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B6540EE7-FAC6-4427-A486-CFF2EA8E9EF6}"/>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613B9E6A-121F-401D-8BDD-B55A66F40A09}"/>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73C7C3C7-5C92-421E-9FE7-9A20A6571079}"/>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3420A289-6309-420E-8C4B-2607AE403D14}"/>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E1C89C71-980D-442D-92A5-8E1A829CD135}"/>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A30DDCC8-0C51-4924-90AC-22DF5C45A47E}"/>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49B5FA65-2F71-44AD-8D7E-354988060519}"/>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FC48EFD-5FF0-486C-81C8-5BBD5D634E89}"/>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EAEB5E94-6112-4870-8212-1F90BCBE41F5}"/>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5C50AE42-2CE9-4806-A903-45D6C0A71A7D}"/>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743DC98F-0321-46AF-8232-1EC5C47C747A}"/>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ポイント減少しているが、類似団体平均より</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ポイント上回っている。小規模自治体であり職員の階層別分布状況がラスパイレス指数の変動に大きく影響することから、今後の変動について見込むことは難しい状況である。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75A6D7D8-A33D-47F8-A01E-FF3E8FA8C523}"/>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3A997E0D-F0D9-4A3B-9807-446036006669}"/>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E8D1BCBA-5855-473E-A9CD-D7A6DD450881}"/>
            </a:ext>
          </a:extLst>
        </xdr:cNvPr>
        <xdr:cNvCxnSpPr/>
      </xdr:nvCxnSpPr>
      <xdr:spPr>
        <a:xfrm>
          <a:off x="11664950" y="149898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E4EA9526-AAED-4D64-8FBF-AB48FDA99FBB}"/>
            </a:ext>
          </a:extLst>
        </xdr:cNvPr>
        <xdr:cNvSpPr txBox="1"/>
      </xdr:nvSpPr>
      <xdr:spPr>
        <a:xfrm>
          <a:off x="10979150" y="1485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B5877A47-9DF6-405D-A808-72E1A589F9F3}"/>
            </a:ext>
          </a:extLst>
        </xdr:cNvPr>
        <xdr:cNvCxnSpPr/>
      </xdr:nvCxnSpPr>
      <xdr:spPr>
        <a:xfrm>
          <a:off x="11664950" y="145186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33C51177-FD97-4ADB-8EF3-21C31F1AEEDF}"/>
            </a:ext>
          </a:extLst>
        </xdr:cNvPr>
        <xdr:cNvSpPr txBox="1"/>
      </xdr:nvSpPr>
      <xdr:spPr>
        <a:xfrm>
          <a:off x="10979150" y="1438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0D499C5A-E333-4975-8F21-856B57E7DBA1}"/>
            </a:ext>
          </a:extLst>
        </xdr:cNvPr>
        <xdr:cNvCxnSpPr/>
      </xdr:nvCxnSpPr>
      <xdr:spPr>
        <a:xfrm>
          <a:off x="11664950" y="140474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5FF0F966-86AB-4473-AC37-2D67408FA384}"/>
            </a:ext>
          </a:extLst>
        </xdr:cNvPr>
        <xdr:cNvSpPr txBox="1"/>
      </xdr:nvSpPr>
      <xdr:spPr>
        <a:xfrm>
          <a:off x="1097915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C47DF833-442A-4203-94E7-359ADFC21E44}"/>
            </a:ext>
          </a:extLst>
        </xdr:cNvPr>
        <xdr:cNvCxnSpPr/>
      </xdr:nvCxnSpPr>
      <xdr:spPr>
        <a:xfrm>
          <a:off x="11664950" y="13576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1B34C461-D339-4377-BBD1-62F8DA8F60F2}"/>
            </a:ext>
          </a:extLst>
        </xdr:cNvPr>
        <xdr:cNvSpPr txBox="1"/>
      </xdr:nvSpPr>
      <xdr:spPr>
        <a:xfrm>
          <a:off x="1097915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740EAB89-F11B-4E5A-A0B5-0D0A4FBFA1C1}"/>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16D1DEA9-D611-4EE2-A540-ED5769511011}"/>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46F4A0FD-D968-4C26-AAE3-1A405BEB4264}"/>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73003A39-1EB2-463C-B86E-CD28566B63D0}"/>
            </a:ext>
          </a:extLst>
        </xdr:cNvPr>
        <xdr:cNvCxnSpPr/>
      </xdr:nvCxnSpPr>
      <xdr:spPr>
        <a:xfrm flipV="1">
          <a:off x="15474950" y="13776198"/>
          <a:ext cx="0" cy="1203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B5EA1341-41AB-43CB-856A-BADE143CC382}"/>
            </a:ext>
          </a:extLst>
        </xdr:cNvPr>
        <xdr:cNvSpPr txBox="1"/>
      </xdr:nvSpPr>
      <xdr:spPr>
        <a:xfrm>
          <a:off x="15563850" y="14952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FC4A4E8E-4B91-4678-838E-C3C53A625698}"/>
            </a:ext>
          </a:extLst>
        </xdr:cNvPr>
        <xdr:cNvCxnSpPr/>
      </xdr:nvCxnSpPr>
      <xdr:spPr>
        <a:xfrm>
          <a:off x="15405100" y="149801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E7399A97-4629-4800-AD11-7A9EB7DA3AF1}"/>
            </a:ext>
          </a:extLst>
        </xdr:cNvPr>
        <xdr:cNvSpPr txBox="1"/>
      </xdr:nvSpPr>
      <xdr:spPr>
        <a:xfrm>
          <a:off x="15563850" y="1352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6169E1FE-87A6-44C3-BAEA-2E9843C3E3F9}"/>
            </a:ext>
          </a:extLst>
        </xdr:cNvPr>
        <xdr:cNvCxnSpPr/>
      </xdr:nvCxnSpPr>
      <xdr:spPr>
        <a:xfrm>
          <a:off x="15405100" y="137761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159258</xdr:rowOff>
    </xdr:from>
    <xdr:to>
      <xdr:col>81</xdr:col>
      <xdr:colOff>44450</xdr:colOff>
      <xdr:row>89</xdr:row>
      <xdr:rowOff>55372</xdr:rowOff>
    </xdr:to>
    <xdr:cxnSp macro="">
      <xdr:nvCxnSpPr>
        <xdr:cNvPr id="253" name="直線コネクタ 252">
          <a:extLst>
            <a:ext uri="{FF2B5EF4-FFF2-40B4-BE49-F238E27FC236}">
              <a16:creationId xmlns:a16="http://schemas.microsoft.com/office/drawing/2014/main" id="{6EBE88C3-0499-4344-B583-D297215A780E}"/>
            </a:ext>
          </a:extLst>
        </xdr:cNvPr>
        <xdr:cNvCxnSpPr/>
      </xdr:nvCxnSpPr>
      <xdr:spPr>
        <a:xfrm flipV="1">
          <a:off x="14712950" y="14911578"/>
          <a:ext cx="762000" cy="6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161307</xdr:rowOff>
    </xdr:from>
    <xdr:ext cx="762000" cy="259045"/>
    <xdr:sp macro="" textlink="">
      <xdr:nvSpPr>
        <xdr:cNvPr id="254" name="給与水準   （国との比較）平均値テキスト">
          <a:extLst>
            <a:ext uri="{FF2B5EF4-FFF2-40B4-BE49-F238E27FC236}">
              <a16:creationId xmlns:a16="http://schemas.microsoft.com/office/drawing/2014/main" id="{2463EDF6-C30F-4C4B-AEAC-8EA4A57599DB}"/>
            </a:ext>
          </a:extLst>
        </xdr:cNvPr>
        <xdr:cNvSpPr txBox="1"/>
      </xdr:nvSpPr>
      <xdr:spPr>
        <a:xfrm>
          <a:off x="15563850" y="14578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EFD2D702-BF32-4A69-BF91-841AB119085A}"/>
            </a:ext>
          </a:extLst>
        </xdr:cNvPr>
        <xdr:cNvSpPr/>
      </xdr:nvSpPr>
      <xdr:spPr>
        <a:xfrm>
          <a:off x="15427960" y="1472946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55372</xdr:rowOff>
    </xdr:from>
    <xdr:to>
      <xdr:col>77</xdr:col>
      <xdr:colOff>44450</xdr:colOff>
      <xdr:row>89</xdr:row>
      <xdr:rowOff>79502</xdr:rowOff>
    </xdr:to>
    <xdr:cxnSp macro="">
      <xdr:nvCxnSpPr>
        <xdr:cNvPr id="256" name="直線コネクタ 255">
          <a:extLst>
            <a:ext uri="{FF2B5EF4-FFF2-40B4-BE49-F238E27FC236}">
              <a16:creationId xmlns:a16="http://schemas.microsoft.com/office/drawing/2014/main" id="{7F9670E1-B0C8-4E66-8F47-B1DF9422531D}"/>
            </a:ext>
          </a:extLst>
        </xdr:cNvPr>
        <xdr:cNvCxnSpPr/>
      </xdr:nvCxnSpPr>
      <xdr:spPr>
        <a:xfrm flipV="1">
          <a:off x="13903960" y="14975332"/>
          <a:ext cx="80899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C6E83403-A175-4723-ACA2-11F2F2BB208D}"/>
            </a:ext>
          </a:extLst>
        </xdr:cNvPr>
        <xdr:cNvSpPr/>
      </xdr:nvSpPr>
      <xdr:spPr>
        <a:xfrm>
          <a:off x="14665960" y="1473911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94759</xdr:rowOff>
    </xdr:from>
    <xdr:ext cx="736600" cy="259045"/>
    <xdr:sp macro="" textlink="">
      <xdr:nvSpPr>
        <xdr:cNvPr id="258" name="テキスト ボックス 257">
          <a:extLst>
            <a:ext uri="{FF2B5EF4-FFF2-40B4-BE49-F238E27FC236}">
              <a16:creationId xmlns:a16="http://schemas.microsoft.com/office/drawing/2014/main" id="{C4AD9980-C704-4839-9B7F-2A0ADAB8A068}"/>
            </a:ext>
          </a:extLst>
        </xdr:cNvPr>
        <xdr:cNvSpPr txBox="1"/>
      </xdr:nvSpPr>
      <xdr:spPr>
        <a:xfrm>
          <a:off x="14370050" y="1451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31242</xdr:rowOff>
    </xdr:from>
    <xdr:to>
      <xdr:col>72</xdr:col>
      <xdr:colOff>203200</xdr:colOff>
      <xdr:row>89</xdr:row>
      <xdr:rowOff>79502</xdr:rowOff>
    </xdr:to>
    <xdr:cxnSp macro="">
      <xdr:nvCxnSpPr>
        <xdr:cNvPr id="259" name="直線コネクタ 258">
          <a:extLst>
            <a:ext uri="{FF2B5EF4-FFF2-40B4-BE49-F238E27FC236}">
              <a16:creationId xmlns:a16="http://schemas.microsoft.com/office/drawing/2014/main" id="{071D4E75-840D-471F-9700-F61B0F44AC58}"/>
            </a:ext>
          </a:extLst>
        </xdr:cNvPr>
        <xdr:cNvCxnSpPr/>
      </xdr:nvCxnSpPr>
      <xdr:spPr>
        <a:xfrm>
          <a:off x="13106400" y="14951202"/>
          <a:ext cx="79756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a:extLst>
            <a:ext uri="{FF2B5EF4-FFF2-40B4-BE49-F238E27FC236}">
              <a16:creationId xmlns:a16="http://schemas.microsoft.com/office/drawing/2014/main" id="{04311CE2-CE9E-4750-845A-C799F16A00E7}"/>
            </a:ext>
          </a:extLst>
        </xdr:cNvPr>
        <xdr:cNvSpPr/>
      </xdr:nvSpPr>
      <xdr:spPr>
        <a:xfrm>
          <a:off x="13868400" y="1473428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89933</xdr:rowOff>
    </xdr:from>
    <xdr:ext cx="762000" cy="259045"/>
    <xdr:sp macro="" textlink="">
      <xdr:nvSpPr>
        <xdr:cNvPr id="261" name="テキスト ボックス 260">
          <a:extLst>
            <a:ext uri="{FF2B5EF4-FFF2-40B4-BE49-F238E27FC236}">
              <a16:creationId xmlns:a16="http://schemas.microsoft.com/office/drawing/2014/main" id="{2A4F958C-9600-46FD-8151-7DA5EB2A7FBB}"/>
            </a:ext>
          </a:extLst>
        </xdr:cNvPr>
        <xdr:cNvSpPr txBox="1"/>
      </xdr:nvSpPr>
      <xdr:spPr>
        <a:xfrm>
          <a:off x="13557250" y="1450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2287</xdr:rowOff>
    </xdr:from>
    <xdr:to>
      <xdr:col>68</xdr:col>
      <xdr:colOff>152400</xdr:colOff>
      <xdr:row>89</xdr:row>
      <xdr:rowOff>31242</xdr:rowOff>
    </xdr:to>
    <xdr:cxnSp macro="">
      <xdr:nvCxnSpPr>
        <xdr:cNvPr id="262" name="直線コネクタ 261">
          <a:extLst>
            <a:ext uri="{FF2B5EF4-FFF2-40B4-BE49-F238E27FC236}">
              <a16:creationId xmlns:a16="http://schemas.microsoft.com/office/drawing/2014/main" id="{B9F34AB0-5E2F-486A-BB2E-EC8CE2B8BF77}"/>
            </a:ext>
          </a:extLst>
        </xdr:cNvPr>
        <xdr:cNvCxnSpPr/>
      </xdr:nvCxnSpPr>
      <xdr:spPr>
        <a:xfrm>
          <a:off x="12293600" y="14922247"/>
          <a:ext cx="8128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a:extLst>
            <a:ext uri="{FF2B5EF4-FFF2-40B4-BE49-F238E27FC236}">
              <a16:creationId xmlns:a16="http://schemas.microsoft.com/office/drawing/2014/main" id="{6419EA2F-F70A-4F3C-8C3F-9063ABEC0186}"/>
            </a:ext>
          </a:extLst>
        </xdr:cNvPr>
        <xdr:cNvSpPr/>
      </xdr:nvSpPr>
      <xdr:spPr>
        <a:xfrm>
          <a:off x="13055600" y="14734286"/>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89933</xdr:rowOff>
    </xdr:from>
    <xdr:ext cx="762000" cy="259045"/>
    <xdr:sp macro="" textlink="">
      <xdr:nvSpPr>
        <xdr:cNvPr id="264" name="テキスト ボックス 263">
          <a:extLst>
            <a:ext uri="{FF2B5EF4-FFF2-40B4-BE49-F238E27FC236}">
              <a16:creationId xmlns:a16="http://schemas.microsoft.com/office/drawing/2014/main" id="{321ED6CE-395C-4A36-BD5F-56306ED92442}"/>
            </a:ext>
          </a:extLst>
        </xdr:cNvPr>
        <xdr:cNvSpPr txBox="1"/>
      </xdr:nvSpPr>
      <xdr:spPr>
        <a:xfrm>
          <a:off x="12763500" y="1450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a:extLst>
            <a:ext uri="{FF2B5EF4-FFF2-40B4-BE49-F238E27FC236}">
              <a16:creationId xmlns:a16="http://schemas.microsoft.com/office/drawing/2014/main" id="{647CB28C-B611-490D-A4B3-3789E2E34BA0}"/>
            </a:ext>
          </a:extLst>
        </xdr:cNvPr>
        <xdr:cNvSpPr/>
      </xdr:nvSpPr>
      <xdr:spPr>
        <a:xfrm>
          <a:off x="12242800" y="147342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89933</xdr:rowOff>
    </xdr:from>
    <xdr:ext cx="762000" cy="259045"/>
    <xdr:sp macro="" textlink="">
      <xdr:nvSpPr>
        <xdr:cNvPr id="266" name="テキスト ボックス 265">
          <a:extLst>
            <a:ext uri="{FF2B5EF4-FFF2-40B4-BE49-F238E27FC236}">
              <a16:creationId xmlns:a16="http://schemas.microsoft.com/office/drawing/2014/main" id="{7BAEC605-8CC2-4D49-925C-25C23952ABDB}"/>
            </a:ext>
          </a:extLst>
        </xdr:cNvPr>
        <xdr:cNvSpPr txBox="1"/>
      </xdr:nvSpPr>
      <xdr:spPr>
        <a:xfrm>
          <a:off x="11950700" y="1450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30D8D0C4-8E4E-473D-A323-96F461FDC68F}"/>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E1F23C1E-CFA8-4A08-A2C5-14E40F311E56}"/>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A215F4C9-866B-434D-847A-D61616F578C2}"/>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A79D05FE-2BD0-4715-907E-EB6BA11E36D7}"/>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5DD63891-5119-475D-85C6-EF09E13A784C}"/>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108458</xdr:rowOff>
    </xdr:from>
    <xdr:to>
      <xdr:col>81</xdr:col>
      <xdr:colOff>95250</xdr:colOff>
      <xdr:row>89</xdr:row>
      <xdr:rowOff>38608</xdr:rowOff>
    </xdr:to>
    <xdr:sp macro="" textlink="">
      <xdr:nvSpPr>
        <xdr:cNvPr id="272" name="楕円 271">
          <a:extLst>
            <a:ext uri="{FF2B5EF4-FFF2-40B4-BE49-F238E27FC236}">
              <a16:creationId xmlns:a16="http://schemas.microsoft.com/office/drawing/2014/main" id="{11360C10-AE42-4123-A60B-3D3B49AE6DB3}"/>
            </a:ext>
          </a:extLst>
        </xdr:cNvPr>
        <xdr:cNvSpPr/>
      </xdr:nvSpPr>
      <xdr:spPr>
        <a:xfrm>
          <a:off x="15427960" y="1486077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4335</xdr:rowOff>
    </xdr:from>
    <xdr:ext cx="762000" cy="259045"/>
    <xdr:sp macro="" textlink="">
      <xdr:nvSpPr>
        <xdr:cNvPr id="273" name="給与水準   （国との比較）該当値テキスト">
          <a:extLst>
            <a:ext uri="{FF2B5EF4-FFF2-40B4-BE49-F238E27FC236}">
              <a16:creationId xmlns:a16="http://schemas.microsoft.com/office/drawing/2014/main" id="{8B1C3C67-4A1B-4A3D-AE6E-E48F5CEB50E9}"/>
            </a:ext>
          </a:extLst>
        </xdr:cNvPr>
        <xdr:cNvSpPr txBox="1"/>
      </xdr:nvSpPr>
      <xdr:spPr>
        <a:xfrm>
          <a:off x="15563850" y="1475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4572</xdr:rowOff>
    </xdr:from>
    <xdr:to>
      <xdr:col>77</xdr:col>
      <xdr:colOff>95250</xdr:colOff>
      <xdr:row>89</xdr:row>
      <xdr:rowOff>106172</xdr:rowOff>
    </xdr:to>
    <xdr:sp macro="" textlink="">
      <xdr:nvSpPr>
        <xdr:cNvPr id="274" name="楕円 273">
          <a:extLst>
            <a:ext uri="{FF2B5EF4-FFF2-40B4-BE49-F238E27FC236}">
              <a16:creationId xmlns:a16="http://schemas.microsoft.com/office/drawing/2014/main" id="{2AE01481-65BB-4DFE-8F43-F66EB94E5F24}"/>
            </a:ext>
          </a:extLst>
        </xdr:cNvPr>
        <xdr:cNvSpPr/>
      </xdr:nvSpPr>
      <xdr:spPr>
        <a:xfrm>
          <a:off x="14665960" y="1492453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90949</xdr:rowOff>
    </xdr:from>
    <xdr:ext cx="736600" cy="259045"/>
    <xdr:sp macro="" textlink="">
      <xdr:nvSpPr>
        <xdr:cNvPr id="275" name="テキスト ボックス 274">
          <a:extLst>
            <a:ext uri="{FF2B5EF4-FFF2-40B4-BE49-F238E27FC236}">
              <a16:creationId xmlns:a16="http://schemas.microsoft.com/office/drawing/2014/main" id="{E3A6BB05-8F80-4E61-9EBB-1DC4C4F21867}"/>
            </a:ext>
          </a:extLst>
        </xdr:cNvPr>
        <xdr:cNvSpPr txBox="1"/>
      </xdr:nvSpPr>
      <xdr:spPr>
        <a:xfrm>
          <a:off x="14370050" y="15010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28702</xdr:rowOff>
    </xdr:from>
    <xdr:to>
      <xdr:col>73</xdr:col>
      <xdr:colOff>44450</xdr:colOff>
      <xdr:row>89</xdr:row>
      <xdr:rowOff>130302</xdr:rowOff>
    </xdr:to>
    <xdr:sp macro="" textlink="">
      <xdr:nvSpPr>
        <xdr:cNvPr id="276" name="楕円 275">
          <a:extLst>
            <a:ext uri="{FF2B5EF4-FFF2-40B4-BE49-F238E27FC236}">
              <a16:creationId xmlns:a16="http://schemas.microsoft.com/office/drawing/2014/main" id="{5B80D925-033B-4686-A8FC-7128AF622DC3}"/>
            </a:ext>
          </a:extLst>
        </xdr:cNvPr>
        <xdr:cNvSpPr/>
      </xdr:nvSpPr>
      <xdr:spPr>
        <a:xfrm>
          <a:off x="13868400" y="1494866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115079</xdr:rowOff>
    </xdr:from>
    <xdr:ext cx="762000" cy="259045"/>
    <xdr:sp macro="" textlink="">
      <xdr:nvSpPr>
        <xdr:cNvPr id="277" name="テキスト ボックス 276">
          <a:extLst>
            <a:ext uri="{FF2B5EF4-FFF2-40B4-BE49-F238E27FC236}">
              <a16:creationId xmlns:a16="http://schemas.microsoft.com/office/drawing/2014/main" id="{7654FF64-E279-4EE4-A5AF-8DBBF14C49DD}"/>
            </a:ext>
          </a:extLst>
        </xdr:cNvPr>
        <xdr:cNvSpPr txBox="1"/>
      </xdr:nvSpPr>
      <xdr:spPr>
        <a:xfrm>
          <a:off x="13557250" y="1503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151892</xdr:rowOff>
    </xdr:from>
    <xdr:to>
      <xdr:col>68</xdr:col>
      <xdr:colOff>203200</xdr:colOff>
      <xdr:row>89</xdr:row>
      <xdr:rowOff>82042</xdr:rowOff>
    </xdr:to>
    <xdr:sp macro="" textlink="">
      <xdr:nvSpPr>
        <xdr:cNvPr id="278" name="楕円 277">
          <a:extLst>
            <a:ext uri="{FF2B5EF4-FFF2-40B4-BE49-F238E27FC236}">
              <a16:creationId xmlns:a16="http://schemas.microsoft.com/office/drawing/2014/main" id="{29ACB48E-DB0F-421A-BE11-520A6740477F}"/>
            </a:ext>
          </a:extLst>
        </xdr:cNvPr>
        <xdr:cNvSpPr/>
      </xdr:nvSpPr>
      <xdr:spPr>
        <a:xfrm>
          <a:off x="13055600" y="14904212"/>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66819</xdr:rowOff>
    </xdr:from>
    <xdr:ext cx="762000" cy="259045"/>
    <xdr:sp macro="" textlink="">
      <xdr:nvSpPr>
        <xdr:cNvPr id="279" name="テキスト ボックス 278">
          <a:extLst>
            <a:ext uri="{FF2B5EF4-FFF2-40B4-BE49-F238E27FC236}">
              <a16:creationId xmlns:a16="http://schemas.microsoft.com/office/drawing/2014/main" id="{C925397A-CDC9-464F-9D3D-92F01365CA09}"/>
            </a:ext>
          </a:extLst>
        </xdr:cNvPr>
        <xdr:cNvSpPr txBox="1"/>
      </xdr:nvSpPr>
      <xdr:spPr>
        <a:xfrm>
          <a:off x="12763500" y="1498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122937</xdr:rowOff>
    </xdr:from>
    <xdr:to>
      <xdr:col>64</xdr:col>
      <xdr:colOff>152400</xdr:colOff>
      <xdr:row>89</xdr:row>
      <xdr:rowOff>53087</xdr:rowOff>
    </xdr:to>
    <xdr:sp macro="" textlink="">
      <xdr:nvSpPr>
        <xdr:cNvPr id="280" name="楕円 279">
          <a:extLst>
            <a:ext uri="{FF2B5EF4-FFF2-40B4-BE49-F238E27FC236}">
              <a16:creationId xmlns:a16="http://schemas.microsoft.com/office/drawing/2014/main" id="{93A7A959-367F-42F7-B868-4F54AC7DA740}"/>
            </a:ext>
          </a:extLst>
        </xdr:cNvPr>
        <xdr:cNvSpPr/>
      </xdr:nvSpPr>
      <xdr:spPr>
        <a:xfrm>
          <a:off x="12242800" y="148752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37864</xdr:rowOff>
    </xdr:from>
    <xdr:ext cx="762000" cy="259045"/>
    <xdr:sp macro="" textlink="">
      <xdr:nvSpPr>
        <xdr:cNvPr id="281" name="テキスト ボックス 280">
          <a:extLst>
            <a:ext uri="{FF2B5EF4-FFF2-40B4-BE49-F238E27FC236}">
              <a16:creationId xmlns:a16="http://schemas.microsoft.com/office/drawing/2014/main" id="{BA1A037F-9E44-40B2-8C87-A69A6233AC78}"/>
            </a:ext>
          </a:extLst>
        </xdr:cNvPr>
        <xdr:cNvSpPr txBox="1"/>
      </xdr:nvSpPr>
      <xdr:spPr>
        <a:xfrm>
          <a:off x="11950700" y="14957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72C0DEEF-5C64-49AA-83CD-4E78CAFD0792}"/>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2C87AECB-B378-4EE6-8257-83D1D0251944}"/>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5FEE1BD3-2AE8-4947-9420-061DA968EA5A}"/>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D5FCC22C-24B3-4711-892F-2DEF475E4D46}"/>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EF47550F-92AB-431A-B093-1922F99A0F4C}"/>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386EBB8F-B5B0-46CA-899C-DEB70690E661}"/>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DE7ECFAB-C830-4E62-88A2-3FA5114ABC1A}"/>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2B7EED38-3423-4A77-A482-DA3DC197CD1F}"/>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E4C824D3-DC88-4B15-AC4D-AFE31142F870}"/>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2DCB586E-0BD5-4B31-8B45-2A01B3DDAA05}"/>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102C5E68-CB66-4008-BA3E-B85DA3D8ACF2}"/>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4F2DC0E2-755F-4D79-86C3-C3EF2CAD9D58}"/>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369EAD0F-B3A9-4853-A7E0-72BC106E4E88}"/>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a:t>
          </a:r>
          <a:r>
            <a:rPr kumimoji="1" lang="en-US" altLang="ja-JP" sz="1300">
              <a:latin typeface="ＭＳ Ｐゴシック" panose="020B0600070205080204" pitchFamily="50" charset="-128"/>
              <a:ea typeface="ＭＳ Ｐゴシック" panose="020B0600070205080204" pitchFamily="50" charset="-128"/>
            </a:rPr>
            <a:t>3.26</a:t>
          </a:r>
          <a:r>
            <a:rPr kumimoji="1" lang="ja-JP" altLang="en-US" sz="1300">
              <a:latin typeface="ＭＳ Ｐゴシック" panose="020B0600070205080204" pitchFamily="50" charset="-128"/>
              <a:ea typeface="ＭＳ Ｐゴシック" panose="020B0600070205080204" pitchFamily="50" charset="-128"/>
            </a:rPr>
            <a:t>ポイント多く、昨年度より</a:t>
          </a:r>
          <a:r>
            <a:rPr kumimoji="1" lang="en-US" altLang="ja-JP" sz="1300">
              <a:latin typeface="ＭＳ Ｐゴシック" panose="020B0600070205080204" pitchFamily="50" charset="-128"/>
              <a:ea typeface="ＭＳ Ｐゴシック" panose="020B0600070205080204" pitchFamily="50" charset="-128"/>
            </a:rPr>
            <a:t>0.89</a:t>
          </a:r>
          <a:r>
            <a:rPr kumimoji="1" lang="ja-JP" altLang="en-US" sz="1300">
              <a:latin typeface="ＭＳ Ｐゴシック" panose="020B0600070205080204" pitchFamily="50" charset="-128"/>
              <a:ea typeface="ＭＳ Ｐゴシック" panose="020B0600070205080204" pitchFamily="50" charset="-128"/>
            </a:rPr>
            <a:t>ポイント差が大きくなっている。人口減少が続いており、それに伴い職員の割合が増加する傾向となっている。今後も職員一人当たりの事務量の平準化と事務量に応じた職員配置を考慮した定員管理に努めていく。</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B2F73581-FEF1-4E97-BDF9-E30BFFB0319B}"/>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3247231B-BDAF-4403-92A7-39DDD320B348}"/>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BDF5086C-22A2-428B-A270-C4019F278A65}"/>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1F2097CC-B7C2-43DB-B293-985964500116}"/>
            </a:ext>
          </a:extLst>
        </xdr:cNvPr>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EB0FDD15-6B8B-4DC0-8F78-D7632248C159}"/>
            </a:ext>
          </a:extLst>
        </xdr:cNvPr>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2AB94E96-832F-4306-B785-326072B37226}"/>
            </a:ext>
          </a:extLst>
        </xdr:cNvPr>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E6ADB428-DAE9-49E9-8415-63560C4214F8}"/>
            </a:ext>
          </a:extLst>
        </xdr:cNvPr>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35B10F1A-2F17-477B-BB9B-4D7ED4673166}"/>
            </a:ext>
          </a:extLst>
        </xdr:cNvPr>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1B44048E-8D2D-432D-873C-8A1545CDDEC8}"/>
            </a:ext>
          </a:extLst>
        </xdr:cNvPr>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7CE961C7-9A8A-4C84-AC9C-2EFD8BC78F69}"/>
            </a:ext>
          </a:extLst>
        </xdr:cNvPr>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B68BC71A-106D-47F2-BD29-D3FC8C2CC081}"/>
            </a:ext>
          </a:extLst>
        </xdr:cNvPr>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1D323692-A8A0-4B2C-85FB-42F40D2C7883}"/>
            </a:ext>
          </a:extLst>
        </xdr:cNvPr>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52C4EB71-A2AE-441E-A62D-9BC0B4FC6AB8}"/>
            </a:ext>
          </a:extLst>
        </xdr:cNvPr>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6B9A68EF-B095-435B-8133-5337CBBE4373}"/>
            </a:ext>
          </a:extLst>
        </xdr:cNvPr>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669D2FC0-A024-418D-B18A-6CEB0CC67C58}"/>
            </a:ext>
          </a:extLst>
        </xdr:cNvPr>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884DF032-CC5E-4CD3-B7FC-1BEB983FEBF1}"/>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6BA7730F-A4BD-424B-BEA6-C69EDA3A07D3}"/>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A4D27901-80F7-43E0-BCB8-87924DE3DE81}"/>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973F6491-80C2-4150-8E0C-86316E25349B}"/>
            </a:ext>
          </a:extLst>
        </xdr:cNvPr>
        <xdr:cNvCxnSpPr/>
      </xdr:nvCxnSpPr>
      <xdr:spPr>
        <a:xfrm flipV="1">
          <a:off x="15474950" y="9818406"/>
          <a:ext cx="0" cy="1606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55A3D22A-C994-4568-BB9E-8166C84E632D}"/>
            </a:ext>
          </a:extLst>
        </xdr:cNvPr>
        <xdr:cNvSpPr txBox="1"/>
      </xdr:nvSpPr>
      <xdr:spPr>
        <a:xfrm>
          <a:off x="15563850" y="11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684B00EC-1E6F-4BCF-9FAE-137F689956C4}"/>
            </a:ext>
          </a:extLst>
        </xdr:cNvPr>
        <xdr:cNvCxnSpPr/>
      </xdr:nvCxnSpPr>
      <xdr:spPr>
        <a:xfrm>
          <a:off x="15405100" y="114249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290C7D52-DDE4-434D-B5DE-9B2A71468DEE}"/>
            </a:ext>
          </a:extLst>
        </xdr:cNvPr>
        <xdr:cNvSpPr txBox="1"/>
      </xdr:nvSpPr>
      <xdr:spPr>
        <a:xfrm>
          <a:off x="15563850" y="956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D85A698E-EFF9-4ADE-AA58-36D7378B87CD}"/>
            </a:ext>
          </a:extLst>
        </xdr:cNvPr>
        <xdr:cNvCxnSpPr/>
      </xdr:nvCxnSpPr>
      <xdr:spPr>
        <a:xfrm>
          <a:off x="15405100" y="98184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9416</xdr:rowOff>
    </xdr:from>
    <xdr:to>
      <xdr:col>81</xdr:col>
      <xdr:colOff>44450</xdr:colOff>
      <xdr:row>61</xdr:row>
      <xdr:rowOff>64915</xdr:rowOff>
    </xdr:to>
    <xdr:cxnSp macro="">
      <xdr:nvCxnSpPr>
        <xdr:cNvPr id="318" name="直線コネクタ 317">
          <a:extLst>
            <a:ext uri="{FF2B5EF4-FFF2-40B4-BE49-F238E27FC236}">
              <a16:creationId xmlns:a16="http://schemas.microsoft.com/office/drawing/2014/main" id="{2F6843B9-54F8-4085-BF6E-2EA3B6C1CEB0}"/>
            </a:ext>
          </a:extLst>
        </xdr:cNvPr>
        <xdr:cNvCxnSpPr/>
      </xdr:nvCxnSpPr>
      <xdr:spPr>
        <a:xfrm>
          <a:off x="14712950" y="10235456"/>
          <a:ext cx="762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89716</xdr:rowOff>
    </xdr:from>
    <xdr:ext cx="762000" cy="259045"/>
    <xdr:sp macro="" textlink="">
      <xdr:nvSpPr>
        <xdr:cNvPr id="319" name="定員管理の状況平均値テキスト">
          <a:extLst>
            <a:ext uri="{FF2B5EF4-FFF2-40B4-BE49-F238E27FC236}">
              <a16:creationId xmlns:a16="http://schemas.microsoft.com/office/drawing/2014/main" id="{C6063E7B-4545-4A08-BF47-7F05913332D8}"/>
            </a:ext>
          </a:extLst>
        </xdr:cNvPr>
        <xdr:cNvSpPr txBox="1"/>
      </xdr:nvSpPr>
      <xdr:spPr>
        <a:xfrm>
          <a:off x="15563850" y="9980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14643FDB-9B1F-45F0-A9D5-26707AD8FE46}"/>
            </a:ext>
          </a:extLst>
        </xdr:cNvPr>
        <xdr:cNvSpPr/>
      </xdr:nvSpPr>
      <xdr:spPr>
        <a:xfrm>
          <a:off x="15427960" y="1013158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153289</xdr:rowOff>
    </xdr:from>
    <xdr:to>
      <xdr:col>77</xdr:col>
      <xdr:colOff>44450</xdr:colOff>
      <xdr:row>61</xdr:row>
      <xdr:rowOff>9416</xdr:rowOff>
    </xdr:to>
    <xdr:cxnSp macro="">
      <xdr:nvCxnSpPr>
        <xdr:cNvPr id="321" name="直線コネクタ 320">
          <a:extLst>
            <a:ext uri="{FF2B5EF4-FFF2-40B4-BE49-F238E27FC236}">
              <a16:creationId xmlns:a16="http://schemas.microsoft.com/office/drawing/2014/main" id="{0F40D600-EBAF-4C08-A00B-E103889125E1}"/>
            </a:ext>
          </a:extLst>
        </xdr:cNvPr>
        <xdr:cNvCxnSpPr/>
      </xdr:nvCxnSpPr>
      <xdr:spPr>
        <a:xfrm>
          <a:off x="13903960" y="10211689"/>
          <a:ext cx="808990" cy="2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66B4C47F-CB2C-4BF2-B33C-D68B60080A46}"/>
            </a:ext>
          </a:extLst>
        </xdr:cNvPr>
        <xdr:cNvSpPr/>
      </xdr:nvSpPr>
      <xdr:spPr>
        <a:xfrm>
          <a:off x="14665960" y="10106769"/>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160146</xdr:rowOff>
    </xdr:from>
    <xdr:ext cx="736600" cy="259045"/>
    <xdr:sp macro="" textlink="">
      <xdr:nvSpPr>
        <xdr:cNvPr id="323" name="テキスト ボックス 322">
          <a:extLst>
            <a:ext uri="{FF2B5EF4-FFF2-40B4-BE49-F238E27FC236}">
              <a16:creationId xmlns:a16="http://schemas.microsoft.com/office/drawing/2014/main" id="{67026ADD-EC18-41D6-8C98-F8831AB838E8}"/>
            </a:ext>
          </a:extLst>
        </xdr:cNvPr>
        <xdr:cNvSpPr txBox="1"/>
      </xdr:nvSpPr>
      <xdr:spPr>
        <a:xfrm>
          <a:off x="14370050" y="9883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133296</xdr:rowOff>
    </xdr:from>
    <xdr:to>
      <xdr:col>72</xdr:col>
      <xdr:colOff>203200</xdr:colOff>
      <xdr:row>60</xdr:row>
      <xdr:rowOff>153289</xdr:rowOff>
    </xdr:to>
    <xdr:cxnSp macro="">
      <xdr:nvCxnSpPr>
        <xdr:cNvPr id="324" name="直線コネクタ 323">
          <a:extLst>
            <a:ext uri="{FF2B5EF4-FFF2-40B4-BE49-F238E27FC236}">
              <a16:creationId xmlns:a16="http://schemas.microsoft.com/office/drawing/2014/main" id="{974B1A4C-A37D-4BEB-AA68-705863B4CB6F}"/>
            </a:ext>
          </a:extLst>
        </xdr:cNvPr>
        <xdr:cNvCxnSpPr/>
      </xdr:nvCxnSpPr>
      <xdr:spPr>
        <a:xfrm>
          <a:off x="13106400" y="10191696"/>
          <a:ext cx="797560" cy="1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7A5B128B-92BC-457C-B1FF-C0E70EA48FCF}"/>
            </a:ext>
          </a:extLst>
        </xdr:cNvPr>
        <xdr:cNvSpPr/>
      </xdr:nvSpPr>
      <xdr:spPr>
        <a:xfrm>
          <a:off x="13868400" y="100933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146702</xdr:rowOff>
    </xdr:from>
    <xdr:ext cx="762000" cy="259045"/>
    <xdr:sp macro="" textlink="">
      <xdr:nvSpPr>
        <xdr:cNvPr id="326" name="テキスト ボックス 325">
          <a:extLst>
            <a:ext uri="{FF2B5EF4-FFF2-40B4-BE49-F238E27FC236}">
              <a16:creationId xmlns:a16="http://schemas.microsoft.com/office/drawing/2014/main" id="{AB575ABD-1A3C-486A-BECF-B061A6175B91}"/>
            </a:ext>
          </a:extLst>
        </xdr:cNvPr>
        <xdr:cNvSpPr txBox="1"/>
      </xdr:nvSpPr>
      <xdr:spPr>
        <a:xfrm>
          <a:off x="13557250" y="9869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132262</xdr:rowOff>
    </xdr:from>
    <xdr:to>
      <xdr:col>68</xdr:col>
      <xdr:colOff>152400</xdr:colOff>
      <xdr:row>60</xdr:row>
      <xdr:rowOff>133296</xdr:rowOff>
    </xdr:to>
    <xdr:cxnSp macro="">
      <xdr:nvCxnSpPr>
        <xdr:cNvPr id="327" name="直線コネクタ 326">
          <a:extLst>
            <a:ext uri="{FF2B5EF4-FFF2-40B4-BE49-F238E27FC236}">
              <a16:creationId xmlns:a16="http://schemas.microsoft.com/office/drawing/2014/main" id="{C31ECE8A-17C0-49DD-AF65-10FC418F84B3}"/>
            </a:ext>
          </a:extLst>
        </xdr:cNvPr>
        <xdr:cNvCxnSpPr/>
      </xdr:nvCxnSpPr>
      <xdr:spPr>
        <a:xfrm>
          <a:off x="12293600" y="10190662"/>
          <a:ext cx="812800" cy="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a:extLst>
            <a:ext uri="{FF2B5EF4-FFF2-40B4-BE49-F238E27FC236}">
              <a16:creationId xmlns:a16="http://schemas.microsoft.com/office/drawing/2014/main" id="{7637A03F-EC31-4A9E-8676-4A39FB43357D}"/>
            </a:ext>
          </a:extLst>
        </xdr:cNvPr>
        <xdr:cNvSpPr/>
      </xdr:nvSpPr>
      <xdr:spPr>
        <a:xfrm>
          <a:off x="13055600" y="10079881"/>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id="{D0F3300E-0A03-41B6-8F6B-FB7D823373DD}"/>
            </a:ext>
          </a:extLst>
        </xdr:cNvPr>
        <xdr:cNvSpPr txBox="1"/>
      </xdr:nvSpPr>
      <xdr:spPr>
        <a:xfrm>
          <a:off x="12763500" y="985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a:extLst>
            <a:ext uri="{FF2B5EF4-FFF2-40B4-BE49-F238E27FC236}">
              <a16:creationId xmlns:a16="http://schemas.microsoft.com/office/drawing/2014/main" id="{571D2329-A5CF-4F25-A210-5243CF05BEFC}"/>
            </a:ext>
          </a:extLst>
        </xdr:cNvPr>
        <xdr:cNvSpPr/>
      </xdr:nvSpPr>
      <xdr:spPr>
        <a:xfrm>
          <a:off x="12242800" y="10061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115333</xdr:rowOff>
    </xdr:from>
    <xdr:ext cx="762000" cy="259045"/>
    <xdr:sp macro="" textlink="">
      <xdr:nvSpPr>
        <xdr:cNvPr id="331" name="テキスト ボックス 330">
          <a:extLst>
            <a:ext uri="{FF2B5EF4-FFF2-40B4-BE49-F238E27FC236}">
              <a16:creationId xmlns:a16="http://schemas.microsoft.com/office/drawing/2014/main" id="{EC1FF543-602A-4E85-BBBD-7300B6C96C2B}"/>
            </a:ext>
          </a:extLst>
        </xdr:cNvPr>
        <xdr:cNvSpPr txBox="1"/>
      </xdr:nvSpPr>
      <xdr:spPr>
        <a:xfrm>
          <a:off x="11950700" y="9838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9B5E0C29-481E-4124-A965-E76E73EB5444}"/>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A29A549E-FF74-4D2A-A4F3-23BC7EE9A63A}"/>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488F3609-4C62-40BB-9C1E-1645BE6DA8FE}"/>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56D3C824-6A77-43C2-A78C-3180352A44C0}"/>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9B3FA17A-F5FF-4583-A891-CEA3661BEBDA}"/>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14115</xdr:rowOff>
    </xdr:from>
    <xdr:to>
      <xdr:col>81</xdr:col>
      <xdr:colOff>95250</xdr:colOff>
      <xdr:row>61</xdr:row>
      <xdr:rowOff>115715</xdr:rowOff>
    </xdr:to>
    <xdr:sp macro="" textlink="">
      <xdr:nvSpPr>
        <xdr:cNvPr id="337" name="楕円 336">
          <a:extLst>
            <a:ext uri="{FF2B5EF4-FFF2-40B4-BE49-F238E27FC236}">
              <a16:creationId xmlns:a16="http://schemas.microsoft.com/office/drawing/2014/main" id="{D0FF3ED1-C9A2-4DC4-95BC-7D1301A9591C}"/>
            </a:ext>
          </a:extLst>
        </xdr:cNvPr>
        <xdr:cNvSpPr/>
      </xdr:nvSpPr>
      <xdr:spPr>
        <a:xfrm>
          <a:off x="15427960" y="1024015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157642</xdr:rowOff>
    </xdr:from>
    <xdr:ext cx="762000" cy="259045"/>
    <xdr:sp macro="" textlink="">
      <xdr:nvSpPr>
        <xdr:cNvPr id="338" name="定員管理の状況該当値テキスト">
          <a:extLst>
            <a:ext uri="{FF2B5EF4-FFF2-40B4-BE49-F238E27FC236}">
              <a16:creationId xmlns:a16="http://schemas.microsoft.com/office/drawing/2014/main" id="{EDDC68BC-A7F0-47B9-AAA6-3529613CADA7}"/>
            </a:ext>
          </a:extLst>
        </xdr:cNvPr>
        <xdr:cNvSpPr txBox="1"/>
      </xdr:nvSpPr>
      <xdr:spPr>
        <a:xfrm>
          <a:off x="15563850" y="10216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130066</xdr:rowOff>
    </xdr:from>
    <xdr:to>
      <xdr:col>77</xdr:col>
      <xdr:colOff>95250</xdr:colOff>
      <xdr:row>61</xdr:row>
      <xdr:rowOff>60216</xdr:rowOff>
    </xdr:to>
    <xdr:sp macro="" textlink="">
      <xdr:nvSpPr>
        <xdr:cNvPr id="339" name="楕円 338">
          <a:extLst>
            <a:ext uri="{FF2B5EF4-FFF2-40B4-BE49-F238E27FC236}">
              <a16:creationId xmlns:a16="http://schemas.microsoft.com/office/drawing/2014/main" id="{245D1551-AD97-4CA6-994D-F595089203ED}"/>
            </a:ext>
          </a:extLst>
        </xdr:cNvPr>
        <xdr:cNvSpPr/>
      </xdr:nvSpPr>
      <xdr:spPr>
        <a:xfrm>
          <a:off x="14665960" y="1018846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44993</xdr:rowOff>
    </xdr:from>
    <xdr:ext cx="736600" cy="259045"/>
    <xdr:sp macro="" textlink="">
      <xdr:nvSpPr>
        <xdr:cNvPr id="340" name="テキスト ボックス 339">
          <a:extLst>
            <a:ext uri="{FF2B5EF4-FFF2-40B4-BE49-F238E27FC236}">
              <a16:creationId xmlns:a16="http://schemas.microsoft.com/office/drawing/2014/main" id="{97CABAF1-AB88-4464-9342-02F08B351979}"/>
            </a:ext>
          </a:extLst>
        </xdr:cNvPr>
        <xdr:cNvSpPr txBox="1"/>
      </xdr:nvSpPr>
      <xdr:spPr>
        <a:xfrm>
          <a:off x="14370050" y="10271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102489</xdr:rowOff>
    </xdr:from>
    <xdr:to>
      <xdr:col>73</xdr:col>
      <xdr:colOff>44450</xdr:colOff>
      <xdr:row>61</xdr:row>
      <xdr:rowOff>32639</xdr:rowOff>
    </xdr:to>
    <xdr:sp macro="" textlink="">
      <xdr:nvSpPr>
        <xdr:cNvPr id="341" name="楕円 340">
          <a:extLst>
            <a:ext uri="{FF2B5EF4-FFF2-40B4-BE49-F238E27FC236}">
              <a16:creationId xmlns:a16="http://schemas.microsoft.com/office/drawing/2014/main" id="{BA05EE07-08BF-4134-9575-77845BC19D7D}"/>
            </a:ext>
          </a:extLst>
        </xdr:cNvPr>
        <xdr:cNvSpPr/>
      </xdr:nvSpPr>
      <xdr:spPr>
        <a:xfrm>
          <a:off x="13868400" y="1016088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17416</xdr:rowOff>
    </xdr:from>
    <xdr:ext cx="762000" cy="259045"/>
    <xdr:sp macro="" textlink="">
      <xdr:nvSpPr>
        <xdr:cNvPr id="342" name="テキスト ボックス 341">
          <a:extLst>
            <a:ext uri="{FF2B5EF4-FFF2-40B4-BE49-F238E27FC236}">
              <a16:creationId xmlns:a16="http://schemas.microsoft.com/office/drawing/2014/main" id="{44525285-80AA-4C33-896C-1F946D19E08B}"/>
            </a:ext>
          </a:extLst>
        </xdr:cNvPr>
        <xdr:cNvSpPr txBox="1"/>
      </xdr:nvSpPr>
      <xdr:spPr>
        <a:xfrm>
          <a:off x="13557250" y="10243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82496</xdr:rowOff>
    </xdr:from>
    <xdr:to>
      <xdr:col>68</xdr:col>
      <xdr:colOff>203200</xdr:colOff>
      <xdr:row>61</xdr:row>
      <xdr:rowOff>12646</xdr:rowOff>
    </xdr:to>
    <xdr:sp macro="" textlink="">
      <xdr:nvSpPr>
        <xdr:cNvPr id="343" name="楕円 342">
          <a:extLst>
            <a:ext uri="{FF2B5EF4-FFF2-40B4-BE49-F238E27FC236}">
              <a16:creationId xmlns:a16="http://schemas.microsoft.com/office/drawing/2014/main" id="{685BC30B-EE70-4002-9142-363F257E34B0}"/>
            </a:ext>
          </a:extLst>
        </xdr:cNvPr>
        <xdr:cNvSpPr/>
      </xdr:nvSpPr>
      <xdr:spPr>
        <a:xfrm>
          <a:off x="13055600" y="10140896"/>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168873</xdr:rowOff>
    </xdr:from>
    <xdr:ext cx="762000" cy="259045"/>
    <xdr:sp macro="" textlink="">
      <xdr:nvSpPr>
        <xdr:cNvPr id="344" name="テキスト ボックス 343">
          <a:extLst>
            <a:ext uri="{FF2B5EF4-FFF2-40B4-BE49-F238E27FC236}">
              <a16:creationId xmlns:a16="http://schemas.microsoft.com/office/drawing/2014/main" id="{73B20F7B-6D56-48C3-BCCC-2778BA073371}"/>
            </a:ext>
          </a:extLst>
        </xdr:cNvPr>
        <xdr:cNvSpPr txBox="1"/>
      </xdr:nvSpPr>
      <xdr:spPr>
        <a:xfrm>
          <a:off x="12763500" y="1022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81462</xdr:rowOff>
    </xdr:from>
    <xdr:to>
      <xdr:col>64</xdr:col>
      <xdr:colOff>152400</xdr:colOff>
      <xdr:row>61</xdr:row>
      <xdr:rowOff>11612</xdr:rowOff>
    </xdr:to>
    <xdr:sp macro="" textlink="">
      <xdr:nvSpPr>
        <xdr:cNvPr id="345" name="楕円 344">
          <a:extLst>
            <a:ext uri="{FF2B5EF4-FFF2-40B4-BE49-F238E27FC236}">
              <a16:creationId xmlns:a16="http://schemas.microsoft.com/office/drawing/2014/main" id="{9E90EDED-74EA-4444-BBD7-7AFA7A9812BF}"/>
            </a:ext>
          </a:extLst>
        </xdr:cNvPr>
        <xdr:cNvSpPr/>
      </xdr:nvSpPr>
      <xdr:spPr>
        <a:xfrm>
          <a:off x="12242800" y="101398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167839</xdr:rowOff>
    </xdr:from>
    <xdr:ext cx="762000" cy="259045"/>
    <xdr:sp macro="" textlink="">
      <xdr:nvSpPr>
        <xdr:cNvPr id="346" name="テキスト ボックス 345">
          <a:extLst>
            <a:ext uri="{FF2B5EF4-FFF2-40B4-BE49-F238E27FC236}">
              <a16:creationId xmlns:a16="http://schemas.microsoft.com/office/drawing/2014/main" id="{2EEF363D-12A6-4218-A69D-DF3EEA9EBB23}"/>
            </a:ext>
          </a:extLst>
        </xdr:cNvPr>
        <xdr:cNvSpPr txBox="1"/>
      </xdr:nvSpPr>
      <xdr:spPr>
        <a:xfrm>
          <a:off x="11950700" y="1022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E95644B4-C547-42AC-BC48-A4187CCDEF75}"/>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5730CD96-38AF-494F-983D-7AD48B0B22CD}"/>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93CA0D20-C451-447A-8559-BCBF0E05F3EE}"/>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796B240-6510-477C-B088-F857E195770F}"/>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F172CEF9-0ECC-4588-AD1C-330201559FD8}"/>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8CBE5469-280B-4ADD-A26C-5AE562580807}"/>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8CF9647A-FFED-4596-B41B-B9A26D89FEE4}"/>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9F5D5EB8-AC34-4480-AB26-A8203669FC15}"/>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4209FED-12A5-49A7-9DF8-DF3F4D7F2603}"/>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978A0DBB-760A-4D48-9A11-94E351FB97AD}"/>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43DE087F-B17A-475A-A112-7852304AFA3C}"/>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4650BC7D-BAD6-48C4-A519-28328A1EFD2B}"/>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C5484720-FF34-4B50-A462-A3D23A24A199}"/>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近年の新庁舎建設事業等により地方債発行額が増加し、それに伴い公債費も増加している。さらに令和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年台風</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号災の災害復旧事業に係る借入れもあり、今後数年間が公債費のピークを迎え実質公債比率も同時にピークを迎えることになると見込んでいる。類似団体平均より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回っているが、全国平均及び県平均値を上回っている状況であり、今後も公有財産の老朽化対策等で大規模な改修工事等が重なることを想定しつつ、地方債残高の管理をより一層強化し、さらに特定財源の確保に努め実質公債比率の抑制を図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2749484E-5C97-4CFC-A6E6-7217A3FF0A88}"/>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935F8BEF-CCA3-447D-B550-864F74780407}"/>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F6FC84E8-EF01-4A4C-8532-58AAF1B55302}"/>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FFE032BB-E3B9-44AB-ACC9-B2E9C771F753}"/>
            </a:ext>
          </a:extLst>
        </xdr:cNvPr>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1354080C-4A21-4012-A5DE-5250EF0BEE9A}"/>
            </a:ext>
          </a:extLst>
        </xdr:cNvPr>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B88159B1-E02A-4B93-890F-CF9AABC56620}"/>
            </a:ext>
          </a:extLst>
        </xdr:cNvPr>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7770E442-2510-493D-A730-AEFBB3FF9CE7}"/>
            </a:ext>
          </a:extLst>
        </xdr:cNvPr>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CE5BDF8C-04DD-4331-9ADC-40E457357733}"/>
            </a:ext>
          </a:extLst>
        </xdr:cNvPr>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FA476695-CBA5-4FFA-B974-36621F794070}"/>
            </a:ext>
          </a:extLst>
        </xdr:cNvPr>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FB10C9DF-D281-424C-88BE-31D469BEA42F}"/>
            </a:ext>
          </a:extLst>
        </xdr:cNvPr>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D3EB0D69-2A84-48B0-9308-469940E8D5F8}"/>
            </a:ext>
          </a:extLst>
        </xdr:cNvPr>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B27ED02C-F391-4EF1-8033-884E1D985C70}"/>
            </a:ext>
          </a:extLst>
        </xdr:cNvPr>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6C39A327-814B-49AC-B443-1A2B1D01A62B}"/>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3F9B72F-D416-4E63-94EA-761DF50FEFC7}"/>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61A512A4-612F-4407-AC2D-604F2F9477C0}"/>
            </a:ext>
          </a:extLst>
        </xdr:cNvPr>
        <xdr:cNvCxnSpPr/>
      </xdr:nvCxnSpPr>
      <xdr:spPr>
        <a:xfrm flipV="1">
          <a:off x="15474950" y="6067637"/>
          <a:ext cx="0" cy="15180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F1701A23-0A21-4C68-8C3F-C1F41A43EBA1}"/>
            </a:ext>
          </a:extLst>
        </xdr:cNvPr>
        <xdr:cNvSpPr txBox="1"/>
      </xdr:nvSpPr>
      <xdr:spPr>
        <a:xfrm>
          <a:off x="15563850" y="755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6C259061-48D1-47D5-A788-47066570CCC6}"/>
            </a:ext>
          </a:extLst>
        </xdr:cNvPr>
        <xdr:cNvCxnSpPr/>
      </xdr:nvCxnSpPr>
      <xdr:spPr>
        <a:xfrm>
          <a:off x="15405100" y="75857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37D02644-CAED-4E8F-943A-717F3BC65703}"/>
            </a:ext>
          </a:extLst>
        </xdr:cNvPr>
        <xdr:cNvSpPr txBox="1"/>
      </xdr:nvSpPr>
      <xdr:spPr>
        <a:xfrm>
          <a:off x="15563850" y="58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DAFDE8F8-6AD3-4A2F-9936-5CD11BA298EE}"/>
            </a:ext>
          </a:extLst>
        </xdr:cNvPr>
        <xdr:cNvCxnSpPr/>
      </xdr:nvCxnSpPr>
      <xdr:spPr>
        <a:xfrm>
          <a:off x="15405100" y="60676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35983</xdr:rowOff>
    </xdr:from>
    <xdr:to>
      <xdr:col>81</xdr:col>
      <xdr:colOff>44450</xdr:colOff>
      <xdr:row>41</xdr:row>
      <xdr:rowOff>140546</xdr:rowOff>
    </xdr:to>
    <xdr:cxnSp macro="">
      <xdr:nvCxnSpPr>
        <xdr:cNvPr id="379" name="直線コネクタ 378">
          <a:extLst>
            <a:ext uri="{FF2B5EF4-FFF2-40B4-BE49-F238E27FC236}">
              <a16:creationId xmlns:a16="http://schemas.microsoft.com/office/drawing/2014/main" id="{525F4453-308F-4A7C-A951-E0EAC8CED70A}"/>
            </a:ext>
          </a:extLst>
        </xdr:cNvPr>
        <xdr:cNvCxnSpPr/>
      </xdr:nvCxnSpPr>
      <xdr:spPr>
        <a:xfrm>
          <a:off x="14712950" y="6909223"/>
          <a:ext cx="762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0" name="公債費負担の状況平均値テキスト">
          <a:extLst>
            <a:ext uri="{FF2B5EF4-FFF2-40B4-BE49-F238E27FC236}">
              <a16:creationId xmlns:a16="http://schemas.microsoft.com/office/drawing/2014/main" id="{42034827-67B7-440F-A6CE-06D49D02A461}"/>
            </a:ext>
          </a:extLst>
        </xdr:cNvPr>
        <xdr:cNvSpPr txBox="1"/>
      </xdr:nvSpPr>
      <xdr:spPr>
        <a:xfrm>
          <a:off x="15563850" y="6951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A8E53B70-E46E-4874-895D-18BBFAC60FBE}"/>
            </a:ext>
          </a:extLst>
        </xdr:cNvPr>
        <xdr:cNvSpPr/>
      </xdr:nvSpPr>
      <xdr:spPr>
        <a:xfrm>
          <a:off x="15427960" y="697907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159173</xdr:rowOff>
    </xdr:from>
    <xdr:to>
      <xdr:col>77</xdr:col>
      <xdr:colOff>44450</xdr:colOff>
      <xdr:row>41</xdr:row>
      <xdr:rowOff>35983</xdr:rowOff>
    </xdr:to>
    <xdr:cxnSp macro="">
      <xdr:nvCxnSpPr>
        <xdr:cNvPr id="382" name="直線コネクタ 381">
          <a:extLst>
            <a:ext uri="{FF2B5EF4-FFF2-40B4-BE49-F238E27FC236}">
              <a16:creationId xmlns:a16="http://schemas.microsoft.com/office/drawing/2014/main" id="{7418435B-1A62-4D92-8A9C-F4B94048F5ED}"/>
            </a:ext>
          </a:extLst>
        </xdr:cNvPr>
        <xdr:cNvCxnSpPr/>
      </xdr:nvCxnSpPr>
      <xdr:spPr>
        <a:xfrm>
          <a:off x="13903960" y="6864773"/>
          <a:ext cx="80899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37097DED-8E04-40E4-90D7-1BE47976D3D5}"/>
            </a:ext>
          </a:extLst>
        </xdr:cNvPr>
        <xdr:cNvSpPr/>
      </xdr:nvSpPr>
      <xdr:spPr>
        <a:xfrm>
          <a:off x="14665960" y="697907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4" name="テキスト ボックス 383">
          <a:extLst>
            <a:ext uri="{FF2B5EF4-FFF2-40B4-BE49-F238E27FC236}">
              <a16:creationId xmlns:a16="http://schemas.microsoft.com/office/drawing/2014/main" id="{7A5ADE3A-B498-4495-8004-542A0848AC8C}"/>
            </a:ext>
          </a:extLst>
        </xdr:cNvPr>
        <xdr:cNvSpPr txBox="1"/>
      </xdr:nvSpPr>
      <xdr:spPr>
        <a:xfrm>
          <a:off x="14370050" y="7061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118956</xdr:rowOff>
    </xdr:from>
    <xdr:to>
      <xdr:col>72</xdr:col>
      <xdr:colOff>203200</xdr:colOff>
      <xdr:row>40</xdr:row>
      <xdr:rowOff>159173</xdr:rowOff>
    </xdr:to>
    <xdr:cxnSp macro="">
      <xdr:nvCxnSpPr>
        <xdr:cNvPr id="385" name="直線コネクタ 384">
          <a:extLst>
            <a:ext uri="{FF2B5EF4-FFF2-40B4-BE49-F238E27FC236}">
              <a16:creationId xmlns:a16="http://schemas.microsoft.com/office/drawing/2014/main" id="{C4607220-6B18-4197-9217-2E4A64BAC764}"/>
            </a:ext>
          </a:extLst>
        </xdr:cNvPr>
        <xdr:cNvCxnSpPr/>
      </xdr:nvCxnSpPr>
      <xdr:spPr>
        <a:xfrm>
          <a:off x="13106400" y="6824556"/>
          <a:ext cx="79756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a:extLst>
            <a:ext uri="{FF2B5EF4-FFF2-40B4-BE49-F238E27FC236}">
              <a16:creationId xmlns:a16="http://schemas.microsoft.com/office/drawing/2014/main" id="{86A97036-EAFF-40E7-94DA-97DD69655D44}"/>
            </a:ext>
          </a:extLst>
        </xdr:cNvPr>
        <xdr:cNvSpPr/>
      </xdr:nvSpPr>
      <xdr:spPr>
        <a:xfrm>
          <a:off x="13868400" y="697103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7" name="テキスト ボックス 386">
          <a:extLst>
            <a:ext uri="{FF2B5EF4-FFF2-40B4-BE49-F238E27FC236}">
              <a16:creationId xmlns:a16="http://schemas.microsoft.com/office/drawing/2014/main" id="{C4ACDA22-1BFA-4688-A221-73D13B2F9811}"/>
            </a:ext>
          </a:extLst>
        </xdr:cNvPr>
        <xdr:cNvSpPr txBox="1"/>
      </xdr:nvSpPr>
      <xdr:spPr>
        <a:xfrm>
          <a:off x="13557250" y="705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110913</xdr:rowOff>
    </xdr:from>
    <xdr:to>
      <xdr:col>68</xdr:col>
      <xdr:colOff>152400</xdr:colOff>
      <xdr:row>40</xdr:row>
      <xdr:rowOff>118956</xdr:rowOff>
    </xdr:to>
    <xdr:cxnSp macro="">
      <xdr:nvCxnSpPr>
        <xdr:cNvPr id="388" name="直線コネクタ 387">
          <a:extLst>
            <a:ext uri="{FF2B5EF4-FFF2-40B4-BE49-F238E27FC236}">
              <a16:creationId xmlns:a16="http://schemas.microsoft.com/office/drawing/2014/main" id="{F397CF58-E70B-4877-9503-968A9F617F04}"/>
            </a:ext>
          </a:extLst>
        </xdr:cNvPr>
        <xdr:cNvCxnSpPr/>
      </xdr:nvCxnSpPr>
      <xdr:spPr>
        <a:xfrm>
          <a:off x="12293600" y="6816513"/>
          <a:ext cx="8128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a:extLst>
            <a:ext uri="{FF2B5EF4-FFF2-40B4-BE49-F238E27FC236}">
              <a16:creationId xmlns:a16="http://schemas.microsoft.com/office/drawing/2014/main" id="{2183DE88-C8A2-4EE1-BDEA-62808FC8A95F}"/>
            </a:ext>
          </a:extLst>
        </xdr:cNvPr>
        <xdr:cNvSpPr/>
      </xdr:nvSpPr>
      <xdr:spPr>
        <a:xfrm>
          <a:off x="13055600" y="6962986"/>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390" name="テキスト ボックス 389">
          <a:extLst>
            <a:ext uri="{FF2B5EF4-FFF2-40B4-BE49-F238E27FC236}">
              <a16:creationId xmlns:a16="http://schemas.microsoft.com/office/drawing/2014/main" id="{894FD710-983E-4886-B1DE-6E179D82CD37}"/>
            </a:ext>
          </a:extLst>
        </xdr:cNvPr>
        <xdr:cNvSpPr txBox="1"/>
      </xdr:nvSpPr>
      <xdr:spPr>
        <a:xfrm>
          <a:off x="12763500" y="7045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a:extLst>
            <a:ext uri="{FF2B5EF4-FFF2-40B4-BE49-F238E27FC236}">
              <a16:creationId xmlns:a16="http://schemas.microsoft.com/office/drawing/2014/main" id="{498E4BC9-6D9D-4E42-BA34-B301DADB4230}"/>
            </a:ext>
          </a:extLst>
        </xdr:cNvPr>
        <xdr:cNvSpPr/>
      </xdr:nvSpPr>
      <xdr:spPr>
        <a:xfrm>
          <a:off x="12242800" y="69469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2" name="テキスト ボックス 391">
          <a:extLst>
            <a:ext uri="{FF2B5EF4-FFF2-40B4-BE49-F238E27FC236}">
              <a16:creationId xmlns:a16="http://schemas.microsoft.com/office/drawing/2014/main" id="{A5286E01-7E01-4CCD-A763-98D4B862565B}"/>
            </a:ext>
          </a:extLst>
        </xdr:cNvPr>
        <xdr:cNvSpPr txBox="1"/>
      </xdr:nvSpPr>
      <xdr:spPr>
        <a:xfrm>
          <a:off x="11950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72533456-B8FD-4C19-B144-7A0B8F407035}"/>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36FA47D9-41F7-4298-B4D8-61C35D4FDF8B}"/>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EC114E31-C91B-4A32-8AD5-4493F48CB719}"/>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49FDC74D-7A18-4E94-A278-8E3D114B1C15}"/>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20D55285-A43D-4DCE-8AB6-D92073378AC2}"/>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89746</xdr:rowOff>
    </xdr:from>
    <xdr:to>
      <xdr:col>81</xdr:col>
      <xdr:colOff>95250</xdr:colOff>
      <xdr:row>42</xdr:row>
      <xdr:rowOff>19896</xdr:rowOff>
    </xdr:to>
    <xdr:sp macro="" textlink="">
      <xdr:nvSpPr>
        <xdr:cNvPr id="398" name="楕円 397">
          <a:extLst>
            <a:ext uri="{FF2B5EF4-FFF2-40B4-BE49-F238E27FC236}">
              <a16:creationId xmlns:a16="http://schemas.microsoft.com/office/drawing/2014/main" id="{F4AA0931-0857-457C-BE71-535B0486CA16}"/>
            </a:ext>
          </a:extLst>
        </xdr:cNvPr>
        <xdr:cNvSpPr/>
      </xdr:nvSpPr>
      <xdr:spPr>
        <a:xfrm>
          <a:off x="15427960" y="696298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106273</xdr:rowOff>
    </xdr:from>
    <xdr:ext cx="762000" cy="259045"/>
    <xdr:sp macro="" textlink="">
      <xdr:nvSpPr>
        <xdr:cNvPr id="399" name="公債費負担の状況該当値テキスト">
          <a:extLst>
            <a:ext uri="{FF2B5EF4-FFF2-40B4-BE49-F238E27FC236}">
              <a16:creationId xmlns:a16="http://schemas.microsoft.com/office/drawing/2014/main" id="{C86B8A0C-4603-4590-8496-7D74F62A2139}"/>
            </a:ext>
          </a:extLst>
        </xdr:cNvPr>
        <xdr:cNvSpPr txBox="1"/>
      </xdr:nvSpPr>
      <xdr:spPr>
        <a:xfrm>
          <a:off x="15563850" y="681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156633</xdr:rowOff>
    </xdr:from>
    <xdr:to>
      <xdr:col>77</xdr:col>
      <xdr:colOff>95250</xdr:colOff>
      <xdr:row>41</xdr:row>
      <xdr:rowOff>86783</xdr:rowOff>
    </xdr:to>
    <xdr:sp macro="" textlink="">
      <xdr:nvSpPr>
        <xdr:cNvPr id="400" name="楕円 399">
          <a:extLst>
            <a:ext uri="{FF2B5EF4-FFF2-40B4-BE49-F238E27FC236}">
              <a16:creationId xmlns:a16="http://schemas.microsoft.com/office/drawing/2014/main" id="{9AA60754-D5AB-4102-84FB-1D2FE630DA2C}"/>
            </a:ext>
          </a:extLst>
        </xdr:cNvPr>
        <xdr:cNvSpPr/>
      </xdr:nvSpPr>
      <xdr:spPr>
        <a:xfrm>
          <a:off x="14665960" y="686223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96960</xdr:rowOff>
    </xdr:from>
    <xdr:ext cx="736600" cy="259045"/>
    <xdr:sp macro="" textlink="">
      <xdr:nvSpPr>
        <xdr:cNvPr id="401" name="テキスト ボックス 400">
          <a:extLst>
            <a:ext uri="{FF2B5EF4-FFF2-40B4-BE49-F238E27FC236}">
              <a16:creationId xmlns:a16="http://schemas.microsoft.com/office/drawing/2014/main" id="{BB8ED983-6207-40BB-A453-3BE27AF75581}"/>
            </a:ext>
          </a:extLst>
        </xdr:cNvPr>
        <xdr:cNvSpPr txBox="1"/>
      </xdr:nvSpPr>
      <xdr:spPr>
        <a:xfrm>
          <a:off x="14370050" y="6634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108373</xdr:rowOff>
    </xdr:from>
    <xdr:to>
      <xdr:col>73</xdr:col>
      <xdr:colOff>44450</xdr:colOff>
      <xdr:row>41</xdr:row>
      <xdr:rowOff>38523</xdr:rowOff>
    </xdr:to>
    <xdr:sp macro="" textlink="">
      <xdr:nvSpPr>
        <xdr:cNvPr id="402" name="楕円 401">
          <a:extLst>
            <a:ext uri="{FF2B5EF4-FFF2-40B4-BE49-F238E27FC236}">
              <a16:creationId xmlns:a16="http://schemas.microsoft.com/office/drawing/2014/main" id="{9BEAAA70-6E14-4ECA-8E78-D9A0474E5F84}"/>
            </a:ext>
          </a:extLst>
        </xdr:cNvPr>
        <xdr:cNvSpPr/>
      </xdr:nvSpPr>
      <xdr:spPr>
        <a:xfrm>
          <a:off x="13868400" y="681397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48700</xdr:rowOff>
    </xdr:from>
    <xdr:ext cx="762000" cy="259045"/>
    <xdr:sp macro="" textlink="">
      <xdr:nvSpPr>
        <xdr:cNvPr id="403" name="テキスト ボックス 402">
          <a:extLst>
            <a:ext uri="{FF2B5EF4-FFF2-40B4-BE49-F238E27FC236}">
              <a16:creationId xmlns:a16="http://schemas.microsoft.com/office/drawing/2014/main" id="{D68A44A2-DC75-488A-9E76-7F7D4E534A46}"/>
            </a:ext>
          </a:extLst>
        </xdr:cNvPr>
        <xdr:cNvSpPr txBox="1"/>
      </xdr:nvSpPr>
      <xdr:spPr>
        <a:xfrm>
          <a:off x="13557250" y="6586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68156</xdr:rowOff>
    </xdr:from>
    <xdr:to>
      <xdr:col>68</xdr:col>
      <xdr:colOff>203200</xdr:colOff>
      <xdr:row>40</xdr:row>
      <xdr:rowOff>169756</xdr:rowOff>
    </xdr:to>
    <xdr:sp macro="" textlink="">
      <xdr:nvSpPr>
        <xdr:cNvPr id="404" name="楕円 403">
          <a:extLst>
            <a:ext uri="{FF2B5EF4-FFF2-40B4-BE49-F238E27FC236}">
              <a16:creationId xmlns:a16="http://schemas.microsoft.com/office/drawing/2014/main" id="{F65D2F4E-864A-42BF-9493-A32202F68DD9}"/>
            </a:ext>
          </a:extLst>
        </xdr:cNvPr>
        <xdr:cNvSpPr/>
      </xdr:nvSpPr>
      <xdr:spPr>
        <a:xfrm>
          <a:off x="13055600" y="6773756"/>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8483</xdr:rowOff>
    </xdr:from>
    <xdr:ext cx="762000" cy="259045"/>
    <xdr:sp macro="" textlink="">
      <xdr:nvSpPr>
        <xdr:cNvPr id="405" name="テキスト ボックス 404">
          <a:extLst>
            <a:ext uri="{FF2B5EF4-FFF2-40B4-BE49-F238E27FC236}">
              <a16:creationId xmlns:a16="http://schemas.microsoft.com/office/drawing/2014/main" id="{B86F4CEA-94D8-4C33-A1BC-D13262588C7D}"/>
            </a:ext>
          </a:extLst>
        </xdr:cNvPr>
        <xdr:cNvSpPr txBox="1"/>
      </xdr:nvSpPr>
      <xdr:spPr>
        <a:xfrm>
          <a:off x="12763500" y="6546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60113</xdr:rowOff>
    </xdr:from>
    <xdr:to>
      <xdr:col>64</xdr:col>
      <xdr:colOff>152400</xdr:colOff>
      <xdr:row>40</xdr:row>
      <xdr:rowOff>161713</xdr:rowOff>
    </xdr:to>
    <xdr:sp macro="" textlink="">
      <xdr:nvSpPr>
        <xdr:cNvPr id="406" name="楕円 405">
          <a:extLst>
            <a:ext uri="{FF2B5EF4-FFF2-40B4-BE49-F238E27FC236}">
              <a16:creationId xmlns:a16="http://schemas.microsoft.com/office/drawing/2014/main" id="{8A4B9D53-91A3-4FB2-9647-10C2F916C950}"/>
            </a:ext>
          </a:extLst>
        </xdr:cNvPr>
        <xdr:cNvSpPr/>
      </xdr:nvSpPr>
      <xdr:spPr>
        <a:xfrm>
          <a:off x="12242800" y="676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440</xdr:rowOff>
    </xdr:from>
    <xdr:ext cx="762000" cy="259045"/>
    <xdr:sp macro="" textlink="">
      <xdr:nvSpPr>
        <xdr:cNvPr id="407" name="テキスト ボックス 406">
          <a:extLst>
            <a:ext uri="{FF2B5EF4-FFF2-40B4-BE49-F238E27FC236}">
              <a16:creationId xmlns:a16="http://schemas.microsoft.com/office/drawing/2014/main" id="{46506932-676E-475B-8C85-D845383E004F}"/>
            </a:ext>
          </a:extLst>
        </xdr:cNvPr>
        <xdr:cNvSpPr txBox="1"/>
      </xdr:nvSpPr>
      <xdr:spPr>
        <a:xfrm>
          <a:off x="11950700" y="6538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9138B423-57FF-4F75-9EF9-0727269D3BC8}"/>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80513812-D1E7-4EDA-A56A-D05A4634FECC}"/>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BF58B47E-90AD-41CC-8F78-7032C2175005}"/>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70FFA0D0-7E90-4341-8C0A-3B0EBFB7CF2E}"/>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FE35F67C-DF00-447B-B1A6-F8374923609F}"/>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8197C956-49FA-4680-9259-8D976ED1F202}"/>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9F65CC84-BEA5-46A0-9ADA-630331B79C71}"/>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D40C515-F5F5-45FE-B9D3-C68402E7F733}"/>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FCE2CA72-5D54-4EEF-87EA-4F86AB9EEAB5}"/>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62B1EE3-DBFC-4F29-8E8F-EA4B4E7BAD5D}"/>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4CFB91DF-C62D-45B7-9854-4E46607BB1DC}"/>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4B27AC2-9123-42E4-BFCD-A560D32D679C}"/>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7D333FB5-BB48-43F4-9341-416CDE46667E}"/>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地方債残高および公営企業債の増加により、将来負担額は悪化している。また、令和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災害復旧事業等の財源不足分として、財政調整基金の取崩しを行っているほか、基準財政需要額算入見込額も減額となり、充当可能財源等は減少している。今後も充当可能基金を確保しつつ引き続き財政の健全化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5C025680-8516-4156-81DA-19F58CC1C1D0}"/>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73555C6D-9564-48B8-8938-DC7778B92E63}"/>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3B4C2120-9244-4B8A-9D86-3BAA8BB2033D}"/>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BFAE33C8-8A15-4757-B4B6-B6AA959F22E7}"/>
            </a:ext>
          </a:extLst>
        </xdr:cNvPr>
        <xdr:cNvCxnSpPr/>
      </xdr:nvCxnSpPr>
      <xdr:spPr>
        <a:xfrm>
          <a:off x="11664950" y="38917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E047CCD0-65E3-4B2C-8440-F8066662C16E}"/>
            </a:ext>
          </a:extLst>
        </xdr:cNvPr>
        <xdr:cNvSpPr txBox="1"/>
      </xdr:nvSpPr>
      <xdr:spPr>
        <a:xfrm>
          <a:off x="1097915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3785A638-86BA-4DAF-9B67-83022E372575}"/>
            </a:ext>
          </a:extLst>
        </xdr:cNvPr>
        <xdr:cNvCxnSpPr/>
      </xdr:nvCxnSpPr>
      <xdr:spPr>
        <a:xfrm>
          <a:off x="11664950" y="3500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6CD48495-1ECC-42CF-913B-84264686D9A6}"/>
            </a:ext>
          </a:extLst>
        </xdr:cNvPr>
        <xdr:cNvSpPr txBox="1"/>
      </xdr:nvSpPr>
      <xdr:spPr>
        <a:xfrm>
          <a:off x="1097915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74742E8-11E6-4632-82D6-579324BAE95A}"/>
            </a:ext>
          </a:extLst>
        </xdr:cNvPr>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67E2F9B1-505C-4A3B-8779-AFF51C9FC26C}"/>
            </a:ext>
          </a:extLst>
        </xdr:cNvPr>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BD31C8FA-A6BD-4AE7-92F0-3FCF0BD22D74}"/>
            </a:ext>
          </a:extLst>
        </xdr:cNvPr>
        <xdr:cNvCxnSpPr/>
      </xdr:nvCxnSpPr>
      <xdr:spPr>
        <a:xfrm>
          <a:off x="11664950" y="2711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2287169E-61C0-42AE-8B7B-A975C980E884}"/>
            </a:ext>
          </a:extLst>
        </xdr:cNvPr>
        <xdr:cNvSpPr txBox="1"/>
      </xdr:nvSpPr>
      <xdr:spPr>
        <a:xfrm>
          <a:off x="1097915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675B2DE3-E855-45A3-B53E-018B2E736180}"/>
            </a:ext>
          </a:extLst>
        </xdr:cNvPr>
        <xdr:cNvCxnSpPr/>
      </xdr:nvCxnSpPr>
      <xdr:spPr>
        <a:xfrm>
          <a:off x="11664950" y="23211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18913404-8A41-43B5-9A6D-9BD1F359D374}"/>
            </a:ext>
          </a:extLst>
        </xdr:cNvPr>
        <xdr:cNvSpPr txBox="1"/>
      </xdr:nvSpPr>
      <xdr:spPr>
        <a:xfrm>
          <a:off x="1097915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785B9636-E197-4BF8-B2E4-7346321DB2F7}"/>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A2FFF1B4-A34E-4B53-94DD-69066C949889}"/>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5B483F35-A806-4E6E-BEC1-6BC80F8A9928}"/>
            </a:ext>
          </a:extLst>
        </xdr:cNvPr>
        <xdr:cNvCxnSpPr/>
      </xdr:nvCxnSpPr>
      <xdr:spPr>
        <a:xfrm flipV="1">
          <a:off x="15474950" y="2321137"/>
          <a:ext cx="0" cy="13650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6D718186-2290-4D86-8BAD-5B719A8BCA18}"/>
            </a:ext>
          </a:extLst>
        </xdr:cNvPr>
        <xdr:cNvSpPr txBox="1"/>
      </xdr:nvSpPr>
      <xdr:spPr>
        <a:xfrm>
          <a:off x="15563850" y="3658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28B43412-5D6E-44ED-A7A0-B47FF330FD56}"/>
            </a:ext>
          </a:extLst>
        </xdr:cNvPr>
        <xdr:cNvCxnSpPr/>
      </xdr:nvCxnSpPr>
      <xdr:spPr>
        <a:xfrm>
          <a:off x="15405100" y="36861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E0C98DD9-76B6-4ED0-BD05-DE63D98ECF64}"/>
            </a:ext>
          </a:extLst>
        </xdr:cNvPr>
        <xdr:cNvSpPr txBox="1"/>
      </xdr:nvSpPr>
      <xdr:spPr>
        <a:xfrm>
          <a:off x="15563850" y="201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F23675E0-76B9-4313-9BD3-6A4C15C7A03C}"/>
            </a:ext>
          </a:extLst>
        </xdr:cNvPr>
        <xdr:cNvCxnSpPr/>
      </xdr:nvCxnSpPr>
      <xdr:spPr>
        <a:xfrm>
          <a:off x="15405100" y="232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54AB5933-22F1-4622-9B81-CB0CD1FBCF59}"/>
            </a:ext>
          </a:extLst>
        </xdr:cNvPr>
        <xdr:cNvSpPr txBox="1"/>
      </xdr:nvSpPr>
      <xdr:spPr>
        <a:xfrm>
          <a:off x="15563850" y="2242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3F96AAB7-865B-49BB-B1E8-0E9FEF272B52}"/>
            </a:ext>
          </a:extLst>
        </xdr:cNvPr>
        <xdr:cNvSpPr/>
      </xdr:nvSpPr>
      <xdr:spPr>
        <a:xfrm>
          <a:off x="15427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4051BA50-5CCE-4B89-9B12-0BD4C434194E}"/>
            </a:ext>
          </a:extLst>
        </xdr:cNvPr>
        <xdr:cNvSpPr/>
      </xdr:nvSpPr>
      <xdr:spPr>
        <a:xfrm>
          <a:off x="14665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94C21994-7464-43AB-9CB8-1A0F7C10A801}"/>
            </a:ext>
          </a:extLst>
        </xdr:cNvPr>
        <xdr:cNvSpPr txBox="1"/>
      </xdr:nvSpPr>
      <xdr:spPr>
        <a:xfrm>
          <a:off x="14370050" y="2043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58204AE4-246D-434F-96D2-8D972ACD8FAD}"/>
            </a:ext>
          </a:extLst>
        </xdr:cNvPr>
        <xdr:cNvSpPr/>
      </xdr:nvSpPr>
      <xdr:spPr>
        <a:xfrm>
          <a:off x="13868400" y="227033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8C6748FF-C5EE-4FD6-B562-8588F13D453B}"/>
            </a:ext>
          </a:extLst>
        </xdr:cNvPr>
        <xdr:cNvSpPr txBox="1"/>
      </xdr:nvSpPr>
      <xdr:spPr>
        <a:xfrm>
          <a:off x="1355725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E5BCBAFF-AB55-4DC8-B1C1-BBADF5013E05}"/>
            </a:ext>
          </a:extLst>
        </xdr:cNvPr>
        <xdr:cNvSpPr/>
      </xdr:nvSpPr>
      <xdr:spPr>
        <a:xfrm>
          <a:off x="13055600" y="2270337"/>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67B8B3D6-EE3E-40F5-992B-7F23B26F154D}"/>
            </a:ext>
          </a:extLst>
        </xdr:cNvPr>
        <xdr:cNvSpPr txBox="1"/>
      </xdr:nvSpPr>
      <xdr:spPr>
        <a:xfrm>
          <a:off x="1276350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FB813CCF-6005-4963-9B3A-94198D9BDF5E}"/>
            </a:ext>
          </a:extLst>
        </xdr:cNvPr>
        <xdr:cNvSpPr/>
      </xdr:nvSpPr>
      <xdr:spPr>
        <a:xfrm>
          <a:off x="12242800" y="22703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C80A6581-82FD-4948-925F-D5E245D92EC6}"/>
            </a:ext>
          </a:extLst>
        </xdr:cNvPr>
        <xdr:cNvSpPr txBox="1"/>
      </xdr:nvSpPr>
      <xdr:spPr>
        <a:xfrm>
          <a:off x="1195070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D59F3B9E-2C33-49F7-8AE0-1FAF7E2ADC5A}"/>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55FC97FA-DEFD-42AD-B028-F3E45AB00EE9}"/>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971D77C4-59FC-4D73-A775-FB16496E3871}"/>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348A19D6-C9CD-4825-9926-CB6F932D6A6A}"/>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467AF6A9-41F4-4170-BA8A-96D3D5813EF9}"/>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宮崎県五ケ瀬町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3,503
3,492
171.73
5,171,114
4,902,329
34,051
2,500,382
4,330,028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人件費に係る経常収支比率は、類似団体と比較して、</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ポイント上回っている。令和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年度は災害復旧事業費の増額により、支弁額に算入された人件費が増加したことで、人件費は減少したものの、分母となる普通交付税が錯誤額の調整により大きく減少（</a:t>
          </a:r>
          <a:r>
            <a:rPr kumimoji="1" lang="en-US" altLang="ja-JP" sz="1300">
              <a:latin typeface="ＭＳ Ｐゴシック" panose="020B0600070205080204" pitchFamily="50" charset="-128"/>
              <a:ea typeface="ＭＳ Ｐゴシック" panose="020B0600070205080204" pitchFamily="50" charset="-128"/>
            </a:rPr>
            <a:t>150,327</a:t>
          </a:r>
          <a:r>
            <a:rPr kumimoji="1" lang="ja-JP" altLang="en-US" sz="1300">
              <a:latin typeface="ＭＳ Ｐゴシック" panose="020B0600070205080204" pitchFamily="50" charset="-128"/>
              <a:ea typeface="ＭＳ Ｐゴシック" panose="020B0600070205080204" pitchFamily="50" charset="-128"/>
            </a:rPr>
            <a:t>千円減）したために、比率として昨年度より</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ポイント増加した。今後も事務量に応じた職員配置を考慮し、適正な定員管理に努める。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104140</xdr:rowOff>
    </xdr:from>
    <xdr:to>
      <xdr:col>24</xdr:col>
      <xdr:colOff>25400</xdr:colOff>
      <xdr:row>39</xdr:row>
      <xdr:rowOff>46990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6192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104140</xdr:rowOff>
    </xdr:from>
    <xdr:to>
      <xdr:col>19</xdr:col>
      <xdr:colOff>187325</xdr:colOff>
      <xdr:row>38</xdr:row>
      <xdr:rowOff>145288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6192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53103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145288</xdr:rowOff>
    </xdr:from>
    <xdr:to>
      <xdr:col>15</xdr:col>
      <xdr:colOff>98425</xdr:colOff>
      <xdr:row>39</xdr:row>
      <xdr:rowOff>92710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66038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149115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69850</xdr:rowOff>
    </xdr:from>
    <xdr:to>
      <xdr:col>11</xdr:col>
      <xdr:colOff>9525</xdr:colOff>
      <xdr:row>39</xdr:row>
      <xdr:rowOff>92710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756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112539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167640</xdr:rowOff>
    </xdr:from>
    <xdr:to>
      <xdr:col>24</xdr:col>
      <xdr:colOff>76200</xdr:colOff>
      <xdr:row>39</xdr:row>
      <xdr:rowOff>97790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139717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53340</xdr:rowOff>
    </xdr:from>
    <xdr:to>
      <xdr:col>20</xdr:col>
      <xdr:colOff>38100</xdr:colOff>
      <xdr:row>38</xdr:row>
      <xdr:rowOff>154940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139717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94488</xdr:rowOff>
    </xdr:from>
    <xdr:to>
      <xdr:col>15</xdr:col>
      <xdr:colOff>149225</xdr:colOff>
      <xdr:row>39</xdr:row>
      <xdr:rowOff>24638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9415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41910</xdr:rowOff>
    </xdr:from>
    <xdr:to>
      <xdr:col>11</xdr:col>
      <xdr:colOff>60325</xdr:colOff>
      <xdr:row>39</xdr:row>
      <xdr:rowOff>143510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128287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19050</xdr:rowOff>
    </xdr:from>
    <xdr:to>
      <xdr:col>6</xdr:col>
      <xdr:colOff>171450</xdr:colOff>
      <xdr:row>39</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105427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物件費に係る経常収支比率は、新庁舎備品費及び解体関係の事業が終了したことによる減額と、令和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年台風</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号災害によるスキー場の休業のため施設管理に係る費用が減額したことにより、全体として減額となったが、分母となる普通交付税が錯誤調整により大幅な減額（</a:t>
          </a:r>
          <a:r>
            <a:rPr kumimoji="1" lang="en-US" altLang="ja-JP" sz="1200">
              <a:latin typeface="ＭＳ Ｐゴシック" panose="020B0600070205080204" pitchFamily="50" charset="-128"/>
              <a:ea typeface="ＭＳ Ｐゴシック" panose="020B0600070205080204" pitchFamily="50" charset="-128"/>
            </a:rPr>
            <a:t>150,327</a:t>
          </a:r>
          <a:r>
            <a:rPr kumimoji="1" lang="ja-JP" altLang="en-US" sz="1200">
              <a:latin typeface="ＭＳ Ｐゴシック" panose="020B0600070205080204" pitchFamily="50" charset="-128"/>
              <a:ea typeface="ＭＳ Ｐゴシック" panose="020B0600070205080204" pitchFamily="50" charset="-128"/>
            </a:rPr>
            <a:t>千円減）となったために、比率としては昨年度比で</a:t>
          </a:r>
          <a:r>
            <a:rPr kumimoji="1" lang="en-US" altLang="ja-JP" sz="1200">
              <a:solidFill>
                <a:srgbClr val="FF0000"/>
              </a:solidFill>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ポイント増加となった。今後原油高騰・物価高騰により物件費の増加も懸念されるが、今後も引き続き経常的な物件費の削減に努める。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76708</xdr:rowOff>
    </xdr:from>
    <xdr:to>
      <xdr:col>82</xdr:col>
      <xdr:colOff>107950</xdr:colOff>
      <xdr:row>16</xdr:row>
      <xdr:rowOff>122428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81990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76708</xdr:rowOff>
    </xdr:from>
    <xdr:to>
      <xdr:col>78</xdr:col>
      <xdr:colOff>69850</xdr:colOff>
      <xdr:row>16</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81990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55135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149860</xdr:rowOff>
    </xdr:from>
    <xdr:to>
      <xdr:col>73</xdr:col>
      <xdr:colOff>180975</xdr:colOff>
      <xdr:row>17</xdr:row>
      <xdr:rowOff>10414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8930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5842</xdr:rowOff>
    </xdr:from>
    <xdr:to>
      <xdr:col>69</xdr:col>
      <xdr:colOff>92075</xdr:colOff>
      <xdr:row>17</xdr:row>
      <xdr:rowOff>10414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204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142003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132859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71628</xdr:rowOff>
    </xdr:from>
    <xdr:to>
      <xdr:col>82</xdr:col>
      <xdr:colOff>158750</xdr:colOff>
      <xdr:row>17</xdr:row>
      <xdr:rowOff>1778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88155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5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25908</xdr:rowOff>
    </xdr:from>
    <xdr:to>
      <xdr:col>78</xdr:col>
      <xdr:colOff>120650</xdr:colOff>
      <xdr:row>16</xdr:row>
      <xdr:rowOff>127508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137685</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37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99060</xdr:rowOff>
    </xdr:from>
    <xdr:to>
      <xdr:col>74</xdr:col>
      <xdr:colOff>31750</xdr:colOff>
      <xdr:row>17</xdr:row>
      <xdr:rowOff>29210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39387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131064</xdr:rowOff>
    </xdr:from>
    <xdr:to>
      <xdr:col>69</xdr:col>
      <xdr:colOff>142875</xdr:colOff>
      <xdr:row>17</xdr:row>
      <xdr:rowOff>61214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71391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43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66819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子育て世帯への臨時特別給付金及び住民税非課税世帯等臨時特別給付金の減により、扶助費総額は減額となっているが、分母となる普通交付税が錯誤額の調整により大きく減少したために、比率としては昨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ポイント増加した。一方で老人保護措置費は増加しており、今後も少子高齢化が進む中で少子高齢化対策として扶助費が増加することが見込まれる。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37193</xdr:rowOff>
    </xdr:from>
    <xdr:to>
      <xdr:col>24</xdr:col>
      <xdr:colOff>25400</xdr:colOff>
      <xdr:row>55</xdr:row>
      <xdr:rowOff>86178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4669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37193</xdr:rowOff>
    </xdr:from>
    <xdr:to>
      <xdr:col>19</xdr:col>
      <xdr:colOff>187325</xdr:colOff>
      <xdr:row>55</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466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37193</xdr:rowOff>
    </xdr:from>
    <xdr:to>
      <xdr:col>15</xdr:col>
      <xdr:colOff>98425</xdr:colOff>
      <xdr:row>55</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466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20865</xdr:rowOff>
    </xdr:from>
    <xdr:to>
      <xdr:col>11</xdr:col>
      <xdr:colOff>9525</xdr:colOff>
      <xdr:row>55</xdr:row>
      <xdr:rowOff>37193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4506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121755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7455</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157843</xdr:rowOff>
    </xdr:from>
    <xdr:to>
      <xdr:col>20</xdr:col>
      <xdr:colOff>38100</xdr:colOff>
      <xdr:row>55</xdr:row>
      <xdr:rowOff>87993</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72770</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50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157843</xdr:rowOff>
    </xdr:from>
    <xdr:to>
      <xdr:col>11</xdr:col>
      <xdr:colOff>60325</xdr:colOff>
      <xdr:row>55</xdr:row>
      <xdr:rowOff>87993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98170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（貸付金、繰出金、維持補修費）</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その他の経費に係る経常収支比率は、類似団体平均との比較において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ポイント下回っているが、前年度比で</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ポイント上昇している。簡易水道事業会計繰出金、第三セクター（五ヶ瀬ハイランド）への貸付金の増額が大きく影響している。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今後、施設の計画的な整備（維持補修等）を行い、比率の抑制に努めていく。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35560</xdr:rowOff>
    </xdr:from>
    <xdr:to>
      <xdr:col>82</xdr:col>
      <xdr:colOff>107950</xdr:colOff>
      <xdr:row>57</xdr:row>
      <xdr:rowOff>81280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80821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25417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98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xdr:rowOff>
    </xdr:from>
    <xdr:to>
      <xdr:col>78</xdr:col>
      <xdr:colOff>69850</xdr:colOff>
      <xdr:row>57</xdr:row>
      <xdr:rowOff>35560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7739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122572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9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xdr:rowOff>
    </xdr:from>
    <xdr:to>
      <xdr:col>73</xdr:col>
      <xdr:colOff>180975</xdr:colOff>
      <xdr:row>57</xdr:row>
      <xdr:rowOff>58420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7739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8272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58420</xdr:rowOff>
    </xdr:from>
    <xdr:to>
      <xdr:col>69</xdr:col>
      <xdr:colOff>92075</xdr:colOff>
      <xdr:row>57</xdr:row>
      <xdr:rowOff>132715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83107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30480</xdr:rowOff>
    </xdr:from>
    <xdr:to>
      <xdr:col>82</xdr:col>
      <xdr:colOff>158750</xdr:colOff>
      <xdr:row>57</xdr:row>
      <xdr:rowOff>132080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80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47007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64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156210</xdr:rowOff>
    </xdr:from>
    <xdr:to>
      <xdr:col>78</xdr:col>
      <xdr:colOff>120650</xdr:colOff>
      <xdr:row>57</xdr:row>
      <xdr:rowOff>86360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7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96537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526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121920</xdr:rowOff>
    </xdr:from>
    <xdr:to>
      <xdr:col>74</xdr:col>
      <xdr:colOff>31750</xdr:colOff>
      <xdr:row>57</xdr:row>
      <xdr:rowOff>52070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7620</xdr:rowOff>
    </xdr:from>
    <xdr:to>
      <xdr:col>69</xdr:col>
      <xdr:colOff>142875</xdr:colOff>
      <xdr:row>57</xdr:row>
      <xdr:rowOff>109220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78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119397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54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81915</xdr:rowOff>
    </xdr:from>
    <xdr:to>
      <xdr:col>65</xdr:col>
      <xdr:colOff>53975</xdr:colOff>
      <xdr:row>58</xdr:row>
      <xdr:rowOff>12065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8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22242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2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補助費等に係る経常収支比率は、類似団体平均と比較して</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ポイント上回っている。令和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年台風</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号災害によるスキー場休業の影響で、第三セクター運営資金補助金を増額したことが主な要因である。額の</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大小</a:t>
          </a:r>
          <a:r>
            <a:rPr kumimoji="1" lang="ja-JP" altLang="en-US" sz="1300">
              <a:latin typeface="ＭＳ Ｐゴシック" panose="020B0600070205080204" pitchFamily="50" charset="-128"/>
              <a:ea typeface="ＭＳ Ｐゴシック" panose="020B0600070205080204" pitchFamily="50" charset="-128"/>
            </a:rPr>
            <a:t>に関わらず、町単の補助事業等を全般的に見直し、効果的で効率的な事業組み立てを行っていく。</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62992</xdr:rowOff>
    </xdr:from>
    <xdr:to>
      <xdr:col>82</xdr:col>
      <xdr:colOff>107950</xdr:colOff>
      <xdr:row>38</xdr:row>
      <xdr:rowOff>117856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57809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62992</xdr:rowOff>
    </xdr:from>
    <xdr:to>
      <xdr:col>78</xdr:col>
      <xdr:colOff>69850</xdr:colOff>
      <xdr:row>38</xdr:row>
      <xdr:rowOff>62992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5780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62992</xdr:rowOff>
    </xdr:from>
    <xdr:to>
      <xdr:col>73</xdr:col>
      <xdr:colOff>180975</xdr:colOff>
      <xdr:row>38</xdr:row>
      <xdr:rowOff>131572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5780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117856</xdr:rowOff>
    </xdr:from>
    <xdr:to>
      <xdr:col>69</xdr:col>
      <xdr:colOff>92075</xdr:colOff>
      <xdr:row>38</xdr:row>
      <xdr:rowOff>131572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6329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67056</xdr:rowOff>
    </xdr:from>
    <xdr:to>
      <xdr:col>82</xdr:col>
      <xdr:colOff>158750</xdr:colOff>
      <xdr:row>38</xdr:row>
      <xdr:rowOff>168656</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39133</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12192</xdr:rowOff>
    </xdr:from>
    <xdr:to>
      <xdr:col>78</xdr:col>
      <xdr:colOff>120650</xdr:colOff>
      <xdr:row>38</xdr:row>
      <xdr:rowOff>113792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98569</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61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12192</xdr:rowOff>
    </xdr:from>
    <xdr:to>
      <xdr:col>74</xdr:col>
      <xdr:colOff>31750</xdr:colOff>
      <xdr:row>38</xdr:row>
      <xdr:rowOff>113792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98569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80772</xdr:rowOff>
    </xdr:from>
    <xdr:to>
      <xdr:col>69</xdr:col>
      <xdr:colOff>142875</xdr:colOff>
      <xdr:row>39</xdr:row>
      <xdr:rowOff>10922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167149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67056</xdr:rowOff>
    </xdr:from>
    <xdr:to>
      <xdr:col>65</xdr:col>
      <xdr:colOff>53975</xdr:colOff>
      <xdr:row>38</xdr:row>
      <xdr:rowOff>168656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153433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公債費に係る経常収支比率は、類似団体より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ポイント下回っているが、前年度比で</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ポイント増加している。これは、新庁舎建設事業に係る公債費が増加したためである。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近年借り入れ利率も上昇しており、今後も公債費の高止まりが見込まれる。計画的な事業実施、年間発行額の調整や償還期間の長期設定により公債費の適正化に努める。</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73661</xdr:rowOff>
    </xdr:from>
    <xdr:to>
      <xdr:col>24</xdr:col>
      <xdr:colOff>25400</xdr:colOff>
      <xdr:row>76</xdr:row>
      <xdr:rowOff>153670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103861"/>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62230</xdr:rowOff>
    </xdr:from>
    <xdr:to>
      <xdr:col>19</xdr:col>
      <xdr:colOff>187325</xdr:colOff>
      <xdr:row>76</xdr:row>
      <xdr:rowOff>73661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0924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43180</xdr:rowOff>
    </xdr:from>
    <xdr:to>
      <xdr:col>15</xdr:col>
      <xdr:colOff>98425</xdr:colOff>
      <xdr:row>76</xdr:row>
      <xdr:rowOff>62230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0733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43180</xdr:rowOff>
    </xdr:from>
    <xdr:to>
      <xdr:col>11</xdr:col>
      <xdr:colOff>9525</xdr:colOff>
      <xdr:row>76</xdr:row>
      <xdr:rowOff>96520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073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119397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22861</xdr:rowOff>
    </xdr:from>
    <xdr:to>
      <xdr:col>20</xdr:col>
      <xdr:colOff>38100</xdr:colOff>
      <xdr:row>76</xdr:row>
      <xdr:rowOff>124461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134637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11430</xdr:rowOff>
    </xdr:from>
    <xdr:to>
      <xdr:col>15</xdr:col>
      <xdr:colOff>149225</xdr:colOff>
      <xdr:row>76</xdr:row>
      <xdr:rowOff>113030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123207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163830</xdr:rowOff>
    </xdr:from>
    <xdr:to>
      <xdr:col>11</xdr:col>
      <xdr:colOff>60325</xdr:colOff>
      <xdr:row>76</xdr:row>
      <xdr:rowOff>93980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104157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45720</xdr:rowOff>
    </xdr:from>
    <xdr:to>
      <xdr:col>6</xdr:col>
      <xdr:colOff>171450</xdr:colOff>
      <xdr:row>76</xdr:row>
      <xdr:rowOff>147320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157497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公債費以外に係る経常収支比率においては類似団体平均と比較して</a:t>
          </a:r>
          <a:r>
            <a:rPr kumimoji="1" lang="en-US" altLang="ja-JP" sz="1300">
              <a:latin typeface="ＭＳ Ｐゴシック" panose="020B0600070205080204" pitchFamily="50" charset="-128"/>
              <a:ea typeface="ＭＳ Ｐゴシック" panose="020B0600070205080204" pitchFamily="50" charset="-128"/>
            </a:rPr>
            <a:t>12.4</a:t>
          </a:r>
          <a:r>
            <a:rPr kumimoji="1" lang="ja-JP" altLang="en-US" sz="1300">
              <a:latin typeface="ＭＳ Ｐゴシック" panose="020B0600070205080204" pitchFamily="50" charset="-128"/>
              <a:ea typeface="ＭＳ Ｐゴシック" panose="020B0600070205080204" pitchFamily="50" charset="-128"/>
            </a:rPr>
            <a:t>ポイント高くなっており、特に人件費及び補助費等において類似団体平均より高い比率となっている。分母となる普通交付税の錯誤措置による減額（</a:t>
          </a:r>
          <a:r>
            <a:rPr kumimoji="1" lang="en-US" altLang="ja-JP" sz="1300">
              <a:latin typeface="ＭＳ Ｐゴシック" panose="020B0600070205080204" pitchFamily="50" charset="-128"/>
              <a:ea typeface="ＭＳ Ｐゴシック" panose="020B0600070205080204" pitchFamily="50" charset="-128"/>
            </a:rPr>
            <a:t>150,327</a:t>
          </a:r>
          <a:r>
            <a:rPr kumimoji="1" lang="ja-JP" altLang="en-US" sz="1300">
              <a:latin typeface="ＭＳ Ｐゴシック" panose="020B0600070205080204" pitchFamily="50" charset="-128"/>
              <a:ea typeface="ＭＳ Ｐゴシック" panose="020B0600070205080204" pitchFamily="50" charset="-128"/>
            </a:rPr>
            <a:t>千円減）が大きく影響しており、普通交付税の増減に影響を受けやすいことが分かる。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全体的な財政健全化に今後も引き続き努めていく。</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168911</xdr:rowOff>
    </xdr:from>
    <xdr:to>
      <xdr:col>82</xdr:col>
      <xdr:colOff>107950</xdr:colOff>
      <xdr:row>81</xdr:row>
      <xdr:rowOff>46989</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713461"/>
          <a:ext cx="838200" cy="22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168911</xdr:rowOff>
    </xdr:from>
    <xdr:to>
      <xdr:col>78</xdr:col>
      <xdr:colOff>69850</xdr:colOff>
      <xdr:row>80</xdr:row>
      <xdr:rowOff>77470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71346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47007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07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77470</xdr:rowOff>
    </xdr:from>
    <xdr:to>
      <xdr:col>73</xdr:col>
      <xdr:colOff>180975</xdr:colOff>
      <xdr:row>81</xdr:row>
      <xdr:rowOff>119380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79347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27957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22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81</xdr:row>
      <xdr:rowOff>119380</xdr:rowOff>
    </xdr:from>
    <xdr:to>
      <xdr:col>69</xdr:col>
      <xdr:colOff>92075</xdr:colOff>
      <xdr:row>81</xdr:row>
      <xdr:rowOff>130811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004800" y="140068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167639</xdr:rowOff>
    </xdr:from>
    <xdr:to>
      <xdr:col>82</xdr:col>
      <xdr:colOff>158750</xdr:colOff>
      <xdr:row>81</xdr:row>
      <xdr:rowOff>97789</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88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139716</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118111</xdr:rowOff>
    </xdr:from>
    <xdr:to>
      <xdr:col>78</xdr:col>
      <xdr:colOff>120650</xdr:colOff>
      <xdr:row>80</xdr:row>
      <xdr:rowOff>48261</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33038</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749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26670</xdr:rowOff>
    </xdr:from>
    <xdr:to>
      <xdr:col>74</xdr:col>
      <xdr:colOff>31750</xdr:colOff>
      <xdr:row>80</xdr:row>
      <xdr:rowOff>128270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74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113047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82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68580</xdr:rowOff>
    </xdr:from>
    <xdr:to>
      <xdr:col>69</xdr:col>
      <xdr:colOff>142875</xdr:colOff>
      <xdr:row>81</xdr:row>
      <xdr:rowOff>170180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95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154957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404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81</xdr:row>
      <xdr:rowOff>80011</xdr:rowOff>
    </xdr:from>
    <xdr:to>
      <xdr:col>65</xdr:col>
      <xdr:colOff>53975</xdr:colOff>
      <xdr:row>82</xdr:row>
      <xdr:rowOff>10161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96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166388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4053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宮崎県五ケ瀬町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150412</xdr:rowOff>
    </xdr:from>
    <xdr:to>
      <xdr:col>29</xdr:col>
      <xdr:colOff>127000</xdr:colOff>
      <xdr:row>18</xdr:row>
      <xdr:rowOff>161019</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284137"/>
          <a:ext cx="647700" cy="10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135189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268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161019</xdr:rowOff>
    </xdr:from>
    <xdr:to>
      <xdr:col>26</xdr:col>
      <xdr:colOff>50800</xdr:colOff>
      <xdr:row>19</xdr:row>
      <xdr:rowOff>41726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294744"/>
          <a:ext cx="698500" cy="52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60023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36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41726</xdr:rowOff>
    </xdr:from>
    <xdr:to>
      <xdr:col>22</xdr:col>
      <xdr:colOff>114300</xdr:colOff>
      <xdr:row>19</xdr:row>
      <xdr:rowOff>61388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346901"/>
          <a:ext cx="698500" cy="19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102431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61388</xdr:rowOff>
    </xdr:from>
    <xdr:to>
      <xdr:col>18</xdr:col>
      <xdr:colOff>177800</xdr:colOff>
      <xdr:row>19</xdr:row>
      <xdr:rowOff>90578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366563"/>
          <a:ext cx="698500" cy="29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115361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07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137414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9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99612</xdr:rowOff>
    </xdr:from>
    <xdr:to>
      <xdr:col>29</xdr:col>
      <xdr:colOff>177800</xdr:colOff>
      <xdr:row>19</xdr:row>
      <xdr:rowOff>29762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233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116139</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7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110219</xdr:rowOff>
    </xdr:from>
    <xdr:to>
      <xdr:col>26</xdr:col>
      <xdr:colOff>101600</xdr:colOff>
      <xdr:row>19</xdr:row>
      <xdr:rowOff>40369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243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50546</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012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162376</xdr:rowOff>
    </xdr:from>
    <xdr:to>
      <xdr:col>22</xdr:col>
      <xdr:colOff>165100</xdr:colOff>
      <xdr:row>19</xdr:row>
      <xdr:rowOff>92526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96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77303</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38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10588</xdr:rowOff>
    </xdr:from>
    <xdr:to>
      <xdr:col>19</xdr:col>
      <xdr:colOff>38100</xdr:colOff>
      <xdr:row>19</xdr:row>
      <xdr:rowOff>112188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315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96965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40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39778</xdr:rowOff>
    </xdr:from>
    <xdr:to>
      <xdr:col>15</xdr:col>
      <xdr:colOff>101600</xdr:colOff>
      <xdr:row>19</xdr:row>
      <xdr:rowOff>141378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44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126155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431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107748</xdr:rowOff>
    </xdr:from>
    <xdr:to>
      <xdr:col>29</xdr:col>
      <xdr:colOff>127000</xdr:colOff>
      <xdr:row>37</xdr:row>
      <xdr:rowOff>129062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232448"/>
          <a:ext cx="647700" cy="21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60476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01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129062</xdr:rowOff>
    </xdr:from>
    <xdr:to>
      <xdr:col>26</xdr:col>
      <xdr:colOff>50800</xdr:colOff>
      <xdr:row>37</xdr:row>
      <xdr:rowOff>200709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7253762"/>
          <a:ext cx="698500" cy="71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96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200709</xdr:rowOff>
    </xdr:from>
    <xdr:to>
      <xdr:col>22</xdr:col>
      <xdr:colOff>114300</xdr:colOff>
      <xdr:row>37</xdr:row>
      <xdr:rowOff>242054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7325409"/>
          <a:ext cx="698500" cy="41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28940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98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221110</xdr:rowOff>
    </xdr:from>
    <xdr:to>
      <xdr:col>18</xdr:col>
      <xdr:colOff>177800</xdr:colOff>
      <xdr:row>37</xdr:row>
      <xdr:rowOff>242054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7345810"/>
          <a:ext cx="698500" cy="20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40283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99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48938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00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56948</xdr:rowOff>
    </xdr:from>
    <xdr:to>
      <xdr:col>29</xdr:col>
      <xdr:colOff>177800</xdr:colOff>
      <xdr:row>37</xdr:row>
      <xdr:rowOff>158548</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181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29025</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715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78262</xdr:rowOff>
    </xdr:from>
    <xdr:to>
      <xdr:col>26</xdr:col>
      <xdr:colOff>101600</xdr:colOff>
      <xdr:row>37</xdr:row>
      <xdr:rowOff>179862</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202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164639</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289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149909</xdr:rowOff>
    </xdr:from>
    <xdr:to>
      <xdr:col>22</xdr:col>
      <xdr:colOff>165100</xdr:colOff>
      <xdr:row>37</xdr:row>
      <xdr:rowOff>251509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274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236286</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360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191254</xdr:rowOff>
    </xdr:from>
    <xdr:to>
      <xdr:col>19</xdr:col>
      <xdr:colOff>38100</xdr:colOff>
      <xdr:row>37</xdr:row>
      <xdr:rowOff>292854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315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277631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40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170310</xdr:rowOff>
    </xdr:from>
    <xdr:to>
      <xdr:col>15</xdr:col>
      <xdr:colOff>101600</xdr:colOff>
      <xdr:row>37</xdr:row>
      <xdr:rowOff>271910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295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256687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381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6662318-0642-4897-87C8-F555C0E51E83}"/>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BCF5B5BB-B4C5-408D-84A5-4CE7E584FE19}"/>
            </a:ext>
          </a:extLst>
        </xdr:cNvPr>
        <xdr:cNvSpPr/>
      </xdr:nvSpPr>
      <xdr:spPr>
        <a:xfrm>
          <a:off x="16764000" y="186690"/>
          <a:ext cx="34671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83239474-4D2B-4D7C-82B0-D8480320404A}"/>
            </a:ext>
          </a:extLst>
        </xdr:cNvPr>
        <xdr:cNvSpPr/>
      </xdr:nvSpPr>
      <xdr:spPr>
        <a:xfrm>
          <a:off x="16783050" y="212090"/>
          <a:ext cx="34226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C0BDF547-33F6-417F-9CC5-32312FAA75CC}"/>
            </a:ext>
          </a:extLst>
        </xdr:cNvPr>
        <xdr:cNvSpPr/>
      </xdr:nvSpPr>
      <xdr:spPr>
        <a:xfrm>
          <a:off x="16808450" y="237490"/>
          <a:ext cx="33655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宮崎県五ケ瀬町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24A7594-C153-459C-AA23-31AC2F4FC8F9}"/>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B09CBF2-E14E-445F-AD12-BEF5B97871FE}"/>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270F2A9-66C8-44D8-B07E-AC8C5513AF5F}"/>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FA513FE-3CD6-48BD-9C27-FD6CB06033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070F30A-9A92-4D32-9B7A-EFB5563A056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35835C6A-2E68-4539-B773-7BEE991E57BF}"/>
            </a:ext>
          </a:extLst>
        </xdr:cNvPr>
        <xdr:cNvSpPr/>
      </xdr:nvSpPr>
      <xdr:spPr>
        <a:xfrm>
          <a:off x="1971040" y="901700"/>
          <a:ext cx="12395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3,503
3,492
171.73
5,171,114
4,902,329
34,051
2,500,382
4,330,028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AC815D4-A324-41F9-BF40-D1816409CBC1}"/>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510AE3A-0349-4E53-9D2A-D509EB89A6D8}"/>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CCB9576-5FE4-47FB-87BC-97515427B194}"/>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570BC4D-31B4-4231-A5D9-71E181920D81}"/>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B72EAB3-F7D0-42F1-8F21-CE8E3272D5E7}"/>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27019BC5-56E5-4974-A3B8-53186404611B}"/>
            </a:ext>
          </a:extLst>
        </xdr:cNvPr>
        <xdr:cNvSpPr/>
      </xdr:nvSpPr>
      <xdr:spPr>
        <a:xfrm>
          <a:off x="6329680" y="1676400"/>
          <a:ext cx="3352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FA2D849E-BE71-4CBA-BF5D-AAC2C11862E7}"/>
            </a:ext>
          </a:extLst>
        </xdr:cNvPr>
        <xdr:cNvSpPr/>
      </xdr:nvSpPr>
      <xdr:spPr>
        <a:xfrm>
          <a:off x="9748520" y="869950"/>
          <a:ext cx="134112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C44CC6E4-0AA5-4F05-A875-D817CABCE630}"/>
            </a:ext>
          </a:extLst>
        </xdr:cNvPr>
        <xdr:cNvSpPr/>
      </xdr:nvSpPr>
      <xdr:spPr>
        <a:xfrm>
          <a:off x="9986010" y="933450"/>
          <a:ext cx="12776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F96EDF8E-50D8-4A42-961B-243CE8726F8D}"/>
            </a:ext>
          </a:extLst>
        </xdr:cNvPr>
        <xdr:cNvSpPr/>
      </xdr:nvSpPr>
      <xdr:spPr>
        <a:xfrm>
          <a:off x="9986010" y="1192530"/>
          <a:ext cx="12776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9F3D887-B49A-4BAC-9160-8D9BB4E33BB1}"/>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A804E47A-1CFB-4F56-B340-8A68E38A0203}"/>
            </a:ext>
          </a:extLst>
        </xdr:cNvPr>
        <xdr:cNvCxnSpPr/>
      </xdr:nvCxnSpPr>
      <xdr:spPr>
        <a:xfrm flipH="1">
          <a:off x="9831070" y="10439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3FF6FB79-147E-41DD-B5E2-0228388E8551}"/>
            </a:ext>
          </a:extLst>
        </xdr:cNvPr>
        <xdr:cNvSpPr/>
      </xdr:nvSpPr>
      <xdr:spPr>
        <a:xfrm>
          <a:off x="9885045" y="996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400255A6-8DEC-4113-849B-65873DAD5746}"/>
            </a:ext>
          </a:extLst>
        </xdr:cNvPr>
        <xdr:cNvSpPr/>
      </xdr:nvSpPr>
      <xdr:spPr>
        <a:xfrm>
          <a:off x="9885045" y="1256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B7207EB9-A3B2-4DAE-97FA-479A7B41EB96}"/>
            </a:ext>
          </a:extLst>
        </xdr:cNvPr>
        <xdr:cNvCxnSpPr/>
      </xdr:nvCxnSpPr>
      <xdr:spPr>
        <a:xfrm>
          <a:off x="990854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A805D65-05F4-47BD-ADA5-BD2A04572F2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B9959AA7-0B86-4D8F-BEA3-67CDA27BED63}"/>
            </a:ext>
          </a:extLst>
        </xdr:cNvPr>
        <xdr:cNvCxnSpPr/>
      </xdr:nvCxnSpPr>
      <xdr:spPr>
        <a:xfrm flipV="1">
          <a:off x="990854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5B1CE87-2A2E-4AD0-BBC0-32DC0AC0E312}"/>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E7EBE4B0-EF52-4850-91D8-6F7D02D6363F}"/>
            </a:ext>
          </a:extLst>
        </xdr:cNvPr>
        <xdr:cNvSpPr txBox="1"/>
      </xdr:nvSpPr>
      <xdr:spPr>
        <a:xfrm>
          <a:off x="629920" y="27965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2D446A2C-1A92-43FF-86FC-6C1B53A2E76B}"/>
            </a:ext>
          </a:extLst>
        </xdr:cNvPr>
        <xdr:cNvSpPr txBox="1"/>
      </xdr:nvSpPr>
      <xdr:spPr>
        <a:xfrm>
          <a:off x="629920" y="31064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6859864E-CC22-46F9-804D-53233DD436DD}"/>
            </a:ext>
          </a:extLst>
        </xdr:cNvPr>
        <xdr:cNvSpPr txBox="1"/>
      </xdr:nvSpPr>
      <xdr:spPr>
        <a:xfrm>
          <a:off x="629920" y="34163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3590F34D-DC61-4996-893C-EF4928492273}"/>
            </a:ext>
          </a:extLst>
        </xdr:cNvPr>
        <xdr:cNvSpPr/>
      </xdr:nvSpPr>
      <xdr:spPr>
        <a:xfrm>
          <a:off x="67056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CFDEE4D6-0516-4AEE-9AF1-6D03AE0A0A95}"/>
            </a:ext>
          </a:extLst>
        </xdr:cNvPr>
        <xdr:cNvSpPr/>
      </xdr:nvSpPr>
      <xdr:spPr>
        <a:xfrm>
          <a:off x="79756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7A7DC250-DBD6-4A4F-B7E5-0F6451CC0912}"/>
            </a:ext>
          </a:extLst>
        </xdr:cNvPr>
        <xdr:cNvSpPr/>
      </xdr:nvSpPr>
      <xdr:spPr>
        <a:xfrm>
          <a:off x="79756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A0EC4738-E9EB-4848-BDE0-CDC68E0E56C3}"/>
            </a:ext>
          </a:extLst>
        </xdr:cNvPr>
        <xdr:cNvSpPr/>
      </xdr:nvSpPr>
      <xdr:spPr>
        <a:xfrm>
          <a:off x="16764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59BFDB61-C26B-40D8-A8DA-2D608118A3E9}"/>
            </a:ext>
          </a:extLst>
        </xdr:cNvPr>
        <xdr:cNvSpPr/>
      </xdr:nvSpPr>
      <xdr:spPr>
        <a:xfrm>
          <a:off x="16764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2ED2A4AF-5A93-4C41-8F98-830D503868A4}"/>
            </a:ext>
          </a:extLst>
        </xdr:cNvPr>
        <xdr:cNvSpPr/>
      </xdr:nvSpPr>
      <xdr:spPr>
        <a:xfrm>
          <a:off x="2682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79983729-EE1A-45F1-B62E-4FE5B4B00098}"/>
            </a:ext>
          </a:extLst>
        </xdr:cNvPr>
        <xdr:cNvSpPr/>
      </xdr:nvSpPr>
      <xdr:spPr>
        <a:xfrm>
          <a:off x="2682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E42FFB6B-73B8-422C-B2F3-5FEE79850A57}"/>
            </a:ext>
          </a:extLst>
        </xdr:cNvPr>
        <xdr:cNvSpPr/>
      </xdr:nvSpPr>
      <xdr:spPr>
        <a:xfrm>
          <a:off x="67056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63F1817B-00C0-45F3-9441-EE8E41199817}"/>
            </a:ext>
          </a:extLst>
        </xdr:cNvPr>
        <xdr:cNvSpPr txBox="1"/>
      </xdr:nvSpPr>
      <xdr:spPr>
        <a:xfrm>
          <a:off x="65532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8C32F501-BE41-4AAC-9DC8-9D033D3E2863}"/>
            </a:ext>
          </a:extLst>
        </xdr:cNvPr>
        <xdr:cNvCxnSpPr/>
      </xdr:nvCxnSpPr>
      <xdr:spPr>
        <a:xfrm>
          <a:off x="67056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A7D2E4D5-183A-4962-9811-CAFF03F62329}"/>
            </a:ext>
          </a:extLst>
        </xdr:cNvPr>
        <xdr:cNvCxnSpPr/>
      </xdr:nvCxnSpPr>
      <xdr:spPr>
        <a:xfrm>
          <a:off x="670560" y="65824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605ED18-9DB3-445A-AB6A-2F541A83EDB7}"/>
            </a:ext>
          </a:extLst>
        </xdr:cNvPr>
        <xdr:cNvSpPr txBox="1"/>
      </xdr:nvSpPr>
      <xdr:spPr>
        <a:xfrm>
          <a:off x="46749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C1CD3358-FAD3-44D3-9440-F4E250CE26B3}"/>
            </a:ext>
          </a:extLst>
        </xdr:cNvPr>
        <xdr:cNvCxnSpPr/>
      </xdr:nvCxnSpPr>
      <xdr:spPr>
        <a:xfrm>
          <a:off x="670560" y="6209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6E44765F-697F-4D8B-8828-74BC0BDD34D1}"/>
            </a:ext>
          </a:extLst>
        </xdr:cNvPr>
        <xdr:cNvSpPr txBox="1"/>
      </xdr:nvSpPr>
      <xdr:spPr>
        <a:xfrm>
          <a:off x="166581" y="6070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58DC1382-648D-4BA5-A132-63FD9A9E6EFA}"/>
            </a:ext>
          </a:extLst>
        </xdr:cNvPr>
        <xdr:cNvCxnSpPr/>
      </xdr:nvCxnSpPr>
      <xdr:spPr>
        <a:xfrm>
          <a:off x="670560" y="58394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2E5D1D71-36BE-481A-8E48-B3A0B02849E0}"/>
            </a:ext>
          </a:extLst>
        </xdr:cNvPr>
        <xdr:cNvSpPr txBox="1"/>
      </xdr:nvSpPr>
      <xdr:spPr>
        <a:xfrm>
          <a:off x="166581" y="57010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F0B0601C-E85E-41D0-B896-C47BC715A63F}"/>
            </a:ext>
          </a:extLst>
        </xdr:cNvPr>
        <xdr:cNvCxnSpPr/>
      </xdr:nvCxnSpPr>
      <xdr:spPr>
        <a:xfrm>
          <a:off x="670560" y="54660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49B6CB26-81B9-468E-B65C-D6ABF799630C}"/>
            </a:ext>
          </a:extLst>
        </xdr:cNvPr>
        <xdr:cNvSpPr txBox="1"/>
      </xdr:nvSpPr>
      <xdr:spPr>
        <a:xfrm>
          <a:off x="166581" y="53276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A92D1BBA-B63D-4CE3-A899-D15725C49637}"/>
            </a:ext>
          </a:extLst>
        </xdr:cNvPr>
        <xdr:cNvCxnSpPr/>
      </xdr:nvCxnSpPr>
      <xdr:spPr>
        <a:xfrm>
          <a:off x="670560" y="5092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E0ADE366-34C9-46BC-9E95-A949E653C9D4}"/>
            </a:ext>
          </a:extLst>
        </xdr:cNvPr>
        <xdr:cNvSpPr txBox="1"/>
      </xdr:nvSpPr>
      <xdr:spPr>
        <a:xfrm>
          <a:off x="166581" y="4954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F93E055C-D991-4CAC-92ED-926A19E1DAE3}"/>
            </a:ext>
          </a:extLst>
        </xdr:cNvPr>
        <xdr:cNvCxnSpPr/>
      </xdr:nvCxnSpPr>
      <xdr:spPr>
        <a:xfrm>
          <a:off x="67056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3B1DBA5-06AD-45D6-A4CA-4939B1EFAB34}"/>
            </a:ext>
          </a:extLst>
        </xdr:cNvPr>
        <xdr:cNvSpPr txBox="1"/>
      </xdr:nvSpPr>
      <xdr:spPr>
        <a:xfrm>
          <a:off x="76428" y="45809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1CF8C713-9202-4B8B-BF16-C66E68183512}"/>
            </a:ext>
          </a:extLst>
        </xdr:cNvPr>
        <xdr:cNvSpPr/>
      </xdr:nvSpPr>
      <xdr:spPr>
        <a:xfrm>
          <a:off x="67056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AB71BB25-BCC9-400E-9EFA-634F321FEC7C}"/>
            </a:ext>
          </a:extLst>
        </xdr:cNvPr>
        <xdr:cNvCxnSpPr/>
      </xdr:nvCxnSpPr>
      <xdr:spPr>
        <a:xfrm flipV="1">
          <a:off x="4084955" y="5325918"/>
          <a:ext cx="1270" cy="1045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7C7F65FA-10C7-46F2-9097-71329C7F2204}"/>
            </a:ext>
          </a:extLst>
        </xdr:cNvPr>
        <xdr:cNvSpPr txBox="1"/>
      </xdr:nvSpPr>
      <xdr:spPr>
        <a:xfrm>
          <a:off x="4137660" y="6375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3818DB8C-B661-4014-B978-4CA3EE4094D6}"/>
            </a:ext>
          </a:extLst>
        </xdr:cNvPr>
        <xdr:cNvCxnSpPr/>
      </xdr:nvCxnSpPr>
      <xdr:spPr>
        <a:xfrm>
          <a:off x="4020820" y="63713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F8BDB128-4DD2-4EA7-8410-96F97C1FFF5C}"/>
            </a:ext>
          </a:extLst>
        </xdr:cNvPr>
        <xdr:cNvSpPr txBox="1"/>
      </xdr:nvSpPr>
      <xdr:spPr>
        <a:xfrm>
          <a:off x="4137660" y="510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A49660BA-5C17-4890-BCCC-EB368D7B73A5}"/>
            </a:ext>
          </a:extLst>
        </xdr:cNvPr>
        <xdr:cNvCxnSpPr/>
      </xdr:nvCxnSpPr>
      <xdr:spPr>
        <a:xfrm>
          <a:off x="4020820" y="53259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70392</xdr:rowOff>
    </xdr:from>
    <xdr:to>
      <xdr:col>24</xdr:col>
      <xdr:colOff>63500</xdr:colOff>
      <xdr:row>36</xdr:row>
      <xdr:rowOff>87217</xdr:rowOff>
    </xdr:to>
    <xdr:cxnSp macro="">
      <xdr:nvCxnSpPr>
        <xdr:cNvPr id="60" name="直線コネクタ 59">
          <a:extLst>
            <a:ext uri="{FF2B5EF4-FFF2-40B4-BE49-F238E27FC236}">
              <a16:creationId xmlns:a16="http://schemas.microsoft.com/office/drawing/2014/main" id="{9DC873CF-25CC-4648-AC0C-86EB8A2725C1}"/>
            </a:ext>
          </a:extLst>
        </xdr:cNvPr>
        <xdr:cNvCxnSpPr/>
      </xdr:nvCxnSpPr>
      <xdr:spPr>
        <a:xfrm flipV="1">
          <a:off x="3355340" y="6105432"/>
          <a:ext cx="731520" cy="1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29602</xdr:rowOff>
    </xdr:from>
    <xdr:ext cx="599010" cy="259045"/>
    <xdr:sp macro="" textlink="">
      <xdr:nvSpPr>
        <xdr:cNvPr id="61" name="人件費平均値テキスト">
          <a:extLst>
            <a:ext uri="{FF2B5EF4-FFF2-40B4-BE49-F238E27FC236}">
              <a16:creationId xmlns:a16="http://schemas.microsoft.com/office/drawing/2014/main" id="{FBBD0871-7348-4C3B-A355-F169592C97BA}"/>
            </a:ext>
          </a:extLst>
        </xdr:cNvPr>
        <xdr:cNvSpPr txBox="1"/>
      </xdr:nvSpPr>
      <xdr:spPr>
        <a:xfrm>
          <a:off x="4137660" y="6064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38E8DCC8-B94A-48EE-9CEC-684D94749538}"/>
            </a:ext>
          </a:extLst>
        </xdr:cNvPr>
        <xdr:cNvSpPr/>
      </xdr:nvSpPr>
      <xdr:spPr>
        <a:xfrm>
          <a:off x="4036060" y="60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87217</xdr:rowOff>
    </xdr:from>
    <xdr:to>
      <xdr:col>19</xdr:col>
      <xdr:colOff>177800</xdr:colOff>
      <xdr:row>36</xdr:row>
      <xdr:rowOff>129350</xdr:rowOff>
    </xdr:to>
    <xdr:cxnSp macro="">
      <xdr:nvCxnSpPr>
        <xdr:cNvPr id="63" name="直線コネクタ 62">
          <a:extLst>
            <a:ext uri="{FF2B5EF4-FFF2-40B4-BE49-F238E27FC236}">
              <a16:creationId xmlns:a16="http://schemas.microsoft.com/office/drawing/2014/main" id="{DC1BEC21-C453-4FE6-839A-B73F0813B4E5}"/>
            </a:ext>
          </a:extLst>
        </xdr:cNvPr>
        <xdr:cNvCxnSpPr/>
      </xdr:nvCxnSpPr>
      <xdr:spPr>
        <a:xfrm flipV="1">
          <a:off x="2565400" y="6122257"/>
          <a:ext cx="789940" cy="4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510D9049-9742-4A46-B064-48C443B11931}"/>
            </a:ext>
          </a:extLst>
        </xdr:cNvPr>
        <xdr:cNvSpPr/>
      </xdr:nvSpPr>
      <xdr:spPr>
        <a:xfrm>
          <a:off x="3312160" y="610224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159933</xdr:rowOff>
    </xdr:from>
    <xdr:ext cx="599010" cy="259045"/>
    <xdr:sp macro="" textlink="">
      <xdr:nvSpPr>
        <xdr:cNvPr id="65" name="テキスト ボックス 64">
          <a:extLst>
            <a:ext uri="{FF2B5EF4-FFF2-40B4-BE49-F238E27FC236}">
              <a16:creationId xmlns:a16="http://schemas.microsoft.com/office/drawing/2014/main" id="{2076B7CB-C4B3-4C34-827E-E8DB7114CBEE}"/>
            </a:ext>
          </a:extLst>
        </xdr:cNvPr>
        <xdr:cNvSpPr txBox="1"/>
      </xdr:nvSpPr>
      <xdr:spPr>
        <a:xfrm>
          <a:off x="3086315" y="6194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129350</xdr:rowOff>
    </xdr:from>
    <xdr:to>
      <xdr:col>15</xdr:col>
      <xdr:colOff>50800</xdr:colOff>
      <xdr:row>36</xdr:row>
      <xdr:rowOff>157955</xdr:rowOff>
    </xdr:to>
    <xdr:cxnSp macro="">
      <xdr:nvCxnSpPr>
        <xdr:cNvPr id="66" name="直線コネクタ 65">
          <a:extLst>
            <a:ext uri="{FF2B5EF4-FFF2-40B4-BE49-F238E27FC236}">
              <a16:creationId xmlns:a16="http://schemas.microsoft.com/office/drawing/2014/main" id="{D201C00E-2ACA-40A8-9E22-1EA879950BC3}"/>
            </a:ext>
          </a:extLst>
        </xdr:cNvPr>
        <xdr:cNvCxnSpPr/>
      </xdr:nvCxnSpPr>
      <xdr:spPr>
        <a:xfrm flipV="1">
          <a:off x="1790700" y="6164390"/>
          <a:ext cx="774700" cy="2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253A6CD7-E41E-401C-B87E-8900F21B5FA0}"/>
            </a:ext>
          </a:extLst>
        </xdr:cNvPr>
        <xdr:cNvSpPr/>
      </xdr:nvSpPr>
      <xdr:spPr>
        <a:xfrm>
          <a:off x="2514600" y="61161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2370</xdr:rowOff>
    </xdr:from>
    <xdr:ext cx="599010" cy="259045"/>
    <xdr:sp macro="" textlink="">
      <xdr:nvSpPr>
        <xdr:cNvPr id="68" name="テキスト ボックス 67">
          <a:extLst>
            <a:ext uri="{FF2B5EF4-FFF2-40B4-BE49-F238E27FC236}">
              <a16:creationId xmlns:a16="http://schemas.microsoft.com/office/drawing/2014/main" id="{3161C2F5-1076-4A6C-8E7B-C3949C8A514A}"/>
            </a:ext>
          </a:extLst>
        </xdr:cNvPr>
        <xdr:cNvSpPr txBox="1"/>
      </xdr:nvSpPr>
      <xdr:spPr>
        <a:xfrm>
          <a:off x="2311615" y="6205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157955</xdr:rowOff>
    </xdr:from>
    <xdr:to>
      <xdr:col>10</xdr:col>
      <xdr:colOff>114300</xdr:colOff>
      <xdr:row>37</xdr:row>
      <xdr:rowOff>7666</xdr:rowOff>
    </xdr:to>
    <xdr:cxnSp macro="">
      <xdr:nvCxnSpPr>
        <xdr:cNvPr id="69" name="直線コネクタ 68">
          <a:extLst>
            <a:ext uri="{FF2B5EF4-FFF2-40B4-BE49-F238E27FC236}">
              <a16:creationId xmlns:a16="http://schemas.microsoft.com/office/drawing/2014/main" id="{CEB7A35D-13B3-4F76-8CBA-44CC001AF442}"/>
            </a:ext>
          </a:extLst>
        </xdr:cNvPr>
        <xdr:cNvCxnSpPr/>
      </xdr:nvCxnSpPr>
      <xdr:spPr>
        <a:xfrm flipV="1">
          <a:off x="1008380" y="6192995"/>
          <a:ext cx="782320" cy="1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A2BEA1C0-B692-4601-881A-4C3A5085102C}"/>
            </a:ext>
          </a:extLst>
        </xdr:cNvPr>
        <xdr:cNvSpPr/>
      </xdr:nvSpPr>
      <xdr:spPr>
        <a:xfrm>
          <a:off x="1739900" y="61657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51999</xdr:rowOff>
    </xdr:from>
    <xdr:ext cx="599010" cy="259045"/>
    <xdr:sp macro="" textlink="">
      <xdr:nvSpPr>
        <xdr:cNvPr id="71" name="テキスト ボックス 70">
          <a:extLst>
            <a:ext uri="{FF2B5EF4-FFF2-40B4-BE49-F238E27FC236}">
              <a16:creationId xmlns:a16="http://schemas.microsoft.com/office/drawing/2014/main" id="{B36B5816-A034-4B00-9C56-A0EB530A3542}"/>
            </a:ext>
          </a:extLst>
        </xdr:cNvPr>
        <xdr:cNvSpPr txBox="1"/>
      </xdr:nvSpPr>
      <xdr:spPr>
        <a:xfrm>
          <a:off x="1514055" y="6254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CEFDCA45-55EB-4F3C-8A63-7FAEA8D17A41}"/>
            </a:ext>
          </a:extLst>
        </xdr:cNvPr>
        <xdr:cNvSpPr/>
      </xdr:nvSpPr>
      <xdr:spPr>
        <a:xfrm>
          <a:off x="965200" y="61797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65991</xdr:rowOff>
    </xdr:from>
    <xdr:ext cx="599010" cy="259045"/>
    <xdr:sp macro="" textlink="">
      <xdr:nvSpPr>
        <xdr:cNvPr id="73" name="テキスト ボックス 72">
          <a:extLst>
            <a:ext uri="{FF2B5EF4-FFF2-40B4-BE49-F238E27FC236}">
              <a16:creationId xmlns:a16="http://schemas.microsoft.com/office/drawing/2014/main" id="{762CC1BA-7CF3-4829-A18C-9838B8F57217}"/>
            </a:ext>
          </a:extLst>
        </xdr:cNvPr>
        <xdr:cNvSpPr txBox="1"/>
      </xdr:nvSpPr>
      <xdr:spPr>
        <a:xfrm>
          <a:off x="739355" y="626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A7F64850-E45B-4942-A8C2-8DD7CE50E93C}"/>
            </a:ext>
          </a:extLst>
        </xdr:cNvPr>
        <xdr:cNvSpPr txBox="1"/>
      </xdr:nvSpPr>
      <xdr:spPr>
        <a:xfrm>
          <a:off x="39192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67B26D83-6089-47F6-AF9A-E1F74B593DCD}"/>
            </a:ext>
          </a:extLst>
        </xdr:cNvPr>
        <xdr:cNvSpPr txBox="1"/>
      </xdr:nvSpPr>
      <xdr:spPr>
        <a:xfrm>
          <a:off x="3187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38ED3716-DCF4-4509-9C16-D73CE0DBC2E3}"/>
            </a:ext>
          </a:extLst>
        </xdr:cNvPr>
        <xdr:cNvSpPr txBox="1"/>
      </xdr:nvSpPr>
      <xdr:spPr>
        <a:xfrm>
          <a:off x="2397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998DED22-2A98-45A1-B473-93A3C44B8A7A}"/>
            </a:ext>
          </a:extLst>
        </xdr:cNvPr>
        <xdr:cNvSpPr txBox="1"/>
      </xdr:nvSpPr>
      <xdr:spPr>
        <a:xfrm>
          <a:off x="16230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733BF5AB-B086-48B0-B8C7-72D55FE4271C}"/>
            </a:ext>
          </a:extLst>
        </xdr:cNvPr>
        <xdr:cNvSpPr txBox="1"/>
      </xdr:nvSpPr>
      <xdr:spPr>
        <a:xfrm>
          <a:off x="8407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19592</xdr:rowOff>
    </xdr:from>
    <xdr:to>
      <xdr:col>24</xdr:col>
      <xdr:colOff>114300</xdr:colOff>
      <xdr:row>36</xdr:row>
      <xdr:rowOff>121192</xdr:rowOff>
    </xdr:to>
    <xdr:sp macro="" textlink="">
      <xdr:nvSpPr>
        <xdr:cNvPr id="79" name="楕円 78">
          <a:extLst>
            <a:ext uri="{FF2B5EF4-FFF2-40B4-BE49-F238E27FC236}">
              <a16:creationId xmlns:a16="http://schemas.microsoft.com/office/drawing/2014/main" id="{C52538B4-ABC2-4AC2-B212-1ADDDFCFD10C}"/>
            </a:ext>
          </a:extLst>
        </xdr:cNvPr>
        <xdr:cNvSpPr/>
      </xdr:nvSpPr>
      <xdr:spPr>
        <a:xfrm>
          <a:off x="4036060" y="605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42469</xdr:rowOff>
    </xdr:from>
    <xdr:ext cx="599010" cy="259045"/>
    <xdr:sp macro="" textlink="">
      <xdr:nvSpPr>
        <xdr:cNvPr id="80" name="人件費該当値テキスト">
          <a:extLst>
            <a:ext uri="{FF2B5EF4-FFF2-40B4-BE49-F238E27FC236}">
              <a16:creationId xmlns:a16="http://schemas.microsoft.com/office/drawing/2014/main" id="{3908066A-CFBD-4BAF-AB13-A42979504367}"/>
            </a:ext>
          </a:extLst>
        </xdr:cNvPr>
        <xdr:cNvSpPr txBox="1"/>
      </xdr:nvSpPr>
      <xdr:spPr>
        <a:xfrm>
          <a:off x="4137660" y="590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36417</xdr:rowOff>
    </xdr:from>
    <xdr:to>
      <xdr:col>20</xdr:col>
      <xdr:colOff>38100</xdr:colOff>
      <xdr:row>36</xdr:row>
      <xdr:rowOff>138017</xdr:rowOff>
    </xdr:to>
    <xdr:sp macro="" textlink="">
      <xdr:nvSpPr>
        <xdr:cNvPr id="81" name="楕円 80">
          <a:extLst>
            <a:ext uri="{FF2B5EF4-FFF2-40B4-BE49-F238E27FC236}">
              <a16:creationId xmlns:a16="http://schemas.microsoft.com/office/drawing/2014/main" id="{F8AD9579-2B43-4B6B-9600-D356DCC9C424}"/>
            </a:ext>
          </a:extLst>
        </xdr:cNvPr>
        <xdr:cNvSpPr/>
      </xdr:nvSpPr>
      <xdr:spPr>
        <a:xfrm>
          <a:off x="3312160" y="607145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154544</xdr:rowOff>
    </xdr:from>
    <xdr:ext cx="599010" cy="259045"/>
    <xdr:sp macro="" textlink="">
      <xdr:nvSpPr>
        <xdr:cNvPr id="82" name="テキスト ボックス 81">
          <a:extLst>
            <a:ext uri="{FF2B5EF4-FFF2-40B4-BE49-F238E27FC236}">
              <a16:creationId xmlns:a16="http://schemas.microsoft.com/office/drawing/2014/main" id="{8BF0BB1D-66EE-4D6B-A6AF-FEBC0CDAC5CE}"/>
            </a:ext>
          </a:extLst>
        </xdr:cNvPr>
        <xdr:cNvSpPr txBox="1"/>
      </xdr:nvSpPr>
      <xdr:spPr>
        <a:xfrm>
          <a:off x="3086315" y="58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78550</xdr:rowOff>
    </xdr:from>
    <xdr:to>
      <xdr:col>15</xdr:col>
      <xdr:colOff>101600</xdr:colOff>
      <xdr:row>37</xdr:row>
      <xdr:rowOff>8700</xdr:rowOff>
    </xdr:to>
    <xdr:sp macro="" textlink="">
      <xdr:nvSpPr>
        <xdr:cNvPr id="83" name="楕円 82">
          <a:extLst>
            <a:ext uri="{FF2B5EF4-FFF2-40B4-BE49-F238E27FC236}">
              <a16:creationId xmlns:a16="http://schemas.microsoft.com/office/drawing/2014/main" id="{E3EEB96A-C09D-4AA9-B234-1BA5F1DB4554}"/>
            </a:ext>
          </a:extLst>
        </xdr:cNvPr>
        <xdr:cNvSpPr/>
      </xdr:nvSpPr>
      <xdr:spPr>
        <a:xfrm>
          <a:off x="2514600" y="6113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25227</xdr:rowOff>
    </xdr:from>
    <xdr:ext cx="599010" cy="259045"/>
    <xdr:sp macro="" textlink="">
      <xdr:nvSpPr>
        <xdr:cNvPr id="84" name="テキスト ボックス 83">
          <a:extLst>
            <a:ext uri="{FF2B5EF4-FFF2-40B4-BE49-F238E27FC236}">
              <a16:creationId xmlns:a16="http://schemas.microsoft.com/office/drawing/2014/main" id="{06E5898F-AEE3-4129-8427-91CBC2C4BC3D}"/>
            </a:ext>
          </a:extLst>
        </xdr:cNvPr>
        <xdr:cNvSpPr txBox="1"/>
      </xdr:nvSpPr>
      <xdr:spPr>
        <a:xfrm>
          <a:off x="2311615" y="5892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107155</xdr:rowOff>
    </xdr:from>
    <xdr:to>
      <xdr:col>10</xdr:col>
      <xdr:colOff>165100</xdr:colOff>
      <xdr:row>37</xdr:row>
      <xdr:rowOff>37305</xdr:rowOff>
    </xdr:to>
    <xdr:sp macro="" textlink="">
      <xdr:nvSpPr>
        <xdr:cNvPr id="85" name="楕円 84">
          <a:extLst>
            <a:ext uri="{FF2B5EF4-FFF2-40B4-BE49-F238E27FC236}">
              <a16:creationId xmlns:a16="http://schemas.microsoft.com/office/drawing/2014/main" id="{B22455DA-7F4E-4F7D-8D80-28554C28F409}"/>
            </a:ext>
          </a:extLst>
        </xdr:cNvPr>
        <xdr:cNvSpPr/>
      </xdr:nvSpPr>
      <xdr:spPr>
        <a:xfrm>
          <a:off x="1739900" y="61421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53832</xdr:rowOff>
    </xdr:from>
    <xdr:ext cx="599010" cy="259045"/>
    <xdr:sp macro="" textlink="">
      <xdr:nvSpPr>
        <xdr:cNvPr id="86" name="テキスト ボックス 85">
          <a:extLst>
            <a:ext uri="{FF2B5EF4-FFF2-40B4-BE49-F238E27FC236}">
              <a16:creationId xmlns:a16="http://schemas.microsoft.com/office/drawing/2014/main" id="{37DD243C-3F39-4964-A6A7-74A59E578E87}"/>
            </a:ext>
          </a:extLst>
        </xdr:cNvPr>
        <xdr:cNvSpPr txBox="1"/>
      </xdr:nvSpPr>
      <xdr:spPr>
        <a:xfrm>
          <a:off x="1514055" y="592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128316</xdr:rowOff>
    </xdr:from>
    <xdr:to>
      <xdr:col>6</xdr:col>
      <xdr:colOff>38100</xdr:colOff>
      <xdr:row>37</xdr:row>
      <xdr:rowOff>58466</xdr:rowOff>
    </xdr:to>
    <xdr:sp macro="" textlink="">
      <xdr:nvSpPr>
        <xdr:cNvPr id="87" name="楕円 86">
          <a:extLst>
            <a:ext uri="{FF2B5EF4-FFF2-40B4-BE49-F238E27FC236}">
              <a16:creationId xmlns:a16="http://schemas.microsoft.com/office/drawing/2014/main" id="{A72253E5-71BF-455E-90DE-4A008010385C}"/>
            </a:ext>
          </a:extLst>
        </xdr:cNvPr>
        <xdr:cNvSpPr/>
      </xdr:nvSpPr>
      <xdr:spPr>
        <a:xfrm>
          <a:off x="965200" y="61633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74993</xdr:rowOff>
    </xdr:from>
    <xdr:ext cx="599010" cy="259045"/>
    <xdr:sp macro="" textlink="">
      <xdr:nvSpPr>
        <xdr:cNvPr id="88" name="テキスト ボックス 87">
          <a:extLst>
            <a:ext uri="{FF2B5EF4-FFF2-40B4-BE49-F238E27FC236}">
              <a16:creationId xmlns:a16="http://schemas.microsoft.com/office/drawing/2014/main" id="{0D739F02-6557-4146-9D27-917588C7A68D}"/>
            </a:ext>
          </a:extLst>
        </xdr:cNvPr>
        <xdr:cNvSpPr txBox="1"/>
      </xdr:nvSpPr>
      <xdr:spPr>
        <a:xfrm>
          <a:off x="739355" y="5942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361B5453-243E-42DE-998F-4CFF02189930}"/>
            </a:ext>
          </a:extLst>
        </xdr:cNvPr>
        <xdr:cNvSpPr/>
      </xdr:nvSpPr>
      <xdr:spPr>
        <a:xfrm>
          <a:off x="67056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91CFB10A-3ED2-4F9E-9FAD-AF381B53F49D}"/>
            </a:ext>
          </a:extLst>
        </xdr:cNvPr>
        <xdr:cNvSpPr/>
      </xdr:nvSpPr>
      <xdr:spPr>
        <a:xfrm>
          <a:off x="79756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76EB9C8B-8A81-4E5B-8AC0-7CF3DFD8927D}"/>
            </a:ext>
          </a:extLst>
        </xdr:cNvPr>
        <xdr:cNvSpPr/>
      </xdr:nvSpPr>
      <xdr:spPr>
        <a:xfrm>
          <a:off x="79756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4F978948-49BC-4CA1-BE55-5563D39DFABE}"/>
            </a:ext>
          </a:extLst>
        </xdr:cNvPr>
        <xdr:cNvSpPr/>
      </xdr:nvSpPr>
      <xdr:spPr>
        <a:xfrm>
          <a:off x="16764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864B162A-0CFF-4FB1-8EE7-214EF35CB8F6}"/>
            </a:ext>
          </a:extLst>
        </xdr:cNvPr>
        <xdr:cNvSpPr/>
      </xdr:nvSpPr>
      <xdr:spPr>
        <a:xfrm>
          <a:off x="16764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C35A1CF6-26BC-4FAA-A64A-D5A792D027DF}"/>
            </a:ext>
          </a:extLst>
        </xdr:cNvPr>
        <xdr:cNvSpPr/>
      </xdr:nvSpPr>
      <xdr:spPr>
        <a:xfrm>
          <a:off x="2682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57530E7A-FDB0-4644-A2A0-624FBD13F728}"/>
            </a:ext>
          </a:extLst>
        </xdr:cNvPr>
        <xdr:cNvSpPr/>
      </xdr:nvSpPr>
      <xdr:spPr>
        <a:xfrm>
          <a:off x="2682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97408758-8D8E-4384-8E3F-C6D1243E49E9}"/>
            </a:ext>
          </a:extLst>
        </xdr:cNvPr>
        <xdr:cNvSpPr/>
      </xdr:nvSpPr>
      <xdr:spPr>
        <a:xfrm>
          <a:off x="67056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DB78128D-DF7D-4A0C-998A-5EC630309D83}"/>
            </a:ext>
          </a:extLst>
        </xdr:cNvPr>
        <xdr:cNvSpPr txBox="1"/>
      </xdr:nvSpPr>
      <xdr:spPr>
        <a:xfrm>
          <a:off x="65532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9B9B0184-07B6-432D-9696-0EDC49F11773}"/>
            </a:ext>
          </a:extLst>
        </xdr:cNvPr>
        <xdr:cNvCxnSpPr/>
      </xdr:nvCxnSpPr>
      <xdr:spPr>
        <a:xfrm>
          <a:off x="67056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5883BD39-3399-42F7-9868-CF1C123EBC5F}"/>
            </a:ext>
          </a:extLst>
        </xdr:cNvPr>
        <xdr:cNvCxnSpPr/>
      </xdr:nvCxnSpPr>
      <xdr:spPr>
        <a:xfrm>
          <a:off x="670560" y="998963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8FB4F878-B904-4167-8666-7330CF73245D}"/>
            </a:ext>
          </a:extLst>
        </xdr:cNvPr>
        <xdr:cNvSpPr txBox="1"/>
      </xdr:nvSpPr>
      <xdr:spPr>
        <a:xfrm>
          <a:off x="467494" y="98512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C5F96042-2E44-415B-AAC0-3926F3291435}"/>
            </a:ext>
          </a:extLst>
        </xdr:cNvPr>
        <xdr:cNvCxnSpPr/>
      </xdr:nvCxnSpPr>
      <xdr:spPr>
        <a:xfrm>
          <a:off x="670560" y="96706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4AD9F515-117D-4ADE-BE8A-9AE357DF90CE}"/>
            </a:ext>
          </a:extLst>
        </xdr:cNvPr>
        <xdr:cNvSpPr txBox="1"/>
      </xdr:nvSpPr>
      <xdr:spPr>
        <a:xfrm>
          <a:off x="166581" y="95322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21DDB9C1-6E1C-4B3C-878B-99879334977F}"/>
            </a:ext>
          </a:extLst>
        </xdr:cNvPr>
        <xdr:cNvCxnSpPr/>
      </xdr:nvCxnSpPr>
      <xdr:spPr>
        <a:xfrm>
          <a:off x="670560" y="935173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997920F2-9DF5-4A2E-89BD-469D6BFD4921}"/>
            </a:ext>
          </a:extLst>
        </xdr:cNvPr>
        <xdr:cNvSpPr txBox="1"/>
      </xdr:nvSpPr>
      <xdr:spPr>
        <a:xfrm>
          <a:off x="166581" y="921332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37DE395B-CE07-467F-BF06-5E696C95E2D2}"/>
            </a:ext>
          </a:extLst>
        </xdr:cNvPr>
        <xdr:cNvCxnSpPr/>
      </xdr:nvCxnSpPr>
      <xdr:spPr>
        <a:xfrm>
          <a:off x="670560" y="90327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C812C078-4765-490F-B9F9-0914CA6AA17D}"/>
            </a:ext>
          </a:extLst>
        </xdr:cNvPr>
        <xdr:cNvSpPr txBox="1"/>
      </xdr:nvSpPr>
      <xdr:spPr>
        <a:xfrm>
          <a:off x="166581" y="88905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18B8F134-FB8D-4285-BF03-0897CF1A5F52}"/>
            </a:ext>
          </a:extLst>
        </xdr:cNvPr>
        <xdr:cNvCxnSpPr/>
      </xdr:nvCxnSpPr>
      <xdr:spPr>
        <a:xfrm>
          <a:off x="670560" y="87138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FC787965-A468-4531-9830-4B3547CFA167}"/>
            </a:ext>
          </a:extLst>
        </xdr:cNvPr>
        <xdr:cNvSpPr txBox="1"/>
      </xdr:nvSpPr>
      <xdr:spPr>
        <a:xfrm>
          <a:off x="76428" y="857161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49002941-4A01-473F-AC23-B66869693186}"/>
            </a:ext>
          </a:extLst>
        </xdr:cNvPr>
        <xdr:cNvCxnSpPr/>
      </xdr:nvCxnSpPr>
      <xdr:spPr>
        <a:xfrm>
          <a:off x="670560" y="839107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75679CE4-D966-4A4B-B19E-6BA964BB671A}"/>
            </a:ext>
          </a:extLst>
        </xdr:cNvPr>
        <xdr:cNvSpPr txBox="1"/>
      </xdr:nvSpPr>
      <xdr:spPr>
        <a:xfrm>
          <a:off x="76428" y="825265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931C8755-A54C-463D-869C-E242D445A182}"/>
            </a:ext>
          </a:extLst>
        </xdr:cNvPr>
        <xdr:cNvCxnSpPr/>
      </xdr:nvCxnSpPr>
      <xdr:spPr>
        <a:xfrm>
          <a:off x="67056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4D4C4405-07E7-4D31-BCCB-AD2FDF6C4114}"/>
            </a:ext>
          </a:extLst>
        </xdr:cNvPr>
        <xdr:cNvSpPr txBox="1"/>
      </xdr:nvSpPr>
      <xdr:spPr>
        <a:xfrm>
          <a:off x="76428" y="79337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33EF1242-F40B-49A1-869D-7EA2CAD23350}"/>
            </a:ext>
          </a:extLst>
        </xdr:cNvPr>
        <xdr:cNvSpPr/>
      </xdr:nvSpPr>
      <xdr:spPr>
        <a:xfrm>
          <a:off x="67056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41BA5061-D960-41B3-9857-0E24E2956B89}"/>
            </a:ext>
          </a:extLst>
        </xdr:cNvPr>
        <xdr:cNvCxnSpPr/>
      </xdr:nvCxnSpPr>
      <xdr:spPr>
        <a:xfrm flipV="1">
          <a:off x="4084955" y="8597250"/>
          <a:ext cx="1270" cy="129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2ACF14AE-256F-4B08-90F1-DAE9F9888FC4}"/>
            </a:ext>
          </a:extLst>
        </xdr:cNvPr>
        <xdr:cNvSpPr txBox="1"/>
      </xdr:nvSpPr>
      <xdr:spPr>
        <a:xfrm>
          <a:off x="4137660" y="989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CF58969A-43FB-4DD4-AFB4-CD516B5F6751}"/>
            </a:ext>
          </a:extLst>
        </xdr:cNvPr>
        <xdr:cNvCxnSpPr/>
      </xdr:nvCxnSpPr>
      <xdr:spPr>
        <a:xfrm>
          <a:off x="4020820" y="98927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6AC4EAFC-08B4-4707-9AD4-B8F7756750AF}"/>
            </a:ext>
          </a:extLst>
        </xdr:cNvPr>
        <xdr:cNvSpPr txBox="1"/>
      </xdr:nvSpPr>
      <xdr:spPr>
        <a:xfrm>
          <a:off x="4137660" y="83800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2E482DE1-E68B-405A-A89D-C2F26F5B99DD}"/>
            </a:ext>
          </a:extLst>
        </xdr:cNvPr>
        <xdr:cNvCxnSpPr/>
      </xdr:nvCxnSpPr>
      <xdr:spPr>
        <a:xfrm>
          <a:off x="4020820" y="8597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52659</xdr:rowOff>
    </xdr:from>
    <xdr:to>
      <xdr:col>24</xdr:col>
      <xdr:colOff>63500</xdr:colOff>
      <xdr:row>58</xdr:row>
      <xdr:rowOff>93230</xdr:rowOff>
    </xdr:to>
    <xdr:cxnSp macro="">
      <xdr:nvCxnSpPr>
        <xdr:cNvPr id="119" name="直線コネクタ 118">
          <a:extLst>
            <a:ext uri="{FF2B5EF4-FFF2-40B4-BE49-F238E27FC236}">
              <a16:creationId xmlns:a16="http://schemas.microsoft.com/office/drawing/2014/main" id="{8B94C8AA-0384-428D-99EB-2A15359A0E83}"/>
            </a:ext>
          </a:extLst>
        </xdr:cNvPr>
        <xdr:cNvCxnSpPr/>
      </xdr:nvCxnSpPr>
      <xdr:spPr>
        <a:xfrm>
          <a:off x="3355340" y="9775779"/>
          <a:ext cx="731520" cy="4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130117</xdr:rowOff>
    </xdr:from>
    <xdr:ext cx="599010" cy="259045"/>
    <xdr:sp macro="" textlink="">
      <xdr:nvSpPr>
        <xdr:cNvPr id="120" name="物件費平均値テキスト">
          <a:extLst>
            <a:ext uri="{FF2B5EF4-FFF2-40B4-BE49-F238E27FC236}">
              <a16:creationId xmlns:a16="http://schemas.microsoft.com/office/drawing/2014/main" id="{0F755F5E-E1BA-4508-BC96-55CAE5AA36BE}"/>
            </a:ext>
          </a:extLst>
        </xdr:cNvPr>
        <xdr:cNvSpPr txBox="1"/>
      </xdr:nvSpPr>
      <xdr:spPr>
        <a:xfrm>
          <a:off x="4137660" y="9517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9C5CB4C9-FE90-4EE3-8A40-DD97DCFF6D4B}"/>
            </a:ext>
          </a:extLst>
        </xdr:cNvPr>
        <xdr:cNvSpPr/>
      </xdr:nvSpPr>
      <xdr:spPr>
        <a:xfrm>
          <a:off x="4036060" y="9662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52659</xdr:rowOff>
    </xdr:from>
    <xdr:to>
      <xdr:col>19</xdr:col>
      <xdr:colOff>177800</xdr:colOff>
      <xdr:row>58</xdr:row>
      <xdr:rowOff>95141</xdr:rowOff>
    </xdr:to>
    <xdr:cxnSp macro="">
      <xdr:nvCxnSpPr>
        <xdr:cNvPr id="122" name="直線コネクタ 121">
          <a:extLst>
            <a:ext uri="{FF2B5EF4-FFF2-40B4-BE49-F238E27FC236}">
              <a16:creationId xmlns:a16="http://schemas.microsoft.com/office/drawing/2014/main" id="{C869137D-56B1-492D-9CA4-40E75907D88B}"/>
            </a:ext>
          </a:extLst>
        </xdr:cNvPr>
        <xdr:cNvCxnSpPr/>
      </xdr:nvCxnSpPr>
      <xdr:spPr>
        <a:xfrm flipV="1">
          <a:off x="2565400" y="9775779"/>
          <a:ext cx="789940" cy="4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7C6CEF24-D3E3-49F3-B668-A6F3A79FD6EE}"/>
            </a:ext>
          </a:extLst>
        </xdr:cNvPr>
        <xdr:cNvSpPr/>
      </xdr:nvSpPr>
      <xdr:spPr>
        <a:xfrm>
          <a:off x="3312160" y="96916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82843</xdr:rowOff>
    </xdr:from>
    <xdr:ext cx="599010" cy="259045"/>
    <xdr:sp macro="" textlink="">
      <xdr:nvSpPr>
        <xdr:cNvPr id="124" name="テキスト ボックス 123">
          <a:extLst>
            <a:ext uri="{FF2B5EF4-FFF2-40B4-BE49-F238E27FC236}">
              <a16:creationId xmlns:a16="http://schemas.microsoft.com/office/drawing/2014/main" id="{F0F12B38-C257-49D9-B15F-D596700DF0C5}"/>
            </a:ext>
          </a:extLst>
        </xdr:cNvPr>
        <xdr:cNvSpPr txBox="1"/>
      </xdr:nvSpPr>
      <xdr:spPr>
        <a:xfrm>
          <a:off x="3086315" y="947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95141</xdr:rowOff>
    </xdr:from>
    <xdr:to>
      <xdr:col>15</xdr:col>
      <xdr:colOff>50800</xdr:colOff>
      <xdr:row>58</xdr:row>
      <xdr:rowOff>101310</xdr:rowOff>
    </xdr:to>
    <xdr:cxnSp macro="">
      <xdr:nvCxnSpPr>
        <xdr:cNvPr id="125" name="直線コネクタ 124">
          <a:extLst>
            <a:ext uri="{FF2B5EF4-FFF2-40B4-BE49-F238E27FC236}">
              <a16:creationId xmlns:a16="http://schemas.microsoft.com/office/drawing/2014/main" id="{9492520E-5ABD-48B8-BAAA-764E1BC85086}"/>
            </a:ext>
          </a:extLst>
        </xdr:cNvPr>
        <xdr:cNvCxnSpPr/>
      </xdr:nvCxnSpPr>
      <xdr:spPr>
        <a:xfrm flipV="1">
          <a:off x="1790700" y="9818261"/>
          <a:ext cx="7747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2E09A09A-B21E-4C42-A502-D5421F0E7F5D}"/>
            </a:ext>
          </a:extLst>
        </xdr:cNvPr>
        <xdr:cNvSpPr/>
      </xdr:nvSpPr>
      <xdr:spPr>
        <a:xfrm>
          <a:off x="2514600" y="97028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94025</xdr:rowOff>
    </xdr:from>
    <xdr:ext cx="599010" cy="259045"/>
    <xdr:sp macro="" textlink="">
      <xdr:nvSpPr>
        <xdr:cNvPr id="127" name="テキスト ボックス 126">
          <a:extLst>
            <a:ext uri="{FF2B5EF4-FFF2-40B4-BE49-F238E27FC236}">
              <a16:creationId xmlns:a16="http://schemas.microsoft.com/office/drawing/2014/main" id="{0AB72872-D2E4-47C6-A62C-B7B5C3D7FCC4}"/>
            </a:ext>
          </a:extLst>
        </xdr:cNvPr>
        <xdr:cNvSpPr txBox="1"/>
      </xdr:nvSpPr>
      <xdr:spPr>
        <a:xfrm>
          <a:off x="2311615" y="9481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101310</xdr:rowOff>
    </xdr:from>
    <xdr:to>
      <xdr:col>10</xdr:col>
      <xdr:colOff>114300</xdr:colOff>
      <xdr:row>58</xdr:row>
      <xdr:rowOff>107919</xdr:rowOff>
    </xdr:to>
    <xdr:cxnSp macro="">
      <xdr:nvCxnSpPr>
        <xdr:cNvPr id="128" name="直線コネクタ 127">
          <a:extLst>
            <a:ext uri="{FF2B5EF4-FFF2-40B4-BE49-F238E27FC236}">
              <a16:creationId xmlns:a16="http://schemas.microsoft.com/office/drawing/2014/main" id="{789A1C2A-446A-4019-99E6-E804D878D067}"/>
            </a:ext>
          </a:extLst>
        </xdr:cNvPr>
        <xdr:cNvCxnSpPr/>
      </xdr:nvCxnSpPr>
      <xdr:spPr>
        <a:xfrm flipV="1">
          <a:off x="1008380" y="9824430"/>
          <a:ext cx="782320" cy="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a:extLst>
            <a:ext uri="{FF2B5EF4-FFF2-40B4-BE49-F238E27FC236}">
              <a16:creationId xmlns:a16="http://schemas.microsoft.com/office/drawing/2014/main" id="{B1D7AED8-6D4D-4085-A80D-801EDED2E272}"/>
            </a:ext>
          </a:extLst>
        </xdr:cNvPr>
        <xdr:cNvSpPr/>
      </xdr:nvSpPr>
      <xdr:spPr>
        <a:xfrm>
          <a:off x="1739900" y="97075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98734</xdr:rowOff>
    </xdr:from>
    <xdr:ext cx="599010" cy="259045"/>
    <xdr:sp macro="" textlink="">
      <xdr:nvSpPr>
        <xdr:cNvPr id="130" name="テキスト ボックス 129">
          <a:extLst>
            <a:ext uri="{FF2B5EF4-FFF2-40B4-BE49-F238E27FC236}">
              <a16:creationId xmlns:a16="http://schemas.microsoft.com/office/drawing/2014/main" id="{C2D1849D-0865-4CC0-B2D0-682F5975DD14}"/>
            </a:ext>
          </a:extLst>
        </xdr:cNvPr>
        <xdr:cNvSpPr txBox="1"/>
      </xdr:nvSpPr>
      <xdr:spPr>
        <a:xfrm>
          <a:off x="1514055" y="9486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a:extLst>
            <a:ext uri="{FF2B5EF4-FFF2-40B4-BE49-F238E27FC236}">
              <a16:creationId xmlns:a16="http://schemas.microsoft.com/office/drawing/2014/main" id="{55E20EA7-8D40-4BED-8110-110BFA78903F}"/>
            </a:ext>
          </a:extLst>
        </xdr:cNvPr>
        <xdr:cNvSpPr/>
      </xdr:nvSpPr>
      <xdr:spPr>
        <a:xfrm>
          <a:off x="965200" y="97124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103646</xdr:rowOff>
    </xdr:from>
    <xdr:ext cx="599010" cy="259045"/>
    <xdr:sp macro="" textlink="">
      <xdr:nvSpPr>
        <xdr:cNvPr id="132" name="テキスト ボックス 131">
          <a:extLst>
            <a:ext uri="{FF2B5EF4-FFF2-40B4-BE49-F238E27FC236}">
              <a16:creationId xmlns:a16="http://schemas.microsoft.com/office/drawing/2014/main" id="{E0AB137B-1E3F-425C-A7BB-6419347C54C6}"/>
            </a:ext>
          </a:extLst>
        </xdr:cNvPr>
        <xdr:cNvSpPr txBox="1"/>
      </xdr:nvSpPr>
      <xdr:spPr>
        <a:xfrm>
          <a:off x="739355" y="9491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9123B0F9-EF3D-41E3-9EA3-ECBD7385E931}"/>
            </a:ext>
          </a:extLst>
        </xdr:cNvPr>
        <xdr:cNvSpPr txBox="1"/>
      </xdr:nvSpPr>
      <xdr:spPr>
        <a:xfrm>
          <a:off x="39192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714EAF62-A96F-4F16-A459-F0D94670DC75}"/>
            </a:ext>
          </a:extLst>
        </xdr:cNvPr>
        <xdr:cNvSpPr txBox="1"/>
      </xdr:nvSpPr>
      <xdr:spPr>
        <a:xfrm>
          <a:off x="3187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AB8117B6-3F49-4B95-9DC4-B69937CAF83A}"/>
            </a:ext>
          </a:extLst>
        </xdr:cNvPr>
        <xdr:cNvSpPr txBox="1"/>
      </xdr:nvSpPr>
      <xdr:spPr>
        <a:xfrm>
          <a:off x="2397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560AA444-624C-42FF-B0DD-02ADBA553E40}"/>
            </a:ext>
          </a:extLst>
        </xdr:cNvPr>
        <xdr:cNvSpPr txBox="1"/>
      </xdr:nvSpPr>
      <xdr:spPr>
        <a:xfrm>
          <a:off x="16230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DA5CB763-E194-48D7-81E1-D65D4D69F72C}"/>
            </a:ext>
          </a:extLst>
        </xdr:cNvPr>
        <xdr:cNvSpPr txBox="1"/>
      </xdr:nvSpPr>
      <xdr:spPr>
        <a:xfrm>
          <a:off x="8407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42430</xdr:rowOff>
    </xdr:from>
    <xdr:to>
      <xdr:col>24</xdr:col>
      <xdr:colOff>114300</xdr:colOff>
      <xdr:row>58</xdr:row>
      <xdr:rowOff>144030</xdr:rowOff>
    </xdr:to>
    <xdr:sp macro="" textlink="">
      <xdr:nvSpPr>
        <xdr:cNvPr id="138" name="楕円 137">
          <a:extLst>
            <a:ext uri="{FF2B5EF4-FFF2-40B4-BE49-F238E27FC236}">
              <a16:creationId xmlns:a16="http://schemas.microsoft.com/office/drawing/2014/main" id="{C6D1D737-F588-41C9-8E81-E57F6629E558}"/>
            </a:ext>
          </a:extLst>
        </xdr:cNvPr>
        <xdr:cNvSpPr/>
      </xdr:nvSpPr>
      <xdr:spPr>
        <a:xfrm>
          <a:off x="4036060" y="976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128807</xdr:rowOff>
    </xdr:from>
    <xdr:ext cx="599010" cy="259045"/>
    <xdr:sp macro="" textlink="">
      <xdr:nvSpPr>
        <xdr:cNvPr id="139" name="物件費該当値テキスト">
          <a:extLst>
            <a:ext uri="{FF2B5EF4-FFF2-40B4-BE49-F238E27FC236}">
              <a16:creationId xmlns:a16="http://schemas.microsoft.com/office/drawing/2014/main" id="{0A1E4806-A732-481A-A7D3-1DC0FCD5FFE6}"/>
            </a:ext>
          </a:extLst>
        </xdr:cNvPr>
        <xdr:cNvSpPr txBox="1"/>
      </xdr:nvSpPr>
      <xdr:spPr>
        <a:xfrm>
          <a:off x="4137660" y="9684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1859</xdr:rowOff>
    </xdr:from>
    <xdr:to>
      <xdr:col>20</xdr:col>
      <xdr:colOff>38100</xdr:colOff>
      <xdr:row>58</xdr:row>
      <xdr:rowOff>103459</xdr:rowOff>
    </xdr:to>
    <xdr:sp macro="" textlink="">
      <xdr:nvSpPr>
        <xdr:cNvPr id="140" name="楕円 139">
          <a:extLst>
            <a:ext uri="{FF2B5EF4-FFF2-40B4-BE49-F238E27FC236}">
              <a16:creationId xmlns:a16="http://schemas.microsoft.com/office/drawing/2014/main" id="{8735935C-E437-424A-B9FA-78BBAFF6FA23}"/>
            </a:ext>
          </a:extLst>
        </xdr:cNvPr>
        <xdr:cNvSpPr/>
      </xdr:nvSpPr>
      <xdr:spPr>
        <a:xfrm>
          <a:off x="3312160" y="972497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94586</xdr:rowOff>
    </xdr:from>
    <xdr:ext cx="599010" cy="259045"/>
    <xdr:sp macro="" textlink="">
      <xdr:nvSpPr>
        <xdr:cNvPr id="141" name="テキスト ボックス 140">
          <a:extLst>
            <a:ext uri="{FF2B5EF4-FFF2-40B4-BE49-F238E27FC236}">
              <a16:creationId xmlns:a16="http://schemas.microsoft.com/office/drawing/2014/main" id="{3286CEF4-8CC5-40FB-8215-145632038BE2}"/>
            </a:ext>
          </a:extLst>
        </xdr:cNvPr>
        <xdr:cNvSpPr txBox="1"/>
      </xdr:nvSpPr>
      <xdr:spPr>
        <a:xfrm>
          <a:off x="3086315" y="9817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44341</xdr:rowOff>
    </xdr:from>
    <xdr:to>
      <xdr:col>15</xdr:col>
      <xdr:colOff>101600</xdr:colOff>
      <xdr:row>58</xdr:row>
      <xdr:rowOff>145941</xdr:rowOff>
    </xdr:to>
    <xdr:sp macro="" textlink="">
      <xdr:nvSpPr>
        <xdr:cNvPr id="142" name="楕円 141">
          <a:extLst>
            <a:ext uri="{FF2B5EF4-FFF2-40B4-BE49-F238E27FC236}">
              <a16:creationId xmlns:a16="http://schemas.microsoft.com/office/drawing/2014/main" id="{B2B445FC-21D7-45D6-8E6A-2899EE9F20E1}"/>
            </a:ext>
          </a:extLst>
        </xdr:cNvPr>
        <xdr:cNvSpPr/>
      </xdr:nvSpPr>
      <xdr:spPr>
        <a:xfrm>
          <a:off x="2514600" y="976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137068</xdr:rowOff>
    </xdr:from>
    <xdr:ext cx="599010" cy="259045"/>
    <xdr:sp macro="" textlink="">
      <xdr:nvSpPr>
        <xdr:cNvPr id="143" name="テキスト ボックス 142">
          <a:extLst>
            <a:ext uri="{FF2B5EF4-FFF2-40B4-BE49-F238E27FC236}">
              <a16:creationId xmlns:a16="http://schemas.microsoft.com/office/drawing/2014/main" id="{7179A321-FC36-4557-B3A5-E4A74052793A}"/>
            </a:ext>
          </a:extLst>
        </xdr:cNvPr>
        <xdr:cNvSpPr txBox="1"/>
      </xdr:nvSpPr>
      <xdr:spPr>
        <a:xfrm>
          <a:off x="2311615" y="9860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50510</xdr:rowOff>
    </xdr:from>
    <xdr:to>
      <xdr:col>10</xdr:col>
      <xdr:colOff>165100</xdr:colOff>
      <xdr:row>58</xdr:row>
      <xdr:rowOff>152110</xdr:rowOff>
    </xdr:to>
    <xdr:sp macro="" textlink="">
      <xdr:nvSpPr>
        <xdr:cNvPr id="144" name="楕円 143">
          <a:extLst>
            <a:ext uri="{FF2B5EF4-FFF2-40B4-BE49-F238E27FC236}">
              <a16:creationId xmlns:a16="http://schemas.microsoft.com/office/drawing/2014/main" id="{C213AABB-4D8E-408E-89C3-05FA4BD1B6AA}"/>
            </a:ext>
          </a:extLst>
        </xdr:cNvPr>
        <xdr:cNvSpPr/>
      </xdr:nvSpPr>
      <xdr:spPr>
        <a:xfrm>
          <a:off x="1739900" y="977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143237</xdr:rowOff>
    </xdr:from>
    <xdr:ext cx="599010" cy="259045"/>
    <xdr:sp macro="" textlink="">
      <xdr:nvSpPr>
        <xdr:cNvPr id="145" name="テキスト ボックス 144">
          <a:extLst>
            <a:ext uri="{FF2B5EF4-FFF2-40B4-BE49-F238E27FC236}">
              <a16:creationId xmlns:a16="http://schemas.microsoft.com/office/drawing/2014/main" id="{E794283A-E1CC-4B06-9150-547FBD44F2E3}"/>
            </a:ext>
          </a:extLst>
        </xdr:cNvPr>
        <xdr:cNvSpPr txBox="1"/>
      </xdr:nvSpPr>
      <xdr:spPr>
        <a:xfrm>
          <a:off x="1514055" y="9866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57119</xdr:rowOff>
    </xdr:from>
    <xdr:to>
      <xdr:col>6</xdr:col>
      <xdr:colOff>38100</xdr:colOff>
      <xdr:row>58</xdr:row>
      <xdr:rowOff>158719</xdr:rowOff>
    </xdr:to>
    <xdr:sp macro="" textlink="">
      <xdr:nvSpPr>
        <xdr:cNvPr id="146" name="楕円 145">
          <a:extLst>
            <a:ext uri="{FF2B5EF4-FFF2-40B4-BE49-F238E27FC236}">
              <a16:creationId xmlns:a16="http://schemas.microsoft.com/office/drawing/2014/main" id="{9FE8D2CB-2EA2-4D21-B1E4-5C62374E470C}"/>
            </a:ext>
          </a:extLst>
        </xdr:cNvPr>
        <xdr:cNvSpPr/>
      </xdr:nvSpPr>
      <xdr:spPr>
        <a:xfrm>
          <a:off x="965200" y="978023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149846</xdr:rowOff>
    </xdr:from>
    <xdr:ext cx="599010" cy="259045"/>
    <xdr:sp macro="" textlink="">
      <xdr:nvSpPr>
        <xdr:cNvPr id="147" name="テキスト ボックス 146">
          <a:extLst>
            <a:ext uri="{FF2B5EF4-FFF2-40B4-BE49-F238E27FC236}">
              <a16:creationId xmlns:a16="http://schemas.microsoft.com/office/drawing/2014/main" id="{C05C7B55-4751-49DD-BDFF-532C83586DE6}"/>
            </a:ext>
          </a:extLst>
        </xdr:cNvPr>
        <xdr:cNvSpPr txBox="1"/>
      </xdr:nvSpPr>
      <xdr:spPr>
        <a:xfrm>
          <a:off x="739355" y="9872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D502CA6C-1E9F-4125-AF16-0E3EE296B6AA}"/>
            </a:ext>
          </a:extLst>
        </xdr:cNvPr>
        <xdr:cNvSpPr/>
      </xdr:nvSpPr>
      <xdr:spPr>
        <a:xfrm>
          <a:off x="67056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C3DD8705-B246-4B07-8410-5D4AD100071D}"/>
            </a:ext>
          </a:extLst>
        </xdr:cNvPr>
        <xdr:cNvSpPr/>
      </xdr:nvSpPr>
      <xdr:spPr>
        <a:xfrm>
          <a:off x="79756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B75ED50-EA27-4DEF-AA90-F412FD6045B3}"/>
            </a:ext>
          </a:extLst>
        </xdr:cNvPr>
        <xdr:cNvSpPr/>
      </xdr:nvSpPr>
      <xdr:spPr>
        <a:xfrm>
          <a:off x="79756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46D9C97-B047-4FF7-9DEF-6B9781AA5815}"/>
            </a:ext>
          </a:extLst>
        </xdr:cNvPr>
        <xdr:cNvSpPr/>
      </xdr:nvSpPr>
      <xdr:spPr>
        <a:xfrm>
          <a:off x="16764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21418040-7B3E-46FC-A2A6-7341592786B0}"/>
            </a:ext>
          </a:extLst>
        </xdr:cNvPr>
        <xdr:cNvSpPr/>
      </xdr:nvSpPr>
      <xdr:spPr>
        <a:xfrm>
          <a:off x="16764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D4ACAE26-C42B-4F1D-A7E0-A3D8D7BC5B65}"/>
            </a:ext>
          </a:extLst>
        </xdr:cNvPr>
        <xdr:cNvSpPr/>
      </xdr:nvSpPr>
      <xdr:spPr>
        <a:xfrm>
          <a:off x="2682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692E72CA-D2AA-4A6C-8D2E-A2CA809A4AF1}"/>
            </a:ext>
          </a:extLst>
        </xdr:cNvPr>
        <xdr:cNvSpPr/>
      </xdr:nvSpPr>
      <xdr:spPr>
        <a:xfrm>
          <a:off x="2682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F77E9BF-2C1C-40DA-92B2-A711164FD62F}"/>
            </a:ext>
          </a:extLst>
        </xdr:cNvPr>
        <xdr:cNvSpPr/>
      </xdr:nvSpPr>
      <xdr:spPr>
        <a:xfrm>
          <a:off x="67056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4AC9AC4D-1BE2-4A6F-9E5B-733BB617943F}"/>
            </a:ext>
          </a:extLst>
        </xdr:cNvPr>
        <xdr:cNvSpPr txBox="1"/>
      </xdr:nvSpPr>
      <xdr:spPr>
        <a:xfrm>
          <a:off x="65532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31BCF481-875C-46FD-953B-0C8F9708C2D5}"/>
            </a:ext>
          </a:extLst>
        </xdr:cNvPr>
        <xdr:cNvCxnSpPr/>
      </xdr:nvCxnSpPr>
      <xdr:spPr>
        <a:xfrm>
          <a:off x="67056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42B3D1CA-CE41-4096-B20F-42071CD416A7}"/>
            </a:ext>
          </a:extLst>
        </xdr:cNvPr>
        <xdr:cNvCxnSpPr/>
      </xdr:nvCxnSpPr>
      <xdr:spPr>
        <a:xfrm>
          <a:off x="670560" y="1310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43E623C-37CA-43D7-AE0A-5FA8DF63FF0F}"/>
            </a:ext>
          </a:extLst>
        </xdr:cNvPr>
        <xdr:cNvSpPr txBox="1"/>
      </xdr:nvSpPr>
      <xdr:spPr>
        <a:xfrm>
          <a:off x="467494" y="1296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ACDD8EE7-424B-4A8F-97F7-627F4B58E384}"/>
            </a:ext>
          </a:extLst>
        </xdr:cNvPr>
        <xdr:cNvCxnSpPr/>
      </xdr:nvCxnSpPr>
      <xdr:spPr>
        <a:xfrm>
          <a:off x="670560" y="125450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9BE1BDA8-34E4-4C14-9FA7-8CF29A2CECDC}"/>
            </a:ext>
          </a:extLst>
        </xdr:cNvPr>
        <xdr:cNvSpPr txBox="1"/>
      </xdr:nvSpPr>
      <xdr:spPr>
        <a:xfrm>
          <a:off x="16658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910E111A-FAA1-4058-BE07-DA372B093592}"/>
            </a:ext>
          </a:extLst>
        </xdr:cNvPr>
        <xdr:cNvCxnSpPr/>
      </xdr:nvCxnSpPr>
      <xdr:spPr>
        <a:xfrm>
          <a:off x="670560" y="119849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D14BA3D1-BA78-4884-B016-63087003B3AD}"/>
            </a:ext>
          </a:extLst>
        </xdr:cNvPr>
        <xdr:cNvSpPr txBox="1"/>
      </xdr:nvSpPr>
      <xdr:spPr>
        <a:xfrm>
          <a:off x="166581" y="11846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A6B2F602-195B-4595-811C-AFD6F6976147}"/>
            </a:ext>
          </a:extLst>
        </xdr:cNvPr>
        <xdr:cNvCxnSpPr/>
      </xdr:nvCxnSpPr>
      <xdr:spPr>
        <a:xfrm>
          <a:off x="67056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8AE00249-CE0D-42C1-B6D1-BF24BBF060CA}"/>
            </a:ext>
          </a:extLst>
        </xdr:cNvPr>
        <xdr:cNvSpPr txBox="1"/>
      </xdr:nvSpPr>
      <xdr:spPr>
        <a:xfrm>
          <a:off x="16658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2BEB0CAA-631B-426A-A3A0-21861830A823}"/>
            </a:ext>
          </a:extLst>
        </xdr:cNvPr>
        <xdr:cNvSpPr/>
      </xdr:nvSpPr>
      <xdr:spPr>
        <a:xfrm>
          <a:off x="67056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2B286501-4DBC-42A6-9C70-9B793184F9B6}"/>
            </a:ext>
          </a:extLst>
        </xdr:cNvPr>
        <xdr:cNvCxnSpPr/>
      </xdr:nvCxnSpPr>
      <xdr:spPr>
        <a:xfrm flipV="1">
          <a:off x="4084955" y="11870403"/>
          <a:ext cx="1270" cy="1230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6BBA4223-0B42-4949-90A8-374D5A2E7347}"/>
            </a:ext>
          </a:extLst>
        </xdr:cNvPr>
        <xdr:cNvSpPr txBox="1"/>
      </xdr:nvSpPr>
      <xdr:spPr>
        <a:xfrm>
          <a:off x="4137660" y="131051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844BE214-F4DB-4584-9DE2-4C1ECB5EA08A}"/>
            </a:ext>
          </a:extLst>
        </xdr:cNvPr>
        <xdr:cNvCxnSpPr/>
      </xdr:nvCxnSpPr>
      <xdr:spPr>
        <a:xfrm>
          <a:off x="4020820" y="13101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5AF14F45-804D-41D4-879D-32B51A0F083E}"/>
            </a:ext>
          </a:extLst>
        </xdr:cNvPr>
        <xdr:cNvSpPr txBox="1"/>
      </xdr:nvSpPr>
      <xdr:spPr>
        <a:xfrm>
          <a:off x="4137660" y="11649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E3F0DEA3-116D-4114-9D54-EC7D4FBDF412}"/>
            </a:ext>
          </a:extLst>
        </xdr:cNvPr>
        <xdr:cNvCxnSpPr/>
      </xdr:nvCxnSpPr>
      <xdr:spPr>
        <a:xfrm>
          <a:off x="4020820" y="118704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124481</xdr:rowOff>
    </xdr:from>
    <xdr:to>
      <xdr:col>24</xdr:col>
      <xdr:colOff>63500</xdr:colOff>
      <xdr:row>77</xdr:row>
      <xdr:rowOff>132601</xdr:rowOff>
    </xdr:to>
    <xdr:cxnSp macro="">
      <xdr:nvCxnSpPr>
        <xdr:cNvPr id="172" name="直線コネクタ 171">
          <a:extLst>
            <a:ext uri="{FF2B5EF4-FFF2-40B4-BE49-F238E27FC236}">
              <a16:creationId xmlns:a16="http://schemas.microsoft.com/office/drawing/2014/main" id="{C95804FB-ECC3-4232-ADC7-1DC9F4707D5A}"/>
            </a:ext>
          </a:extLst>
        </xdr:cNvPr>
        <xdr:cNvCxnSpPr/>
      </xdr:nvCxnSpPr>
      <xdr:spPr>
        <a:xfrm>
          <a:off x="3355340" y="13032761"/>
          <a:ext cx="731520" cy="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a:extLst>
            <a:ext uri="{FF2B5EF4-FFF2-40B4-BE49-F238E27FC236}">
              <a16:creationId xmlns:a16="http://schemas.microsoft.com/office/drawing/2014/main" id="{FBDF7352-0CF3-4379-991C-792AE3E18BDF}"/>
            </a:ext>
          </a:extLst>
        </xdr:cNvPr>
        <xdr:cNvSpPr txBox="1"/>
      </xdr:nvSpPr>
      <xdr:spPr>
        <a:xfrm>
          <a:off x="4137660" y="126900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596323-34FC-47BF-B103-E809E7EBA731}"/>
            </a:ext>
          </a:extLst>
        </xdr:cNvPr>
        <xdr:cNvSpPr/>
      </xdr:nvSpPr>
      <xdr:spPr>
        <a:xfrm>
          <a:off x="4036060" y="128347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124481</xdr:rowOff>
    </xdr:from>
    <xdr:to>
      <xdr:col>19</xdr:col>
      <xdr:colOff>177800</xdr:colOff>
      <xdr:row>77</xdr:row>
      <xdr:rowOff>135762</xdr:rowOff>
    </xdr:to>
    <xdr:cxnSp macro="">
      <xdr:nvCxnSpPr>
        <xdr:cNvPr id="175" name="直線コネクタ 174">
          <a:extLst>
            <a:ext uri="{FF2B5EF4-FFF2-40B4-BE49-F238E27FC236}">
              <a16:creationId xmlns:a16="http://schemas.microsoft.com/office/drawing/2014/main" id="{6EA81B66-D839-444D-850F-11AC6810DD93}"/>
            </a:ext>
          </a:extLst>
        </xdr:cNvPr>
        <xdr:cNvCxnSpPr/>
      </xdr:nvCxnSpPr>
      <xdr:spPr>
        <a:xfrm flipV="1">
          <a:off x="2565400" y="13032761"/>
          <a:ext cx="789940" cy="1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21FE086C-9ADB-47D7-8496-1052645141EA}"/>
            </a:ext>
          </a:extLst>
        </xdr:cNvPr>
        <xdr:cNvSpPr/>
      </xdr:nvSpPr>
      <xdr:spPr>
        <a:xfrm>
          <a:off x="3312160" y="128486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a:extLst>
            <a:ext uri="{FF2B5EF4-FFF2-40B4-BE49-F238E27FC236}">
              <a16:creationId xmlns:a16="http://schemas.microsoft.com/office/drawing/2014/main" id="{4594F7A1-CCDE-4693-89A8-B96190536866}"/>
            </a:ext>
          </a:extLst>
        </xdr:cNvPr>
        <xdr:cNvSpPr txBox="1"/>
      </xdr:nvSpPr>
      <xdr:spPr>
        <a:xfrm>
          <a:off x="3118631" y="1262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135762</xdr:rowOff>
    </xdr:from>
    <xdr:to>
      <xdr:col>15</xdr:col>
      <xdr:colOff>50800</xdr:colOff>
      <xdr:row>77</xdr:row>
      <xdr:rowOff>145359</xdr:rowOff>
    </xdr:to>
    <xdr:cxnSp macro="">
      <xdr:nvCxnSpPr>
        <xdr:cNvPr id="178" name="直線コネクタ 177">
          <a:extLst>
            <a:ext uri="{FF2B5EF4-FFF2-40B4-BE49-F238E27FC236}">
              <a16:creationId xmlns:a16="http://schemas.microsoft.com/office/drawing/2014/main" id="{20325993-32A8-4424-86A6-55D6170935BA}"/>
            </a:ext>
          </a:extLst>
        </xdr:cNvPr>
        <xdr:cNvCxnSpPr/>
      </xdr:nvCxnSpPr>
      <xdr:spPr>
        <a:xfrm flipV="1">
          <a:off x="1790700" y="13044042"/>
          <a:ext cx="774700" cy="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BA706365-43B0-4C39-8DD0-4D282D9B867D}"/>
            </a:ext>
          </a:extLst>
        </xdr:cNvPr>
        <xdr:cNvSpPr/>
      </xdr:nvSpPr>
      <xdr:spPr>
        <a:xfrm>
          <a:off x="2514600" y="128712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a:extLst>
            <a:ext uri="{FF2B5EF4-FFF2-40B4-BE49-F238E27FC236}">
              <a16:creationId xmlns:a16="http://schemas.microsoft.com/office/drawing/2014/main" id="{5CB85813-5FEE-486E-8C81-E09B5A88AAD0}"/>
            </a:ext>
          </a:extLst>
        </xdr:cNvPr>
        <xdr:cNvSpPr txBox="1"/>
      </xdr:nvSpPr>
      <xdr:spPr>
        <a:xfrm>
          <a:off x="2343931" y="1265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86579</xdr:rowOff>
    </xdr:from>
    <xdr:to>
      <xdr:col>10</xdr:col>
      <xdr:colOff>114300</xdr:colOff>
      <xdr:row>77</xdr:row>
      <xdr:rowOff>145359</xdr:rowOff>
    </xdr:to>
    <xdr:cxnSp macro="">
      <xdr:nvCxnSpPr>
        <xdr:cNvPr id="181" name="直線コネクタ 180">
          <a:extLst>
            <a:ext uri="{FF2B5EF4-FFF2-40B4-BE49-F238E27FC236}">
              <a16:creationId xmlns:a16="http://schemas.microsoft.com/office/drawing/2014/main" id="{CCCC17C5-BF27-4A05-914B-DB5CD8D25D70}"/>
            </a:ext>
          </a:extLst>
        </xdr:cNvPr>
        <xdr:cNvCxnSpPr/>
      </xdr:nvCxnSpPr>
      <xdr:spPr>
        <a:xfrm>
          <a:off x="1008380" y="12994859"/>
          <a:ext cx="782320" cy="5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D1FAC923-B104-4DB5-A080-A15EB9D1F87C}"/>
            </a:ext>
          </a:extLst>
        </xdr:cNvPr>
        <xdr:cNvSpPr/>
      </xdr:nvSpPr>
      <xdr:spPr>
        <a:xfrm>
          <a:off x="1739900" y="12912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a:extLst>
            <a:ext uri="{FF2B5EF4-FFF2-40B4-BE49-F238E27FC236}">
              <a16:creationId xmlns:a16="http://schemas.microsoft.com/office/drawing/2014/main" id="{B1DBC45B-9A47-4439-AB73-318B56CB2445}"/>
            </a:ext>
          </a:extLst>
        </xdr:cNvPr>
        <xdr:cNvSpPr txBox="1"/>
      </xdr:nvSpPr>
      <xdr:spPr>
        <a:xfrm>
          <a:off x="1546371" y="1269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5095434A-0B0D-408F-A357-4921AE1A6557}"/>
            </a:ext>
          </a:extLst>
        </xdr:cNvPr>
        <xdr:cNvSpPr/>
      </xdr:nvSpPr>
      <xdr:spPr>
        <a:xfrm>
          <a:off x="965200" y="1290369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a:extLst>
            <a:ext uri="{FF2B5EF4-FFF2-40B4-BE49-F238E27FC236}">
              <a16:creationId xmlns:a16="http://schemas.microsoft.com/office/drawing/2014/main" id="{6ED77491-22F2-4D55-B5F4-536669987150}"/>
            </a:ext>
          </a:extLst>
        </xdr:cNvPr>
        <xdr:cNvSpPr txBox="1"/>
      </xdr:nvSpPr>
      <xdr:spPr>
        <a:xfrm>
          <a:off x="771671" y="1268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B9F4B9E6-1259-4FAD-85F2-16AB1B5DC63C}"/>
            </a:ext>
          </a:extLst>
        </xdr:cNvPr>
        <xdr:cNvSpPr txBox="1"/>
      </xdr:nvSpPr>
      <xdr:spPr>
        <a:xfrm>
          <a:off x="39192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5ADE57EC-8027-4935-9226-2F0E7DD7D746}"/>
            </a:ext>
          </a:extLst>
        </xdr:cNvPr>
        <xdr:cNvSpPr txBox="1"/>
      </xdr:nvSpPr>
      <xdr:spPr>
        <a:xfrm>
          <a:off x="3187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292DE47A-6232-40E1-8A0F-C7CED3CCD2DB}"/>
            </a:ext>
          </a:extLst>
        </xdr:cNvPr>
        <xdr:cNvSpPr txBox="1"/>
      </xdr:nvSpPr>
      <xdr:spPr>
        <a:xfrm>
          <a:off x="2397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1FED173A-5734-425B-BA90-4C207B134742}"/>
            </a:ext>
          </a:extLst>
        </xdr:cNvPr>
        <xdr:cNvSpPr txBox="1"/>
      </xdr:nvSpPr>
      <xdr:spPr>
        <a:xfrm>
          <a:off x="16230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A3550BB7-87A5-452C-850D-CE1F41E16EED}"/>
            </a:ext>
          </a:extLst>
        </xdr:cNvPr>
        <xdr:cNvSpPr txBox="1"/>
      </xdr:nvSpPr>
      <xdr:spPr>
        <a:xfrm>
          <a:off x="8407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81801</xdr:rowOff>
    </xdr:from>
    <xdr:to>
      <xdr:col>24</xdr:col>
      <xdr:colOff>114300</xdr:colOff>
      <xdr:row>78</xdr:row>
      <xdr:rowOff>11951</xdr:rowOff>
    </xdr:to>
    <xdr:sp macro="" textlink="">
      <xdr:nvSpPr>
        <xdr:cNvPr id="191" name="楕円 190">
          <a:extLst>
            <a:ext uri="{FF2B5EF4-FFF2-40B4-BE49-F238E27FC236}">
              <a16:creationId xmlns:a16="http://schemas.microsoft.com/office/drawing/2014/main" id="{87B589BC-BFDD-4349-B518-CDA7A61480BE}"/>
            </a:ext>
          </a:extLst>
        </xdr:cNvPr>
        <xdr:cNvSpPr/>
      </xdr:nvSpPr>
      <xdr:spPr>
        <a:xfrm>
          <a:off x="4036060" y="129900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168178</xdr:rowOff>
    </xdr:from>
    <xdr:ext cx="534377" cy="259045"/>
    <xdr:sp macro="" textlink="">
      <xdr:nvSpPr>
        <xdr:cNvPr id="192" name="維持補修費該当値テキスト">
          <a:extLst>
            <a:ext uri="{FF2B5EF4-FFF2-40B4-BE49-F238E27FC236}">
              <a16:creationId xmlns:a16="http://schemas.microsoft.com/office/drawing/2014/main" id="{2F3957F2-2597-438B-A47F-850D8E5D6800}"/>
            </a:ext>
          </a:extLst>
        </xdr:cNvPr>
        <xdr:cNvSpPr txBox="1"/>
      </xdr:nvSpPr>
      <xdr:spPr>
        <a:xfrm>
          <a:off x="4137660" y="1290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73681</xdr:rowOff>
    </xdr:from>
    <xdr:to>
      <xdr:col>20</xdr:col>
      <xdr:colOff>38100</xdr:colOff>
      <xdr:row>78</xdr:row>
      <xdr:rowOff>3831</xdr:rowOff>
    </xdr:to>
    <xdr:sp macro="" textlink="">
      <xdr:nvSpPr>
        <xdr:cNvPr id="193" name="楕円 192">
          <a:extLst>
            <a:ext uri="{FF2B5EF4-FFF2-40B4-BE49-F238E27FC236}">
              <a16:creationId xmlns:a16="http://schemas.microsoft.com/office/drawing/2014/main" id="{51EBEF75-62AB-4C2B-9522-DADC85C3D6C6}"/>
            </a:ext>
          </a:extLst>
        </xdr:cNvPr>
        <xdr:cNvSpPr/>
      </xdr:nvSpPr>
      <xdr:spPr>
        <a:xfrm>
          <a:off x="3312160" y="129819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166408</xdr:rowOff>
    </xdr:from>
    <xdr:ext cx="534377" cy="259045"/>
    <xdr:sp macro="" textlink="">
      <xdr:nvSpPr>
        <xdr:cNvPr id="194" name="テキスト ボックス 193">
          <a:extLst>
            <a:ext uri="{FF2B5EF4-FFF2-40B4-BE49-F238E27FC236}">
              <a16:creationId xmlns:a16="http://schemas.microsoft.com/office/drawing/2014/main" id="{4CDE12A8-9955-4D78-B4AA-22AA9D97BB20}"/>
            </a:ext>
          </a:extLst>
        </xdr:cNvPr>
        <xdr:cNvSpPr txBox="1"/>
      </xdr:nvSpPr>
      <xdr:spPr>
        <a:xfrm>
          <a:off x="3118631" y="1307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84962</xdr:rowOff>
    </xdr:from>
    <xdr:to>
      <xdr:col>15</xdr:col>
      <xdr:colOff>101600</xdr:colOff>
      <xdr:row>78</xdr:row>
      <xdr:rowOff>15112</xdr:rowOff>
    </xdr:to>
    <xdr:sp macro="" textlink="">
      <xdr:nvSpPr>
        <xdr:cNvPr id="195" name="楕円 194">
          <a:extLst>
            <a:ext uri="{FF2B5EF4-FFF2-40B4-BE49-F238E27FC236}">
              <a16:creationId xmlns:a16="http://schemas.microsoft.com/office/drawing/2014/main" id="{701F1F1E-9C08-4590-8EBC-2A8C8F09D8CA}"/>
            </a:ext>
          </a:extLst>
        </xdr:cNvPr>
        <xdr:cNvSpPr/>
      </xdr:nvSpPr>
      <xdr:spPr>
        <a:xfrm>
          <a:off x="2514600" y="129932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6239</xdr:rowOff>
    </xdr:from>
    <xdr:ext cx="534377" cy="259045"/>
    <xdr:sp macro="" textlink="">
      <xdr:nvSpPr>
        <xdr:cNvPr id="196" name="テキスト ボックス 195">
          <a:extLst>
            <a:ext uri="{FF2B5EF4-FFF2-40B4-BE49-F238E27FC236}">
              <a16:creationId xmlns:a16="http://schemas.microsoft.com/office/drawing/2014/main" id="{50616003-D8B5-4DC3-906E-873C34CE2DCC}"/>
            </a:ext>
          </a:extLst>
        </xdr:cNvPr>
        <xdr:cNvSpPr txBox="1"/>
      </xdr:nvSpPr>
      <xdr:spPr>
        <a:xfrm>
          <a:off x="2343931" y="1308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94559</xdr:rowOff>
    </xdr:from>
    <xdr:to>
      <xdr:col>10</xdr:col>
      <xdr:colOff>165100</xdr:colOff>
      <xdr:row>78</xdr:row>
      <xdr:rowOff>24709</xdr:rowOff>
    </xdr:to>
    <xdr:sp macro="" textlink="">
      <xdr:nvSpPr>
        <xdr:cNvPr id="197" name="楕円 196">
          <a:extLst>
            <a:ext uri="{FF2B5EF4-FFF2-40B4-BE49-F238E27FC236}">
              <a16:creationId xmlns:a16="http://schemas.microsoft.com/office/drawing/2014/main" id="{C48B0D8C-5A98-4674-9914-F7E56F228C7B}"/>
            </a:ext>
          </a:extLst>
        </xdr:cNvPr>
        <xdr:cNvSpPr/>
      </xdr:nvSpPr>
      <xdr:spPr>
        <a:xfrm>
          <a:off x="1739900" y="130028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15836</xdr:rowOff>
    </xdr:from>
    <xdr:ext cx="469744" cy="259045"/>
    <xdr:sp macro="" textlink="">
      <xdr:nvSpPr>
        <xdr:cNvPr id="198" name="テキスト ボックス 197">
          <a:extLst>
            <a:ext uri="{FF2B5EF4-FFF2-40B4-BE49-F238E27FC236}">
              <a16:creationId xmlns:a16="http://schemas.microsoft.com/office/drawing/2014/main" id="{BF2BE81E-4B09-43CF-BD2D-A3BA4AA5798C}"/>
            </a:ext>
          </a:extLst>
        </xdr:cNvPr>
        <xdr:cNvSpPr txBox="1"/>
      </xdr:nvSpPr>
      <xdr:spPr>
        <a:xfrm>
          <a:off x="1578688" y="13091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35779</xdr:rowOff>
    </xdr:from>
    <xdr:to>
      <xdr:col>6</xdr:col>
      <xdr:colOff>38100</xdr:colOff>
      <xdr:row>77</xdr:row>
      <xdr:rowOff>137379</xdr:rowOff>
    </xdr:to>
    <xdr:sp macro="" textlink="">
      <xdr:nvSpPr>
        <xdr:cNvPr id="199" name="楕円 198">
          <a:extLst>
            <a:ext uri="{FF2B5EF4-FFF2-40B4-BE49-F238E27FC236}">
              <a16:creationId xmlns:a16="http://schemas.microsoft.com/office/drawing/2014/main" id="{E4D4E71E-EE21-4885-8715-288D54505E61}"/>
            </a:ext>
          </a:extLst>
        </xdr:cNvPr>
        <xdr:cNvSpPr/>
      </xdr:nvSpPr>
      <xdr:spPr>
        <a:xfrm>
          <a:off x="965200" y="1294405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128506</xdr:rowOff>
    </xdr:from>
    <xdr:ext cx="534377" cy="259045"/>
    <xdr:sp macro="" textlink="">
      <xdr:nvSpPr>
        <xdr:cNvPr id="200" name="テキスト ボックス 199">
          <a:extLst>
            <a:ext uri="{FF2B5EF4-FFF2-40B4-BE49-F238E27FC236}">
              <a16:creationId xmlns:a16="http://schemas.microsoft.com/office/drawing/2014/main" id="{D4E8822D-9477-45DE-8F37-23035F5D4B11}"/>
            </a:ext>
          </a:extLst>
        </xdr:cNvPr>
        <xdr:cNvSpPr txBox="1"/>
      </xdr:nvSpPr>
      <xdr:spPr>
        <a:xfrm>
          <a:off x="771671" y="1303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16B945-FEA7-46EA-801D-C8D9CA5DF28A}"/>
            </a:ext>
          </a:extLst>
        </xdr:cNvPr>
        <xdr:cNvSpPr/>
      </xdr:nvSpPr>
      <xdr:spPr>
        <a:xfrm>
          <a:off x="67056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4B49B32D-BCAE-4A53-B84C-B6CB52AC9517}"/>
            </a:ext>
          </a:extLst>
        </xdr:cNvPr>
        <xdr:cNvSpPr/>
      </xdr:nvSpPr>
      <xdr:spPr>
        <a:xfrm>
          <a:off x="79756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E4040928-4CA6-442E-A9ED-46E40D26F987}"/>
            </a:ext>
          </a:extLst>
        </xdr:cNvPr>
        <xdr:cNvSpPr/>
      </xdr:nvSpPr>
      <xdr:spPr>
        <a:xfrm>
          <a:off x="79756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9F12CFB1-5929-4727-BE95-B2F3C0271BBA}"/>
            </a:ext>
          </a:extLst>
        </xdr:cNvPr>
        <xdr:cNvSpPr/>
      </xdr:nvSpPr>
      <xdr:spPr>
        <a:xfrm>
          <a:off x="16764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5681234F-1016-4198-8736-8EDE93C65F92}"/>
            </a:ext>
          </a:extLst>
        </xdr:cNvPr>
        <xdr:cNvSpPr/>
      </xdr:nvSpPr>
      <xdr:spPr>
        <a:xfrm>
          <a:off x="16764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1963AF72-F834-4F1E-89C2-DA4ED405B6F7}"/>
            </a:ext>
          </a:extLst>
        </xdr:cNvPr>
        <xdr:cNvSpPr/>
      </xdr:nvSpPr>
      <xdr:spPr>
        <a:xfrm>
          <a:off x="2682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589C7177-E2DE-4EC1-897B-C8C04B73AB60}"/>
            </a:ext>
          </a:extLst>
        </xdr:cNvPr>
        <xdr:cNvSpPr/>
      </xdr:nvSpPr>
      <xdr:spPr>
        <a:xfrm>
          <a:off x="2682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7AEA93AB-BCF2-43AA-B15E-ABDE0705D389}"/>
            </a:ext>
          </a:extLst>
        </xdr:cNvPr>
        <xdr:cNvSpPr/>
      </xdr:nvSpPr>
      <xdr:spPr>
        <a:xfrm>
          <a:off x="67056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6641C680-AC58-405C-B88F-A2C7B26B39E9}"/>
            </a:ext>
          </a:extLst>
        </xdr:cNvPr>
        <xdr:cNvSpPr txBox="1"/>
      </xdr:nvSpPr>
      <xdr:spPr>
        <a:xfrm>
          <a:off x="65532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BC7C3A46-4371-4FDB-B9AD-A72D47CE5C83}"/>
            </a:ext>
          </a:extLst>
        </xdr:cNvPr>
        <xdr:cNvCxnSpPr/>
      </xdr:nvCxnSpPr>
      <xdr:spPr>
        <a:xfrm>
          <a:off x="67056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9B3EF978-6B03-4CD6-8BB9-DD32298FE729}"/>
            </a:ext>
          </a:extLst>
        </xdr:cNvPr>
        <xdr:cNvCxnSpPr/>
      </xdr:nvCxnSpPr>
      <xdr:spPr>
        <a:xfrm>
          <a:off x="670560" y="166408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9288D663-457F-4146-9617-45806BF452F1}"/>
            </a:ext>
          </a:extLst>
        </xdr:cNvPr>
        <xdr:cNvSpPr txBox="1"/>
      </xdr:nvSpPr>
      <xdr:spPr>
        <a:xfrm>
          <a:off x="46749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8963F78D-A915-4D58-A433-84165039E5BC}"/>
            </a:ext>
          </a:extLst>
        </xdr:cNvPr>
        <xdr:cNvCxnSpPr/>
      </xdr:nvCxnSpPr>
      <xdr:spPr>
        <a:xfrm>
          <a:off x="670560" y="16267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86701265-2036-4742-A387-E7087A2ABD91}"/>
            </a:ext>
          </a:extLst>
        </xdr:cNvPr>
        <xdr:cNvSpPr txBox="1"/>
      </xdr:nvSpPr>
      <xdr:spPr>
        <a:xfrm>
          <a:off x="207841" y="16129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A933B9CA-240B-4065-BA9D-B121B610260F}"/>
            </a:ext>
          </a:extLst>
        </xdr:cNvPr>
        <xdr:cNvCxnSpPr/>
      </xdr:nvCxnSpPr>
      <xdr:spPr>
        <a:xfrm>
          <a:off x="670560" y="158978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A20D133C-FC06-4D85-8347-447B1870EEE5}"/>
            </a:ext>
          </a:extLst>
        </xdr:cNvPr>
        <xdr:cNvSpPr txBox="1"/>
      </xdr:nvSpPr>
      <xdr:spPr>
        <a:xfrm>
          <a:off x="166581" y="157594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940468F3-AA4C-46BB-8635-627913A0D9D3}"/>
            </a:ext>
          </a:extLst>
        </xdr:cNvPr>
        <xdr:cNvCxnSpPr/>
      </xdr:nvCxnSpPr>
      <xdr:spPr>
        <a:xfrm>
          <a:off x="670560" y="155244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5EF809B-EE60-4CAE-8472-70C2671F9F70}"/>
            </a:ext>
          </a:extLst>
        </xdr:cNvPr>
        <xdr:cNvSpPr txBox="1"/>
      </xdr:nvSpPr>
      <xdr:spPr>
        <a:xfrm>
          <a:off x="166581"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C7ACD341-7BF2-46F2-93BA-338D4F0A20B6}"/>
            </a:ext>
          </a:extLst>
        </xdr:cNvPr>
        <xdr:cNvCxnSpPr/>
      </xdr:nvCxnSpPr>
      <xdr:spPr>
        <a:xfrm>
          <a:off x="670560" y="151511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95399810-C732-47EF-A4CB-784075135C70}"/>
            </a:ext>
          </a:extLst>
        </xdr:cNvPr>
        <xdr:cNvSpPr txBox="1"/>
      </xdr:nvSpPr>
      <xdr:spPr>
        <a:xfrm>
          <a:off x="16658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277F0623-B070-4A9E-A1A2-652AB6220834}"/>
            </a:ext>
          </a:extLst>
        </xdr:cNvPr>
        <xdr:cNvCxnSpPr/>
      </xdr:nvCxnSpPr>
      <xdr:spPr>
        <a:xfrm>
          <a:off x="67056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B3AC54D5-83C8-47AF-9BB0-A9F25E5E5005}"/>
            </a:ext>
          </a:extLst>
        </xdr:cNvPr>
        <xdr:cNvSpPr txBox="1"/>
      </xdr:nvSpPr>
      <xdr:spPr>
        <a:xfrm>
          <a:off x="16658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9AE67A6B-311D-4CE4-AEA0-4E0F4F61E695}"/>
            </a:ext>
          </a:extLst>
        </xdr:cNvPr>
        <xdr:cNvSpPr/>
      </xdr:nvSpPr>
      <xdr:spPr>
        <a:xfrm>
          <a:off x="67056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16505C90-DCC0-4C15-B5DD-EC0E06BB93F9}"/>
            </a:ext>
          </a:extLst>
        </xdr:cNvPr>
        <xdr:cNvCxnSpPr/>
      </xdr:nvCxnSpPr>
      <xdr:spPr>
        <a:xfrm flipV="1">
          <a:off x="4084955" y="15170294"/>
          <a:ext cx="1270" cy="1230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A299C29F-CA58-457C-BE1C-FDDA031F4D5E}"/>
            </a:ext>
          </a:extLst>
        </xdr:cNvPr>
        <xdr:cNvSpPr txBox="1"/>
      </xdr:nvSpPr>
      <xdr:spPr>
        <a:xfrm>
          <a:off x="4137660" y="1640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224286C9-2188-4D7A-8F71-434CAF9B362E}"/>
            </a:ext>
          </a:extLst>
        </xdr:cNvPr>
        <xdr:cNvCxnSpPr/>
      </xdr:nvCxnSpPr>
      <xdr:spPr>
        <a:xfrm>
          <a:off x="4020820" y="164011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A6EADFB2-C74A-47B3-B97F-4EF15B2347CF}"/>
            </a:ext>
          </a:extLst>
        </xdr:cNvPr>
        <xdr:cNvSpPr txBox="1"/>
      </xdr:nvSpPr>
      <xdr:spPr>
        <a:xfrm>
          <a:off x="4137660" y="1494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22A74644-EF93-4A1B-A394-7ECFF2764023}"/>
            </a:ext>
          </a:extLst>
        </xdr:cNvPr>
        <xdr:cNvCxnSpPr/>
      </xdr:nvCxnSpPr>
      <xdr:spPr>
        <a:xfrm>
          <a:off x="4020820" y="151702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130381</xdr:rowOff>
    </xdr:from>
    <xdr:to>
      <xdr:col>24</xdr:col>
      <xdr:colOff>63500</xdr:colOff>
      <xdr:row>96</xdr:row>
      <xdr:rowOff>48778</xdr:rowOff>
    </xdr:to>
    <xdr:cxnSp macro="">
      <xdr:nvCxnSpPr>
        <xdr:cNvPr id="229" name="直線コネクタ 228">
          <a:extLst>
            <a:ext uri="{FF2B5EF4-FFF2-40B4-BE49-F238E27FC236}">
              <a16:creationId xmlns:a16="http://schemas.microsoft.com/office/drawing/2014/main" id="{FC01C414-1C43-4AAB-BCD4-0202C73DACF5}"/>
            </a:ext>
          </a:extLst>
        </xdr:cNvPr>
        <xdr:cNvCxnSpPr/>
      </xdr:nvCxnSpPr>
      <xdr:spPr>
        <a:xfrm>
          <a:off x="3355340" y="16056181"/>
          <a:ext cx="731520" cy="8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48310</xdr:rowOff>
    </xdr:from>
    <xdr:ext cx="534377" cy="259045"/>
    <xdr:sp macro="" textlink="">
      <xdr:nvSpPr>
        <xdr:cNvPr id="230" name="扶助費平均値テキスト">
          <a:extLst>
            <a:ext uri="{FF2B5EF4-FFF2-40B4-BE49-F238E27FC236}">
              <a16:creationId xmlns:a16="http://schemas.microsoft.com/office/drawing/2014/main" id="{58EFE898-14B7-42CE-8FD7-AD1E061AC65C}"/>
            </a:ext>
          </a:extLst>
        </xdr:cNvPr>
        <xdr:cNvSpPr txBox="1"/>
      </xdr:nvSpPr>
      <xdr:spPr>
        <a:xfrm>
          <a:off x="4137660" y="15806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2BD628A-6AC3-422D-9626-B2D11387EAAC}"/>
            </a:ext>
          </a:extLst>
        </xdr:cNvPr>
        <xdr:cNvSpPr/>
      </xdr:nvSpPr>
      <xdr:spPr>
        <a:xfrm>
          <a:off x="4036060" y="1595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130381</xdr:rowOff>
    </xdr:from>
    <xdr:to>
      <xdr:col>19</xdr:col>
      <xdr:colOff>177800</xdr:colOff>
      <xdr:row>96</xdr:row>
      <xdr:rowOff>132697</xdr:rowOff>
    </xdr:to>
    <xdr:cxnSp macro="">
      <xdr:nvCxnSpPr>
        <xdr:cNvPr id="232" name="直線コネクタ 231">
          <a:extLst>
            <a:ext uri="{FF2B5EF4-FFF2-40B4-BE49-F238E27FC236}">
              <a16:creationId xmlns:a16="http://schemas.microsoft.com/office/drawing/2014/main" id="{94A629E9-5676-4412-95C0-E88429522297}"/>
            </a:ext>
          </a:extLst>
        </xdr:cNvPr>
        <xdr:cNvCxnSpPr/>
      </xdr:nvCxnSpPr>
      <xdr:spPr>
        <a:xfrm flipV="1">
          <a:off x="2565400" y="16056181"/>
          <a:ext cx="789940" cy="16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9756484C-B6E2-4D08-B8FA-8EBF2936C912}"/>
            </a:ext>
          </a:extLst>
        </xdr:cNvPr>
        <xdr:cNvSpPr/>
      </xdr:nvSpPr>
      <xdr:spPr>
        <a:xfrm>
          <a:off x="3312160" y="158919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80460</xdr:rowOff>
    </xdr:from>
    <xdr:ext cx="534377" cy="259045"/>
    <xdr:sp macro="" textlink="">
      <xdr:nvSpPr>
        <xdr:cNvPr id="234" name="テキスト ボックス 233">
          <a:extLst>
            <a:ext uri="{FF2B5EF4-FFF2-40B4-BE49-F238E27FC236}">
              <a16:creationId xmlns:a16="http://schemas.microsoft.com/office/drawing/2014/main" id="{DF22C681-FE01-47FA-BEBF-6BCB6BC01401}"/>
            </a:ext>
          </a:extLst>
        </xdr:cNvPr>
        <xdr:cNvSpPr txBox="1"/>
      </xdr:nvSpPr>
      <xdr:spPr>
        <a:xfrm>
          <a:off x="3118631" y="1567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132697</xdr:rowOff>
    </xdr:from>
    <xdr:to>
      <xdr:col>15</xdr:col>
      <xdr:colOff>50800</xdr:colOff>
      <xdr:row>96</xdr:row>
      <xdr:rowOff>158606</xdr:rowOff>
    </xdr:to>
    <xdr:cxnSp macro="">
      <xdr:nvCxnSpPr>
        <xdr:cNvPr id="235" name="直線コネクタ 234">
          <a:extLst>
            <a:ext uri="{FF2B5EF4-FFF2-40B4-BE49-F238E27FC236}">
              <a16:creationId xmlns:a16="http://schemas.microsoft.com/office/drawing/2014/main" id="{5347D363-DF5D-415D-B378-0EE091541EFA}"/>
            </a:ext>
          </a:extLst>
        </xdr:cNvPr>
        <xdr:cNvCxnSpPr/>
      </xdr:nvCxnSpPr>
      <xdr:spPr>
        <a:xfrm flipV="1">
          <a:off x="1790700" y="16226137"/>
          <a:ext cx="774700" cy="2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5343B286-3886-47DC-BA3C-D849FC2B6B10}"/>
            </a:ext>
          </a:extLst>
        </xdr:cNvPr>
        <xdr:cNvSpPr/>
      </xdr:nvSpPr>
      <xdr:spPr>
        <a:xfrm>
          <a:off x="2514600" y="16059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80382</xdr:rowOff>
    </xdr:from>
    <xdr:ext cx="534377" cy="259045"/>
    <xdr:sp macro="" textlink="">
      <xdr:nvSpPr>
        <xdr:cNvPr id="237" name="テキスト ボックス 236">
          <a:extLst>
            <a:ext uri="{FF2B5EF4-FFF2-40B4-BE49-F238E27FC236}">
              <a16:creationId xmlns:a16="http://schemas.microsoft.com/office/drawing/2014/main" id="{447D2182-487C-4DAC-94C8-4548FBE8B4BE}"/>
            </a:ext>
          </a:extLst>
        </xdr:cNvPr>
        <xdr:cNvSpPr txBox="1"/>
      </xdr:nvSpPr>
      <xdr:spPr>
        <a:xfrm>
          <a:off x="2343931" y="1583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158606</xdr:rowOff>
    </xdr:from>
    <xdr:to>
      <xdr:col>10</xdr:col>
      <xdr:colOff>114300</xdr:colOff>
      <xdr:row>97</xdr:row>
      <xdr:rowOff>12422</xdr:rowOff>
    </xdr:to>
    <xdr:cxnSp macro="">
      <xdr:nvCxnSpPr>
        <xdr:cNvPr id="238" name="直線コネクタ 237">
          <a:extLst>
            <a:ext uri="{FF2B5EF4-FFF2-40B4-BE49-F238E27FC236}">
              <a16:creationId xmlns:a16="http://schemas.microsoft.com/office/drawing/2014/main" id="{AA86C93B-CB7D-453C-B375-3428347226D5}"/>
            </a:ext>
          </a:extLst>
        </xdr:cNvPr>
        <xdr:cNvCxnSpPr/>
      </xdr:nvCxnSpPr>
      <xdr:spPr>
        <a:xfrm flipV="1">
          <a:off x="1008380" y="16252046"/>
          <a:ext cx="782320" cy="2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BCF1504E-5712-46FA-B726-4B42031DE8D2}"/>
            </a:ext>
          </a:extLst>
        </xdr:cNvPr>
        <xdr:cNvSpPr/>
      </xdr:nvSpPr>
      <xdr:spPr>
        <a:xfrm>
          <a:off x="1739900" y="160864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107320</xdr:rowOff>
    </xdr:from>
    <xdr:ext cx="534377" cy="259045"/>
    <xdr:sp macro="" textlink="">
      <xdr:nvSpPr>
        <xdr:cNvPr id="240" name="テキスト ボックス 239">
          <a:extLst>
            <a:ext uri="{FF2B5EF4-FFF2-40B4-BE49-F238E27FC236}">
              <a16:creationId xmlns:a16="http://schemas.microsoft.com/office/drawing/2014/main" id="{7C5EA33F-B66D-44B1-9E7C-6F8474E103DA}"/>
            </a:ext>
          </a:extLst>
        </xdr:cNvPr>
        <xdr:cNvSpPr txBox="1"/>
      </xdr:nvSpPr>
      <xdr:spPr>
        <a:xfrm>
          <a:off x="1546371" y="1586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EB5B1B1-148F-42E8-B982-EDFDC6473359}"/>
            </a:ext>
          </a:extLst>
        </xdr:cNvPr>
        <xdr:cNvSpPr/>
      </xdr:nvSpPr>
      <xdr:spPr>
        <a:xfrm>
          <a:off x="965200" y="1610104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3FAFC9EF-4C6C-4FAF-B157-5F701FE8409B}"/>
            </a:ext>
          </a:extLst>
        </xdr:cNvPr>
        <xdr:cNvSpPr txBox="1"/>
      </xdr:nvSpPr>
      <xdr:spPr>
        <a:xfrm>
          <a:off x="771671" y="158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9847893E-ED5B-414A-B52A-34101C6C89BF}"/>
            </a:ext>
          </a:extLst>
        </xdr:cNvPr>
        <xdr:cNvSpPr txBox="1"/>
      </xdr:nvSpPr>
      <xdr:spPr>
        <a:xfrm>
          <a:off x="39192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29E898EE-601A-4A96-9056-E593D5F81B52}"/>
            </a:ext>
          </a:extLst>
        </xdr:cNvPr>
        <xdr:cNvSpPr txBox="1"/>
      </xdr:nvSpPr>
      <xdr:spPr>
        <a:xfrm>
          <a:off x="3187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75F7DCC6-3FE4-47BF-8251-EAA322C49FE2}"/>
            </a:ext>
          </a:extLst>
        </xdr:cNvPr>
        <xdr:cNvSpPr txBox="1"/>
      </xdr:nvSpPr>
      <xdr:spPr>
        <a:xfrm>
          <a:off x="2397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10983CC9-F25D-48AE-A198-79AC22CDB83A}"/>
            </a:ext>
          </a:extLst>
        </xdr:cNvPr>
        <xdr:cNvSpPr txBox="1"/>
      </xdr:nvSpPr>
      <xdr:spPr>
        <a:xfrm>
          <a:off x="16230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56C60929-D983-4D85-B115-8A470D6D8D9E}"/>
            </a:ext>
          </a:extLst>
        </xdr:cNvPr>
        <xdr:cNvSpPr txBox="1"/>
      </xdr:nvSpPr>
      <xdr:spPr>
        <a:xfrm>
          <a:off x="8407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169428</xdr:rowOff>
    </xdr:from>
    <xdr:to>
      <xdr:col>24</xdr:col>
      <xdr:colOff>114300</xdr:colOff>
      <xdr:row>96</xdr:row>
      <xdr:rowOff>99578</xdr:rowOff>
    </xdr:to>
    <xdr:sp macro="" textlink="">
      <xdr:nvSpPr>
        <xdr:cNvPr id="248" name="楕円 247">
          <a:extLst>
            <a:ext uri="{FF2B5EF4-FFF2-40B4-BE49-F238E27FC236}">
              <a16:creationId xmlns:a16="http://schemas.microsoft.com/office/drawing/2014/main" id="{54FB7F58-DA1B-4DAE-867C-BF0B82B3D930}"/>
            </a:ext>
          </a:extLst>
        </xdr:cNvPr>
        <xdr:cNvSpPr/>
      </xdr:nvSpPr>
      <xdr:spPr>
        <a:xfrm>
          <a:off x="4036060" y="160952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147855</xdr:rowOff>
    </xdr:from>
    <xdr:ext cx="534377" cy="259045"/>
    <xdr:sp macro="" textlink="">
      <xdr:nvSpPr>
        <xdr:cNvPr id="249" name="扶助費該当値テキスト">
          <a:extLst>
            <a:ext uri="{FF2B5EF4-FFF2-40B4-BE49-F238E27FC236}">
              <a16:creationId xmlns:a16="http://schemas.microsoft.com/office/drawing/2014/main" id="{FF1D0967-B02F-4454-9BBA-1EB34B92B804}"/>
            </a:ext>
          </a:extLst>
        </xdr:cNvPr>
        <xdr:cNvSpPr txBox="1"/>
      </xdr:nvSpPr>
      <xdr:spPr>
        <a:xfrm>
          <a:off x="4137660" y="1607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79581</xdr:rowOff>
    </xdr:from>
    <xdr:to>
      <xdr:col>20</xdr:col>
      <xdr:colOff>38100</xdr:colOff>
      <xdr:row>96</xdr:row>
      <xdr:rowOff>9731</xdr:rowOff>
    </xdr:to>
    <xdr:sp macro="" textlink="">
      <xdr:nvSpPr>
        <xdr:cNvPr id="250" name="楕円 249">
          <a:extLst>
            <a:ext uri="{FF2B5EF4-FFF2-40B4-BE49-F238E27FC236}">
              <a16:creationId xmlns:a16="http://schemas.microsoft.com/office/drawing/2014/main" id="{BB972C1A-4466-420B-ADA5-6DBBED1D7E6B}"/>
            </a:ext>
          </a:extLst>
        </xdr:cNvPr>
        <xdr:cNvSpPr/>
      </xdr:nvSpPr>
      <xdr:spPr>
        <a:xfrm>
          <a:off x="3312160" y="160053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858</xdr:rowOff>
    </xdr:from>
    <xdr:ext cx="534377" cy="259045"/>
    <xdr:sp macro="" textlink="">
      <xdr:nvSpPr>
        <xdr:cNvPr id="251" name="テキスト ボックス 250">
          <a:extLst>
            <a:ext uri="{FF2B5EF4-FFF2-40B4-BE49-F238E27FC236}">
              <a16:creationId xmlns:a16="http://schemas.microsoft.com/office/drawing/2014/main" id="{28A21F97-3F57-45F6-A8A6-BFF482BCA1BA}"/>
            </a:ext>
          </a:extLst>
        </xdr:cNvPr>
        <xdr:cNvSpPr txBox="1"/>
      </xdr:nvSpPr>
      <xdr:spPr>
        <a:xfrm>
          <a:off x="3118631" y="1609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81897</xdr:rowOff>
    </xdr:from>
    <xdr:to>
      <xdr:col>15</xdr:col>
      <xdr:colOff>101600</xdr:colOff>
      <xdr:row>97</xdr:row>
      <xdr:rowOff>12047</xdr:rowOff>
    </xdr:to>
    <xdr:sp macro="" textlink="">
      <xdr:nvSpPr>
        <xdr:cNvPr id="252" name="楕円 251">
          <a:extLst>
            <a:ext uri="{FF2B5EF4-FFF2-40B4-BE49-F238E27FC236}">
              <a16:creationId xmlns:a16="http://schemas.microsoft.com/office/drawing/2014/main" id="{00E0F821-9A83-4552-864C-4C7B33A8C46D}"/>
            </a:ext>
          </a:extLst>
        </xdr:cNvPr>
        <xdr:cNvSpPr/>
      </xdr:nvSpPr>
      <xdr:spPr>
        <a:xfrm>
          <a:off x="2514600" y="161753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3174</xdr:rowOff>
    </xdr:from>
    <xdr:ext cx="534377" cy="259045"/>
    <xdr:sp macro="" textlink="">
      <xdr:nvSpPr>
        <xdr:cNvPr id="253" name="テキスト ボックス 252">
          <a:extLst>
            <a:ext uri="{FF2B5EF4-FFF2-40B4-BE49-F238E27FC236}">
              <a16:creationId xmlns:a16="http://schemas.microsoft.com/office/drawing/2014/main" id="{6D2FC7ED-2E95-4F9B-A9BD-2CD3F4DD62AB}"/>
            </a:ext>
          </a:extLst>
        </xdr:cNvPr>
        <xdr:cNvSpPr txBox="1"/>
      </xdr:nvSpPr>
      <xdr:spPr>
        <a:xfrm>
          <a:off x="2343931" y="1626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107806</xdr:rowOff>
    </xdr:from>
    <xdr:to>
      <xdr:col>10</xdr:col>
      <xdr:colOff>165100</xdr:colOff>
      <xdr:row>97</xdr:row>
      <xdr:rowOff>37956</xdr:rowOff>
    </xdr:to>
    <xdr:sp macro="" textlink="">
      <xdr:nvSpPr>
        <xdr:cNvPr id="254" name="楕円 253">
          <a:extLst>
            <a:ext uri="{FF2B5EF4-FFF2-40B4-BE49-F238E27FC236}">
              <a16:creationId xmlns:a16="http://schemas.microsoft.com/office/drawing/2014/main" id="{5A7060DA-D8B6-4E3E-81C2-7F9D5AD6D4E6}"/>
            </a:ext>
          </a:extLst>
        </xdr:cNvPr>
        <xdr:cNvSpPr/>
      </xdr:nvSpPr>
      <xdr:spPr>
        <a:xfrm>
          <a:off x="1739900" y="162012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29083</xdr:rowOff>
    </xdr:from>
    <xdr:ext cx="534377" cy="259045"/>
    <xdr:sp macro="" textlink="">
      <xdr:nvSpPr>
        <xdr:cNvPr id="255" name="テキスト ボックス 254">
          <a:extLst>
            <a:ext uri="{FF2B5EF4-FFF2-40B4-BE49-F238E27FC236}">
              <a16:creationId xmlns:a16="http://schemas.microsoft.com/office/drawing/2014/main" id="{52107A77-3026-41FA-B05C-5DC463EFA307}"/>
            </a:ext>
          </a:extLst>
        </xdr:cNvPr>
        <xdr:cNvSpPr txBox="1"/>
      </xdr:nvSpPr>
      <xdr:spPr>
        <a:xfrm>
          <a:off x="1546371" y="1629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133072</xdr:rowOff>
    </xdr:from>
    <xdr:to>
      <xdr:col>6</xdr:col>
      <xdr:colOff>38100</xdr:colOff>
      <xdr:row>97</xdr:row>
      <xdr:rowOff>63222</xdr:rowOff>
    </xdr:to>
    <xdr:sp macro="" textlink="">
      <xdr:nvSpPr>
        <xdr:cNvPr id="256" name="楕円 255">
          <a:extLst>
            <a:ext uri="{FF2B5EF4-FFF2-40B4-BE49-F238E27FC236}">
              <a16:creationId xmlns:a16="http://schemas.microsoft.com/office/drawing/2014/main" id="{E71AB332-1498-4733-946A-032D6A1D749D}"/>
            </a:ext>
          </a:extLst>
        </xdr:cNvPr>
        <xdr:cNvSpPr/>
      </xdr:nvSpPr>
      <xdr:spPr>
        <a:xfrm>
          <a:off x="965200" y="162265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54349</xdr:rowOff>
    </xdr:from>
    <xdr:ext cx="534377" cy="259045"/>
    <xdr:sp macro="" textlink="">
      <xdr:nvSpPr>
        <xdr:cNvPr id="257" name="テキスト ボックス 256">
          <a:extLst>
            <a:ext uri="{FF2B5EF4-FFF2-40B4-BE49-F238E27FC236}">
              <a16:creationId xmlns:a16="http://schemas.microsoft.com/office/drawing/2014/main" id="{9943182B-C0A8-44AD-9FC6-885E21C1CFFB}"/>
            </a:ext>
          </a:extLst>
        </xdr:cNvPr>
        <xdr:cNvSpPr txBox="1"/>
      </xdr:nvSpPr>
      <xdr:spPr>
        <a:xfrm>
          <a:off x="771671" y="1631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C506CF55-211F-4934-8F89-E7F07AD3FC6F}"/>
            </a:ext>
          </a:extLst>
        </xdr:cNvPr>
        <xdr:cNvSpPr/>
      </xdr:nvSpPr>
      <xdr:spPr>
        <a:xfrm>
          <a:off x="5826760" y="39128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9273D458-EBDA-4EEE-B366-785AE523D7BD}"/>
            </a:ext>
          </a:extLst>
        </xdr:cNvPr>
        <xdr:cNvSpPr/>
      </xdr:nvSpPr>
      <xdr:spPr>
        <a:xfrm>
          <a:off x="59309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8FC6E822-FE37-4E71-91E9-B5F5E06B9FB5}"/>
            </a:ext>
          </a:extLst>
        </xdr:cNvPr>
        <xdr:cNvSpPr/>
      </xdr:nvSpPr>
      <xdr:spPr>
        <a:xfrm>
          <a:off x="59309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CF2602A0-282B-4EB7-BE22-3FFD1D40E8D3}"/>
            </a:ext>
          </a:extLst>
        </xdr:cNvPr>
        <xdr:cNvSpPr/>
      </xdr:nvSpPr>
      <xdr:spPr>
        <a:xfrm>
          <a:off x="68326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E5A1CA69-F4C5-47F1-8CCC-A97DA7CF61C4}"/>
            </a:ext>
          </a:extLst>
        </xdr:cNvPr>
        <xdr:cNvSpPr/>
      </xdr:nvSpPr>
      <xdr:spPr>
        <a:xfrm>
          <a:off x="68326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904B3FFC-5162-4144-8346-EB4E9E5D4FB0}"/>
            </a:ext>
          </a:extLst>
        </xdr:cNvPr>
        <xdr:cNvSpPr/>
      </xdr:nvSpPr>
      <xdr:spPr>
        <a:xfrm>
          <a:off x="7838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89EF28CA-B88D-4983-B23B-FEB1601BF871}"/>
            </a:ext>
          </a:extLst>
        </xdr:cNvPr>
        <xdr:cNvSpPr/>
      </xdr:nvSpPr>
      <xdr:spPr>
        <a:xfrm>
          <a:off x="7838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2EE85BEA-DEAD-4ABB-ADF6-136816297227}"/>
            </a:ext>
          </a:extLst>
        </xdr:cNvPr>
        <xdr:cNvSpPr/>
      </xdr:nvSpPr>
      <xdr:spPr>
        <a:xfrm>
          <a:off x="5826760" y="47193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A6AF94FD-A2F7-4762-966A-0E35F41F3747}"/>
            </a:ext>
          </a:extLst>
        </xdr:cNvPr>
        <xdr:cNvSpPr txBox="1"/>
      </xdr:nvSpPr>
      <xdr:spPr>
        <a:xfrm>
          <a:off x="578866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700B914D-851F-43B3-AB4E-A7EDFE8462E9}"/>
            </a:ext>
          </a:extLst>
        </xdr:cNvPr>
        <xdr:cNvCxnSpPr/>
      </xdr:nvCxnSpPr>
      <xdr:spPr>
        <a:xfrm>
          <a:off x="5826760" y="69557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414DC351-F02A-408C-AC22-1667DD98593F}"/>
            </a:ext>
          </a:extLst>
        </xdr:cNvPr>
        <xdr:cNvCxnSpPr/>
      </xdr:nvCxnSpPr>
      <xdr:spPr>
        <a:xfrm>
          <a:off x="5826760" y="65824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5360B1DE-E4FF-4EFC-BB18-16CF130EF3B1}"/>
            </a:ext>
          </a:extLst>
        </xdr:cNvPr>
        <xdr:cNvSpPr txBox="1"/>
      </xdr:nvSpPr>
      <xdr:spPr>
        <a:xfrm>
          <a:off x="560083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2C0AF0C1-0E2A-4CF6-A7C5-00B989D54115}"/>
            </a:ext>
          </a:extLst>
        </xdr:cNvPr>
        <xdr:cNvCxnSpPr/>
      </xdr:nvCxnSpPr>
      <xdr:spPr>
        <a:xfrm>
          <a:off x="5826760" y="6209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5E71CE2D-C8AA-4AE4-8649-F4EF7FADEC6B}"/>
            </a:ext>
          </a:extLst>
        </xdr:cNvPr>
        <xdr:cNvSpPr txBox="1"/>
      </xdr:nvSpPr>
      <xdr:spPr>
        <a:xfrm>
          <a:off x="5299921" y="6070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E40E1698-6DB0-4E52-B54B-B4C96F751DA2}"/>
            </a:ext>
          </a:extLst>
        </xdr:cNvPr>
        <xdr:cNvCxnSpPr/>
      </xdr:nvCxnSpPr>
      <xdr:spPr>
        <a:xfrm>
          <a:off x="5826760" y="58394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EE6CBBF9-A449-4A5B-B35C-DE3AE419CFC8}"/>
            </a:ext>
          </a:extLst>
        </xdr:cNvPr>
        <xdr:cNvSpPr txBox="1"/>
      </xdr:nvSpPr>
      <xdr:spPr>
        <a:xfrm>
          <a:off x="5299921" y="57010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C22059FD-B52C-4E18-A015-12AAF5327842}"/>
            </a:ext>
          </a:extLst>
        </xdr:cNvPr>
        <xdr:cNvCxnSpPr/>
      </xdr:nvCxnSpPr>
      <xdr:spPr>
        <a:xfrm>
          <a:off x="5826760" y="54660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AB5316C3-1D5B-4427-A4B9-FE3D6C9B8571}"/>
            </a:ext>
          </a:extLst>
        </xdr:cNvPr>
        <xdr:cNvSpPr txBox="1"/>
      </xdr:nvSpPr>
      <xdr:spPr>
        <a:xfrm>
          <a:off x="5299921" y="53276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C838A6E3-5FC1-4B87-A111-59253698AC47}"/>
            </a:ext>
          </a:extLst>
        </xdr:cNvPr>
        <xdr:cNvCxnSpPr/>
      </xdr:nvCxnSpPr>
      <xdr:spPr>
        <a:xfrm>
          <a:off x="5826760" y="50927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73F80812-1339-404B-BA52-BCEA9DF20E0B}"/>
            </a:ext>
          </a:extLst>
        </xdr:cNvPr>
        <xdr:cNvSpPr txBox="1"/>
      </xdr:nvSpPr>
      <xdr:spPr>
        <a:xfrm>
          <a:off x="5299921" y="4954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FA92AD68-256F-4E6E-9D42-97F5286D8ACD}"/>
            </a:ext>
          </a:extLst>
        </xdr:cNvPr>
        <xdr:cNvCxnSpPr/>
      </xdr:nvCxnSpPr>
      <xdr:spPr>
        <a:xfrm>
          <a:off x="5826760" y="4719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7B199114-376F-4673-A76F-D6B9C6030C7D}"/>
            </a:ext>
          </a:extLst>
        </xdr:cNvPr>
        <xdr:cNvSpPr txBox="1"/>
      </xdr:nvSpPr>
      <xdr:spPr>
        <a:xfrm>
          <a:off x="5209768" y="45809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E6524DC2-948E-4C51-8773-585B321B6C6F}"/>
            </a:ext>
          </a:extLst>
        </xdr:cNvPr>
        <xdr:cNvSpPr/>
      </xdr:nvSpPr>
      <xdr:spPr>
        <a:xfrm>
          <a:off x="5826760" y="47193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A65AD04F-91EA-4798-AB65-E4196651CC8D}"/>
            </a:ext>
          </a:extLst>
        </xdr:cNvPr>
        <xdr:cNvCxnSpPr/>
      </xdr:nvCxnSpPr>
      <xdr:spPr>
        <a:xfrm flipV="1">
          <a:off x="9218295" y="5200896"/>
          <a:ext cx="1270" cy="122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3BC0577A-EF41-4C98-B620-E9DEBA15537F}"/>
            </a:ext>
          </a:extLst>
        </xdr:cNvPr>
        <xdr:cNvSpPr txBox="1"/>
      </xdr:nvSpPr>
      <xdr:spPr>
        <a:xfrm>
          <a:off x="9271000" y="642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9CCC63D1-A1C8-44CE-8ECD-71CAEBD328E9}"/>
            </a:ext>
          </a:extLst>
        </xdr:cNvPr>
        <xdr:cNvCxnSpPr/>
      </xdr:nvCxnSpPr>
      <xdr:spPr>
        <a:xfrm>
          <a:off x="9154160" y="6425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B6F42F95-871E-4854-BB40-AA492DBA657D}"/>
            </a:ext>
          </a:extLst>
        </xdr:cNvPr>
        <xdr:cNvSpPr txBox="1"/>
      </xdr:nvSpPr>
      <xdr:spPr>
        <a:xfrm>
          <a:off x="9271000" y="498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F9153511-1D83-451A-905D-EA3499A77E83}"/>
            </a:ext>
          </a:extLst>
        </xdr:cNvPr>
        <xdr:cNvCxnSpPr/>
      </xdr:nvCxnSpPr>
      <xdr:spPr>
        <a:xfrm>
          <a:off x="9154160" y="52008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75787</xdr:rowOff>
    </xdr:from>
    <xdr:to>
      <xdr:col>55</xdr:col>
      <xdr:colOff>0</xdr:colOff>
      <xdr:row>36</xdr:row>
      <xdr:rowOff>112895</xdr:rowOff>
    </xdr:to>
    <xdr:cxnSp macro="">
      <xdr:nvCxnSpPr>
        <xdr:cNvPr id="286" name="直線コネクタ 285">
          <a:extLst>
            <a:ext uri="{FF2B5EF4-FFF2-40B4-BE49-F238E27FC236}">
              <a16:creationId xmlns:a16="http://schemas.microsoft.com/office/drawing/2014/main" id="{E6E9C6D8-C5C6-4580-9B9D-9BF53F2016F1}"/>
            </a:ext>
          </a:extLst>
        </xdr:cNvPr>
        <xdr:cNvCxnSpPr/>
      </xdr:nvCxnSpPr>
      <xdr:spPr>
        <a:xfrm flipV="1">
          <a:off x="8496300" y="6110827"/>
          <a:ext cx="723900" cy="3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37634</xdr:rowOff>
    </xdr:from>
    <xdr:ext cx="599010" cy="259045"/>
    <xdr:sp macro="" textlink="">
      <xdr:nvSpPr>
        <xdr:cNvPr id="287" name="補助費等平均値テキスト">
          <a:extLst>
            <a:ext uri="{FF2B5EF4-FFF2-40B4-BE49-F238E27FC236}">
              <a16:creationId xmlns:a16="http://schemas.microsoft.com/office/drawing/2014/main" id="{E433566A-EBB3-4798-9D08-296D700A106F}"/>
            </a:ext>
          </a:extLst>
        </xdr:cNvPr>
        <xdr:cNvSpPr txBox="1"/>
      </xdr:nvSpPr>
      <xdr:spPr>
        <a:xfrm>
          <a:off x="9271000" y="59050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7E9258CF-26FB-4058-BF8E-FBDA03FCA015}"/>
            </a:ext>
          </a:extLst>
        </xdr:cNvPr>
        <xdr:cNvSpPr/>
      </xdr:nvSpPr>
      <xdr:spPr>
        <a:xfrm>
          <a:off x="9192260" y="60497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102353</xdr:rowOff>
    </xdr:from>
    <xdr:to>
      <xdr:col>50</xdr:col>
      <xdr:colOff>114300</xdr:colOff>
      <xdr:row>36</xdr:row>
      <xdr:rowOff>112895</xdr:rowOff>
    </xdr:to>
    <xdr:cxnSp macro="">
      <xdr:nvCxnSpPr>
        <xdr:cNvPr id="289" name="直線コネクタ 288">
          <a:extLst>
            <a:ext uri="{FF2B5EF4-FFF2-40B4-BE49-F238E27FC236}">
              <a16:creationId xmlns:a16="http://schemas.microsoft.com/office/drawing/2014/main" id="{988DC307-7ADF-4146-8105-01260FAB79C6}"/>
            </a:ext>
          </a:extLst>
        </xdr:cNvPr>
        <xdr:cNvCxnSpPr/>
      </xdr:nvCxnSpPr>
      <xdr:spPr>
        <a:xfrm>
          <a:off x="7713980" y="5969753"/>
          <a:ext cx="782320" cy="17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308C55E5-528F-43D8-88A5-CC720999FFC6}"/>
            </a:ext>
          </a:extLst>
        </xdr:cNvPr>
        <xdr:cNvSpPr/>
      </xdr:nvSpPr>
      <xdr:spPr>
        <a:xfrm>
          <a:off x="8445500" y="609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1936</xdr:rowOff>
    </xdr:from>
    <xdr:ext cx="599010" cy="259045"/>
    <xdr:sp macro="" textlink="">
      <xdr:nvSpPr>
        <xdr:cNvPr id="291" name="テキスト ボックス 290">
          <a:extLst>
            <a:ext uri="{FF2B5EF4-FFF2-40B4-BE49-F238E27FC236}">
              <a16:creationId xmlns:a16="http://schemas.microsoft.com/office/drawing/2014/main" id="{F9C91F5A-B4D1-496B-9B00-76292B439C37}"/>
            </a:ext>
          </a:extLst>
        </xdr:cNvPr>
        <xdr:cNvSpPr txBox="1"/>
      </xdr:nvSpPr>
      <xdr:spPr>
        <a:xfrm>
          <a:off x="8219655" y="586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102353</xdr:rowOff>
    </xdr:from>
    <xdr:to>
      <xdr:col>45</xdr:col>
      <xdr:colOff>177800</xdr:colOff>
      <xdr:row>37</xdr:row>
      <xdr:rowOff>38611</xdr:rowOff>
    </xdr:to>
    <xdr:cxnSp macro="">
      <xdr:nvCxnSpPr>
        <xdr:cNvPr id="292" name="直線コネクタ 291">
          <a:extLst>
            <a:ext uri="{FF2B5EF4-FFF2-40B4-BE49-F238E27FC236}">
              <a16:creationId xmlns:a16="http://schemas.microsoft.com/office/drawing/2014/main" id="{8D95BCAC-FB2E-4406-9672-756449BF74EE}"/>
            </a:ext>
          </a:extLst>
        </xdr:cNvPr>
        <xdr:cNvCxnSpPr/>
      </xdr:nvCxnSpPr>
      <xdr:spPr>
        <a:xfrm flipV="1">
          <a:off x="6924040" y="5969753"/>
          <a:ext cx="789940" cy="27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1F9707C6-1EB7-4315-B250-0B5FD337F71D}"/>
            </a:ext>
          </a:extLst>
        </xdr:cNvPr>
        <xdr:cNvSpPr/>
      </xdr:nvSpPr>
      <xdr:spPr>
        <a:xfrm>
          <a:off x="7670800" y="59046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155331</xdr:rowOff>
    </xdr:from>
    <xdr:ext cx="599010" cy="259045"/>
    <xdr:sp macro="" textlink="">
      <xdr:nvSpPr>
        <xdr:cNvPr id="294" name="テキスト ボックス 293">
          <a:extLst>
            <a:ext uri="{FF2B5EF4-FFF2-40B4-BE49-F238E27FC236}">
              <a16:creationId xmlns:a16="http://schemas.microsoft.com/office/drawing/2014/main" id="{DC8960AA-5EB7-41D2-B845-66C2FB95AA3E}"/>
            </a:ext>
          </a:extLst>
        </xdr:cNvPr>
        <xdr:cNvSpPr txBox="1"/>
      </xdr:nvSpPr>
      <xdr:spPr>
        <a:xfrm>
          <a:off x="7444955" y="5687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38611</xdr:rowOff>
    </xdr:from>
    <xdr:to>
      <xdr:col>41</xdr:col>
      <xdr:colOff>50800</xdr:colOff>
      <xdr:row>37</xdr:row>
      <xdr:rowOff>65253</xdr:rowOff>
    </xdr:to>
    <xdr:cxnSp macro="">
      <xdr:nvCxnSpPr>
        <xdr:cNvPr id="295" name="直線コネクタ 294">
          <a:extLst>
            <a:ext uri="{FF2B5EF4-FFF2-40B4-BE49-F238E27FC236}">
              <a16:creationId xmlns:a16="http://schemas.microsoft.com/office/drawing/2014/main" id="{DDE29E4C-C043-47C5-B506-CA30D1D1DCFD}"/>
            </a:ext>
          </a:extLst>
        </xdr:cNvPr>
        <xdr:cNvCxnSpPr/>
      </xdr:nvCxnSpPr>
      <xdr:spPr>
        <a:xfrm flipV="1">
          <a:off x="6149340" y="6241291"/>
          <a:ext cx="774700" cy="2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F9B75932-4E0A-4D1E-A6E6-787AA4A10331}"/>
            </a:ext>
          </a:extLst>
        </xdr:cNvPr>
        <xdr:cNvSpPr/>
      </xdr:nvSpPr>
      <xdr:spPr>
        <a:xfrm>
          <a:off x="6873240" y="61643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75959</xdr:rowOff>
    </xdr:from>
    <xdr:ext cx="599010" cy="259045"/>
    <xdr:sp macro="" textlink="">
      <xdr:nvSpPr>
        <xdr:cNvPr id="297" name="テキスト ボックス 296">
          <a:extLst>
            <a:ext uri="{FF2B5EF4-FFF2-40B4-BE49-F238E27FC236}">
              <a16:creationId xmlns:a16="http://schemas.microsoft.com/office/drawing/2014/main" id="{D91C21CC-C413-4DE8-895B-5625894BA0B2}"/>
            </a:ext>
          </a:extLst>
        </xdr:cNvPr>
        <xdr:cNvSpPr txBox="1"/>
      </xdr:nvSpPr>
      <xdr:spPr>
        <a:xfrm>
          <a:off x="6670255" y="5943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2A752B1F-CE7A-4A39-B2AC-348AA98A8A4C}"/>
            </a:ext>
          </a:extLst>
        </xdr:cNvPr>
        <xdr:cNvSpPr/>
      </xdr:nvSpPr>
      <xdr:spPr>
        <a:xfrm>
          <a:off x="6098540" y="61831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id="{C595CBCF-458B-4808-8E68-35C33B774728}"/>
            </a:ext>
          </a:extLst>
        </xdr:cNvPr>
        <xdr:cNvSpPr txBox="1"/>
      </xdr:nvSpPr>
      <xdr:spPr>
        <a:xfrm>
          <a:off x="5872695" y="5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79E99AE-25AA-4A4B-8F45-CB62304F6555}"/>
            </a:ext>
          </a:extLst>
        </xdr:cNvPr>
        <xdr:cNvSpPr txBox="1"/>
      </xdr:nvSpPr>
      <xdr:spPr>
        <a:xfrm>
          <a:off x="90525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828D80EA-0067-497F-8922-C1B19EF123DA}"/>
            </a:ext>
          </a:extLst>
        </xdr:cNvPr>
        <xdr:cNvSpPr txBox="1"/>
      </xdr:nvSpPr>
      <xdr:spPr>
        <a:xfrm>
          <a:off x="83286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EC55E782-30D5-46CE-B02B-88683E9FF2DC}"/>
            </a:ext>
          </a:extLst>
        </xdr:cNvPr>
        <xdr:cNvSpPr txBox="1"/>
      </xdr:nvSpPr>
      <xdr:spPr>
        <a:xfrm>
          <a:off x="75463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93972048-2E9F-43E4-AF36-A8BD84B37BDD}"/>
            </a:ext>
          </a:extLst>
        </xdr:cNvPr>
        <xdr:cNvSpPr txBox="1"/>
      </xdr:nvSpPr>
      <xdr:spPr>
        <a:xfrm>
          <a:off x="67564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E4ABCE7A-6760-4EE6-8AC0-4D1EB5DB8931}"/>
            </a:ext>
          </a:extLst>
        </xdr:cNvPr>
        <xdr:cNvSpPr txBox="1"/>
      </xdr:nvSpPr>
      <xdr:spPr>
        <a:xfrm>
          <a:off x="5981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24987</xdr:rowOff>
    </xdr:from>
    <xdr:to>
      <xdr:col>55</xdr:col>
      <xdr:colOff>50800</xdr:colOff>
      <xdr:row>36</xdr:row>
      <xdr:rowOff>126587</xdr:rowOff>
    </xdr:to>
    <xdr:sp macro="" textlink="">
      <xdr:nvSpPr>
        <xdr:cNvPr id="305" name="楕円 304">
          <a:extLst>
            <a:ext uri="{FF2B5EF4-FFF2-40B4-BE49-F238E27FC236}">
              <a16:creationId xmlns:a16="http://schemas.microsoft.com/office/drawing/2014/main" id="{33CB6915-30AE-48D3-A43A-A47FA2A888E3}"/>
            </a:ext>
          </a:extLst>
        </xdr:cNvPr>
        <xdr:cNvSpPr/>
      </xdr:nvSpPr>
      <xdr:spPr>
        <a:xfrm>
          <a:off x="9192260" y="606002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3414</xdr:rowOff>
    </xdr:from>
    <xdr:ext cx="599010" cy="259045"/>
    <xdr:sp macro="" textlink="">
      <xdr:nvSpPr>
        <xdr:cNvPr id="306" name="補助費等該当値テキスト">
          <a:extLst>
            <a:ext uri="{FF2B5EF4-FFF2-40B4-BE49-F238E27FC236}">
              <a16:creationId xmlns:a16="http://schemas.microsoft.com/office/drawing/2014/main" id="{F896628F-02BC-4DBF-90EB-DDC4883B01BB}"/>
            </a:ext>
          </a:extLst>
        </xdr:cNvPr>
        <xdr:cNvSpPr txBox="1"/>
      </xdr:nvSpPr>
      <xdr:spPr>
        <a:xfrm>
          <a:off x="9271000" y="603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62095</xdr:rowOff>
    </xdr:from>
    <xdr:to>
      <xdr:col>50</xdr:col>
      <xdr:colOff>165100</xdr:colOff>
      <xdr:row>36</xdr:row>
      <xdr:rowOff>163695</xdr:rowOff>
    </xdr:to>
    <xdr:sp macro="" textlink="">
      <xdr:nvSpPr>
        <xdr:cNvPr id="307" name="楕円 306">
          <a:extLst>
            <a:ext uri="{FF2B5EF4-FFF2-40B4-BE49-F238E27FC236}">
              <a16:creationId xmlns:a16="http://schemas.microsoft.com/office/drawing/2014/main" id="{E9043F3B-EB53-4C66-ACE0-3C9CC57E0071}"/>
            </a:ext>
          </a:extLst>
        </xdr:cNvPr>
        <xdr:cNvSpPr/>
      </xdr:nvSpPr>
      <xdr:spPr>
        <a:xfrm>
          <a:off x="8445500" y="6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154822</xdr:rowOff>
    </xdr:from>
    <xdr:ext cx="599010" cy="259045"/>
    <xdr:sp macro="" textlink="">
      <xdr:nvSpPr>
        <xdr:cNvPr id="308" name="テキスト ボックス 307">
          <a:extLst>
            <a:ext uri="{FF2B5EF4-FFF2-40B4-BE49-F238E27FC236}">
              <a16:creationId xmlns:a16="http://schemas.microsoft.com/office/drawing/2014/main" id="{D3A19CFE-788F-4E7B-AC32-40EB8D66BC95}"/>
            </a:ext>
          </a:extLst>
        </xdr:cNvPr>
        <xdr:cNvSpPr txBox="1"/>
      </xdr:nvSpPr>
      <xdr:spPr>
        <a:xfrm>
          <a:off x="8219655" y="6189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51553</xdr:rowOff>
    </xdr:from>
    <xdr:to>
      <xdr:col>46</xdr:col>
      <xdr:colOff>38100</xdr:colOff>
      <xdr:row>35</xdr:row>
      <xdr:rowOff>153153</xdr:rowOff>
    </xdr:to>
    <xdr:sp macro="" textlink="">
      <xdr:nvSpPr>
        <xdr:cNvPr id="309" name="楕円 308">
          <a:extLst>
            <a:ext uri="{FF2B5EF4-FFF2-40B4-BE49-F238E27FC236}">
              <a16:creationId xmlns:a16="http://schemas.microsoft.com/office/drawing/2014/main" id="{C45091FC-CE6C-4C16-A994-6C0F0695451F}"/>
            </a:ext>
          </a:extLst>
        </xdr:cNvPr>
        <xdr:cNvSpPr/>
      </xdr:nvSpPr>
      <xdr:spPr>
        <a:xfrm>
          <a:off x="7670800" y="59189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144280</xdr:rowOff>
    </xdr:from>
    <xdr:ext cx="599010" cy="259045"/>
    <xdr:sp macro="" textlink="">
      <xdr:nvSpPr>
        <xdr:cNvPr id="310" name="テキスト ボックス 309">
          <a:extLst>
            <a:ext uri="{FF2B5EF4-FFF2-40B4-BE49-F238E27FC236}">
              <a16:creationId xmlns:a16="http://schemas.microsoft.com/office/drawing/2014/main" id="{172EBB02-7349-4A12-BBC2-645AF8E29082}"/>
            </a:ext>
          </a:extLst>
        </xdr:cNvPr>
        <xdr:cNvSpPr txBox="1"/>
      </xdr:nvSpPr>
      <xdr:spPr>
        <a:xfrm>
          <a:off x="7444955" y="601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159261</xdr:rowOff>
    </xdr:from>
    <xdr:to>
      <xdr:col>41</xdr:col>
      <xdr:colOff>101600</xdr:colOff>
      <xdr:row>37</xdr:row>
      <xdr:rowOff>89411</xdr:rowOff>
    </xdr:to>
    <xdr:sp macro="" textlink="">
      <xdr:nvSpPr>
        <xdr:cNvPr id="311" name="楕円 310">
          <a:extLst>
            <a:ext uri="{FF2B5EF4-FFF2-40B4-BE49-F238E27FC236}">
              <a16:creationId xmlns:a16="http://schemas.microsoft.com/office/drawing/2014/main" id="{4AD69A40-EB47-4216-B1BC-417A4B93F9B1}"/>
            </a:ext>
          </a:extLst>
        </xdr:cNvPr>
        <xdr:cNvSpPr/>
      </xdr:nvSpPr>
      <xdr:spPr>
        <a:xfrm>
          <a:off x="6873240" y="61943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80538</xdr:rowOff>
    </xdr:from>
    <xdr:ext cx="599010" cy="259045"/>
    <xdr:sp macro="" textlink="">
      <xdr:nvSpPr>
        <xdr:cNvPr id="312" name="テキスト ボックス 311">
          <a:extLst>
            <a:ext uri="{FF2B5EF4-FFF2-40B4-BE49-F238E27FC236}">
              <a16:creationId xmlns:a16="http://schemas.microsoft.com/office/drawing/2014/main" id="{A7FC4EDF-D66D-45B1-886F-D8E21F223BF2}"/>
            </a:ext>
          </a:extLst>
        </xdr:cNvPr>
        <xdr:cNvSpPr txBox="1"/>
      </xdr:nvSpPr>
      <xdr:spPr>
        <a:xfrm>
          <a:off x="6670255" y="6283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14453</xdr:rowOff>
    </xdr:from>
    <xdr:to>
      <xdr:col>36</xdr:col>
      <xdr:colOff>165100</xdr:colOff>
      <xdr:row>37</xdr:row>
      <xdr:rowOff>116053</xdr:rowOff>
    </xdr:to>
    <xdr:sp macro="" textlink="">
      <xdr:nvSpPr>
        <xdr:cNvPr id="313" name="楕円 312">
          <a:extLst>
            <a:ext uri="{FF2B5EF4-FFF2-40B4-BE49-F238E27FC236}">
              <a16:creationId xmlns:a16="http://schemas.microsoft.com/office/drawing/2014/main" id="{CF8A3DF6-2C5C-4A7D-904C-6CC5351FAAE4}"/>
            </a:ext>
          </a:extLst>
        </xdr:cNvPr>
        <xdr:cNvSpPr/>
      </xdr:nvSpPr>
      <xdr:spPr>
        <a:xfrm>
          <a:off x="6098540" y="621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107180</xdr:rowOff>
    </xdr:from>
    <xdr:ext cx="599010" cy="259045"/>
    <xdr:sp macro="" textlink="">
      <xdr:nvSpPr>
        <xdr:cNvPr id="314" name="テキスト ボックス 313">
          <a:extLst>
            <a:ext uri="{FF2B5EF4-FFF2-40B4-BE49-F238E27FC236}">
              <a16:creationId xmlns:a16="http://schemas.microsoft.com/office/drawing/2014/main" id="{7A3F55E2-42E5-4508-B00E-80F70308654B}"/>
            </a:ext>
          </a:extLst>
        </xdr:cNvPr>
        <xdr:cNvSpPr txBox="1"/>
      </xdr:nvSpPr>
      <xdr:spPr>
        <a:xfrm>
          <a:off x="5872695" y="6309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5D4CC87D-086A-4600-B032-ACD185385AA3}"/>
            </a:ext>
          </a:extLst>
        </xdr:cNvPr>
        <xdr:cNvSpPr/>
      </xdr:nvSpPr>
      <xdr:spPr>
        <a:xfrm>
          <a:off x="5826760" y="72656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858A4F2E-5B7A-4BFF-A66E-7912D05468BC}"/>
            </a:ext>
          </a:extLst>
        </xdr:cNvPr>
        <xdr:cNvSpPr/>
      </xdr:nvSpPr>
      <xdr:spPr>
        <a:xfrm>
          <a:off x="59309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60D2C713-6B37-4AD7-BD1F-C4B1E6167B05}"/>
            </a:ext>
          </a:extLst>
        </xdr:cNvPr>
        <xdr:cNvSpPr/>
      </xdr:nvSpPr>
      <xdr:spPr>
        <a:xfrm>
          <a:off x="59309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9A2B073A-76E4-4906-A263-9EB43D8EE7F9}"/>
            </a:ext>
          </a:extLst>
        </xdr:cNvPr>
        <xdr:cNvSpPr/>
      </xdr:nvSpPr>
      <xdr:spPr>
        <a:xfrm>
          <a:off x="68326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C308C927-56F5-41DA-877D-FFFB5F475B7B}"/>
            </a:ext>
          </a:extLst>
        </xdr:cNvPr>
        <xdr:cNvSpPr/>
      </xdr:nvSpPr>
      <xdr:spPr>
        <a:xfrm>
          <a:off x="68326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B0FDBE7C-F82C-4A8D-A0DF-306A5EDD5D3E}"/>
            </a:ext>
          </a:extLst>
        </xdr:cNvPr>
        <xdr:cNvSpPr/>
      </xdr:nvSpPr>
      <xdr:spPr>
        <a:xfrm>
          <a:off x="7838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A983E61A-3241-46DA-BF05-3757AD359C81}"/>
            </a:ext>
          </a:extLst>
        </xdr:cNvPr>
        <xdr:cNvSpPr/>
      </xdr:nvSpPr>
      <xdr:spPr>
        <a:xfrm>
          <a:off x="7838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9771AB5A-4D90-4097-BD58-4094D052D9F4}"/>
            </a:ext>
          </a:extLst>
        </xdr:cNvPr>
        <xdr:cNvSpPr/>
      </xdr:nvSpPr>
      <xdr:spPr>
        <a:xfrm>
          <a:off x="5826760" y="80721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393ECC8E-C5DC-4C22-82CF-ABEB86F186FB}"/>
            </a:ext>
          </a:extLst>
        </xdr:cNvPr>
        <xdr:cNvSpPr txBox="1"/>
      </xdr:nvSpPr>
      <xdr:spPr>
        <a:xfrm>
          <a:off x="578866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F0C7F106-9DB9-4AA1-AE06-41D36BCE3F01}"/>
            </a:ext>
          </a:extLst>
        </xdr:cNvPr>
        <xdr:cNvCxnSpPr/>
      </xdr:nvCxnSpPr>
      <xdr:spPr>
        <a:xfrm>
          <a:off x="5826760" y="10308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48A207CA-F001-4404-B6F5-F9AA02FCA30D}"/>
            </a:ext>
          </a:extLst>
        </xdr:cNvPr>
        <xdr:cNvCxnSpPr/>
      </xdr:nvCxnSpPr>
      <xdr:spPr>
        <a:xfrm>
          <a:off x="5826760" y="9748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2709969D-660F-4788-A6B1-B375FB96C963}"/>
            </a:ext>
          </a:extLst>
        </xdr:cNvPr>
        <xdr:cNvSpPr txBox="1"/>
      </xdr:nvSpPr>
      <xdr:spPr>
        <a:xfrm>
          <a:off x="5600834" y="96101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D7D00DF6-DD83-450D-AC3F-34AC63819CE1}"/>
            </a:ext>
          </a:extLst>
        </xdr:cNvPr>
        <xdr:cNvCxnSpPr/>
      </xdr:nvCxnSpPr>
      <xdr:spPr>
        <a:xfrm>
          <a:off x="5826760" y="91922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95A5DD75-E4F5-4643-942B-CF155DC974A9}"/>
            </a:ext>
          </a:extLst>
        </xdr:cNvPr>
        <xdr:cNvSpPr txBox="1"/>
      </xdr:nvSpPr>
      <xdr:spPr>
        <a:xfrm>
          <a:off x="5209768" y="905384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63B4AE16-184A-4FF6-A154-1EB942220F16}"/>
            </a:ext>
          </a:extLst>
        </xdr:cNvPr>
        <xdr:cNvCxnSpPr/>
      </xdr:nvCxnSpPr>
      <xdr:spPr>
        <a:xfrm>
          <a:off x="5826760" y="8632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83BDD6ED-F06E-4A75-962B-B443B6CE3BD2}"/>
            </a:ext>
          </a:extLst>
        </xdr:cNvPr>
        <xdr:cNvSpPr txBox="1"/>
      </xdr:nvSpPr>
      <xdr:spPr>
        <a:xfrm>
          <a:off x="520976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5243BF9D-AF8C-46CE-B026-03DAB34E961B}"/>
            </a:ext>
          </a:extLst>
        </xdr:cNvPr>
        <xdr:cNvCxnSpPr/>
      </xdr:nvCxnSpPr>
      <xdr:spPr>
        <a:xfrm>
          <a:off x="5826760" y="80721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92F42C8D-D9C3-41DA-AE03-218C0D13A008}"/>
            </a:ext>
          </a:extLst>
        </xdr:cNvPr>
        <xdr:cNvSpPr txBox="1"/>
      </xdr:nvSpPr>
      <xdr:spPr>
        <a:xfrm>
          <a:off x="5209768" y="79337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91849BCC-F7DF-42C6-AAC5-C8653F7264F2}"/>
            </a:ext>
          </a:extLst>
        </xdr:cNvPr>
        <xdr:cNvSpPr/>
      </xdr:nvSpPr>
      <xdr:spPr>
        <a:xfrm>
          <a:off x="5826760" y="80721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F0F9E5B3-C0E5-4635-8EAB-691D442122C6}"/>
            </a:ext>
          </a:extLst>
        </xdr:cNvPr>
        <xdr:cNvCxnSpPr/>
      </xdr:nvCxnSpPr>
      <xdr:spPr>
        <a:xfrm flipV="1">
          <a:off x="9218295" y="8473297"/>
          <a:ext cx="1270" cy="126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DF1F14FC-AD1F-4D23-B9A7-C993E923A0CD}"/>
            </a:ext>
          </a:extLst>
        </xdr:cNvPr>
        <xdr:cNvSpPr txBox="1"/>
      </xdr:nvSpPr>
      <xdr:spPr>
        <a:xfrm>
          <a:off x="9271000" y="974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D8DE97B1-380D-429F-9D75-C60258243CE5}"/>
            </a:ext>
          </a:extLst>
        </xdr:cNvPr>
        <xdr:cNvCxnSpPr/>
      </xdr:nvCxnSpPr>
      <xdr:spPr>
        <a:xfrm>
          <a:off x="9154160" y="97386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B53B4120-3E5A-45E6-AD9D-4F08D454EEC3}"/>
            </a:ext>
          </a:extLst>
        </xdr:cNvPr>
        <xdr:cNvSpPr txBox="1"/>
      </xdr:nvSpPr>
      <xdr:spPr>
        <a:xfrm>
          <a:off x="9271000" y="82523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9F0B5236-7CD0-418E-8A77-170CC9C527FE}"/>
            </a:ext>
          </a:extLst>
        </xdr:cNvPr>
        <xdr:cNvCxnSpPr/>
      </xdr:nvCxnSpPr>
      <xdr:spPr>
        <a:xfrm>
          <a:off x="9154160" y="84732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24712</xdr:rowOff>
    </xdr:from>
    <xdr:to>
      <xdr:col>55</xdr:col>
      <xdr:colOff>0</xdr:colOff>
      <xdr:row>57</xdr:row>
      <xdr:rowOff>73840</xdr:rowOff>
    </xdr:to>
    <xdr:cxnSp macro="">
      <xdr:nvCxnSpPr>
        <xdr:cNvPr id="339" name="直線コネクタ 338">
          <a:extLst>
            <a:ext uri="{FF2B5EF4-FFF2-40B4-BE49-F238E27FC236}">
              <a16:creationId xmlns:a16="http://schemas.microsoft.com/office/drawing/2014/main" id="{B1F54A54-16D0-411B-9CFA-4EA4645BCB81}"/>
            </a:ext>
          </a:extLst>
        </xdr:cNvPr>
        <xdr:cNvCxnSpPr/>
      </xdr:nvCxnSpPr>
      <xdr:spPr>
        <a:xfrm>
          <a:off x="8496300" y="9580192"/>
          <a:ext cx="723900" cy="4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7617</xdr:rowOff>
    </xdr:from>
    <xdr:ext cx="599010" cy="259045"/>
    <xdr:sp macro="" textlink="">
      <xdr:nvSpPr>
        <xdr:cNvPr id="340" name="普通建設事業費平均値テキスト">
          <a:extLst>
            <a:ext uri="{FF2B5EF4-FFF2-40B4-BE49-F238E27FC236}">
              <a16:creationId xmlns:a16="http://schemas.microsoft.com/office/drawing/2014/main" id="{EB29E87B-BB9D-43AB-AD25-6E71038C63FB}"/>
            </a:ext>
          </a:extLst>
        </xdr:cNvPr>
        <xdr:cNvSpPr txBox="1"/>
      </xdr:nvSpPr>
      <xdr:spPr>
        <a:xfrm>
          <a:off x="9271000" y="93954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38BF6A45-47F9-4A26-87E0-F72ED79A8A62}"/>
            </a:ext>
          </a:extLst>
        </xdr:cNvPr>
        <xdr:cNvSpPr/>
      </xdr:nvSpPr>
      <xdr:spPr>
        <a:xfrm>
          <a:off x="9192260" y="9544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15844</xdr:rowOff>
    </xdr:from>
    <xdr:to>
      <xdr:col>50</xdr:col>
      <xdr:colOff>114300</xdr:colOff>
      <xdr:row>57</xdr:row>
      <xdr:rowOff>24712</xdr:rowOff>
    </xdr:to>
    <xdr:cxnSp macro="">
      <xdr:nvCxnSpPr>
        <xdr:cNvPr id="342" name="直線コネクタ 341">
          <a:extLst>
            <a:ext uri="{FF2B5EF4-FFF2-40B4-BE49-F238E27FC236}">
              <a16:creationId xmlns:a16="http://schemas.microsoft.com/office/drawing/2014/main" id="{9DBB1A58-C517-4E38-A6FD-A0E5FC0C5DFB}"/>
            </a:ext>
          </a:extLst>
        </xdr:cNvPr>
        <xdr:cNvCxnSpPr/>
      </xdr:nvCxnSpPr>
      <xdr:spPr>
        <a:xfrm>
          <a:off x="7713980" y="9403684"/>
          <a:ext cx="782320" cy="17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A5AC50BA-6E3F-4386-A139-4601021BB9D5}"/>
            </a:ext>
          </a:extLst>
        </xdr:cNvPr>
        <xdr:cNvSpPr/>
      </xdr:nvSpPr>
      <xdr:spPr>
        <a:xfrm>
          <a:off x="8445500" y="95467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80205</xdr:rowOff>
    </xdr:from>
    <xdr:ext cx="599010" cy="259045"/>
    <xdr:sp macro="" textlink="">
      <xdr:nvSpPr>
        <xdr:cNvPr id="344" name="テキスト ボックス 343">
          <a:extLst>
            <a:ext uri="{FF2B5EF4-FFF2-40B4-BE49-F238E27FC236}">
              <a16:creationId xmlns:a16="http://schemas.microsoft.com/office/drawing/2014/main" id="{312CD5DF-C516-4CB7-A559-C3145E0C8B71}"/>
            </a:ext>
          </a:extLst>
        </xdr:cNvPr>
        <xdr:cNvSpPr txBox="1"/>
      </xdr:nvSpPr>
      <xdr:spPr>
        <a:xfrm>
          <a:off x="8219655" y="9635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15844</xdr:rowOff>
    </xdr:from>
    <xdr:to>
      <xdr:col>45</xdr:col>
      <xdr:colOff>177800</xdr:colOff>
      <xdr:row>56</xdr:row>
      <xdr:rowOff>160437</xdr:rowOff>
    </xdr:to>
    <xdr:cxnSp macro="">
      <xdr:nvCxnSpPr>
        <xdr:cNvPr id="345" name="直線コネクタ 344">
          <a:extLst>
            <a:ext uri="{FF2B5EF4-FFF2-40B4-BE49-F238E27FC236}">
              <a16:creationId xmlns:a16="http://schemas.microsoft.com/office/drawing/2014/main" id="{9723A901-1DC3-4BB2-8CCD-8D12FDC50697}"/>
            </a:ext>
          </a:extLst>
        </xdr:cNvPr>
        <xdr:cNvCxnSpPr/>
      </xdr:nvCxnSpPr>
      <xdr:spPr>
        <a:xfrm flipV="1">
          <a:off x="6924040" y="9403684"/>
          <a:ext cx="789940" cy="14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AB820972-A1EF-4A90-A32F-9B220F0F9346}"/>
            </a:ext>
          </a:extLst>
        </xdr:cNvPr>
        <xdr:cNvSpPr/>
      </xdr:nvSpPr>
      <xdr:spPr>
        <a:xfrm>
          <a:off x="7670800" y="95332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66736</xdr:rowOff>
    </xdr:from>
    <xdr:ext cx="599010" cy="259045"/>
    <xdr:sp macro="" textlink="">
      <xdr:nvSpPr>
        <xdr:cNvPr id="347" name="テキスト ボックス 346">
          <a:extLst>
            <a:ext uri="{FF2B5EF4-FFF2-40B4-BE49-F238E27FC236}">
              <a16:creationId xmlns:a16="http://schemas.microsoft.com/office/drawing/2014/main" id="{CD31EF12-0E89-474D-A8B8-C8BEE232FDD6}"/>
            </a:ext>
          </a:extLst>
        </xdr:cNvPr>
        <xdr:cNvSpPr txBox="1"/>
      </xdr:nvSpPr>
      <xdr:spPr>
        <a:xfrm>
          <a:off x="7444955" y="962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160437</xdr:rowOff>
    </xdr:from>
    <xdr:to>
      <xdr:col>41</xdr:col>
      <xdr:colOff>50800</xdr:colOff>
      <xdr:row>57</xdr:row>
      <xdr:rowOff>107208</xdr:rowOff>
    </xdr:to>
    <xdr:cxnSp macro="">
      <xdr:nvCxnSpPr>
        <xdr:cNvPr id="348" name="直線コネクタ 347">
          <a:extLst>
            <a:ext uri="{FF2B5EF4-FFF2-40B4-BE49-F238E27FC236}">
              <a16:creationId xmlns:a16="http://schemas.microsoft.com/office/drawing/2014/main" id="{82D324CF-5643-4FB2-B350-E9C9755E680D}"/>
            </a:ext>
          </a:extLst>
        </xdr:cNvPr>
        <xdr:cNvCxnSpPr/>
      </xdr:nvCxnSpPr>
      <xdr:spPr>
        <a:xfrm flipV="1">
          <a:off x="6149340" y="9548277"/>
          <a:ext cx="774700" cy="11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a:extLst>
            <a:ext uri="{FF2B5EF4-FFF2-40B4-BE49-F238E27FC236}">
              <a16:creationId xmlns:a16="http://schemas.microsoft.com/office/drawing/2014/main" id="{BB7A7A40-1247-4860-B0BF-F9B432EBCA50}"/>
            </a:ext>
          </a:extLst>
        </xdr:cNvPr>
        <xdr:cNvSpPr/>
      </xdr:nvSpPr>
      <xdr:spPr>
        <a:xfrm>
          <a:off x="6873240" y="95519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85400</xdr:rowOff>
    </xdr:from>
    <xdr:ext cx="599010" cy="259045"/>
    <xdr:sp macro="" textlink="">
      <xdr:nvSpPr>
        <xdr:cNvPr id="350" name="テキスト ボックス 349">
          <a:extLst>
            <a:ext uri="{FF2B5EF4-FFF2-40B4-BE49-F238E27FC236}">
              <a16:creationId xmlns:a16="http://schemas.microsoft.com/office/drawing/2014/main" id="{0701B302-BBF4-47BD-9244-361D267C3FF5}"/>
            </a:ext>
          </a:extLst>
        </xdr:cNvPr>
        <xdr:cNvSpPr txBox="1"/>
      </xdr:nvSpPr>
      <xdr:spPr>
        <a:xfrm>
          <a:off x="6670255" y="9640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a:extLst>
            <a:ext uri="{FF2B5EF4-FFF2-40B4-BE49-F238E27FC236}">
              <a16:creationId xmlns:a16="http://schemas.microsoft.com/office/drawing/2014/main" id="{1287726C-7B6B-4103-B5C1-6B76E4BDFF1A}"/>
            </a:ext>
          </a:extLst>
        </xdr:cNvPr>
        <xdr:cNvSpPr/>
      </xdr:nvSpPr>
      <xdr:spPr>
        <a:xfrm>
          <a:off x="6098540" y="95501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108969</xdr:rowOff>
    </xdr:from>
    <xdr:ext cx="599010" cy="259045"/>
    <xdr:sp macro="" textlink="">
      <xdr:nvSpPr>
        <xdr:cNvPr id="352" name="テキスト ボックス 351">
          <a:extLst>
            <a:ext uri="{FF2B5EF4-FFF2-40B4-BE49-F238E27FC236}">
              <a16:creationId xmlns:a16="http://schemas.microsoft.com/office/drawing/2014/main" id="{84D5C920-24E5-4EFA-8F72-4D6B4BA3AACD}"/>
            </a:ext>
          </a:extLst>
        </xdr:cNvPr>
        <xdr:cNvSpPr txBox="1"/>
      </xdr:nvSpPr>
      <xdr:spPr>
        <a:xfrm>
          <a:off x="5872695" y="9329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B2AA22BF-26D5-416E-B4A2-6450368AF45C}"/>
            </a:ext>
          </a:extLst>
        </xdr:cNvPr>
        <xdr:cNvSpPr txBox="1"/>
      </xdr:nvSpPr>
      <xdr:spPr>
        <a:xfrm>
          <a:off x="90525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48B44CC0-EA3A-4E69-B9FF-B5938B19ED50}"/>
            </a:ext>
          </a:extLst>
        </xdr:cNvPr>
        <xdr:cNvSpPr txBox="1"/>
      </xdr:nvSpPr>
      <xdr:spPr>
        <a:xfrm>
          <a:off x="83286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54A07E49-25FF-447D-AB4E-617A763B77B6}"/>
            </a:ext>
          </a:extLst>
        </xdr:cNvPr>
        <xdr:cNvSpPr txBox="1"/>
      </xdr:nvSpPr>
      <xdr:spPr>
        <a:xfrm>
          <a:off x="75463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600471FE-0EB0-42D4-A689-84F18EC74F07}"/>
            </a:ext>
          </a:extLst>
        </xdr:cNvPr>
        <xdr:cNvSpPr txBox="1"/>
      </xdr:nvSpPr>
      <xdr:spPr>
        <a:xfrm>
          <a:off x="67564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164754E7-EDC9-4FC0-A3C5-B4A6C1E790F5}"/>
            </a:ext>
          </a:extLst>
        </xdr:cNvPr>
        <xdr:cNvSpPr txBox="1"/>
      </xdr:nvSpPr>
      <xdr:spPr>
        <a:xfrm>
          <a:off x="5981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23040</xdr:rowOff>
    </xdr:from>
    <xdr:to>
      <xdr:col>55</xdr:col>
      <xdr:colOff>50800</xdr:colOff>
      <xdr:row>57</xdr:row>
      <xdr:rowOff>124640</xdr:rowOff>
    </xdr:to>
    <xdr:sp macro="" textlink="">
      <xdr:nvSpPr>
        <xdr:cNvPr id="358" name="楕円 357">
          <a:extLst>
            <a:ext uri="{FF2B5EF4-FFF2-40B4-BE49-F238E27FC236}">
              <a16:creationId xmlns:a16="http://schemas.microsoft.com/office/drawing/2014/main" id="{09918F71-BB1E-41D9-95ED-1290965B01BB}"/>
            </a:ext>
          </a:extLst>
        </xdr:cNvPr>
        <xdr:cNvSpPr/>
      </xdr:nvSpPr>
      <xdr:spPr>
        <a:xfrm>
          <a:off x="9192260" y="95785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134617</xdr:rowOff>
    </xdr:from>
    <xdr:ext cx="599010" cy="259045"/>
    <xdr:sp macro="" textlink="">
      <xdr:nvSpPr>
        <xdr:cNvPr id="359" name="普通建設事業費該当値テキスト">
          <a:extLst>
            <a:ext uri="{FF2B5EF4-FFF2-40B4-BE49-F238E27FC236}">
              <a16:creationId xmlns:a16="http://schemas.microsoft.com/office/drawing/2014/main" id="{6FFDC6C1-5BB0-44DB-ACBB-1B23DD9F2C3C}"/>
            </a:ext>
          </a:extLst>
        </xdr:cNvPr>
        <xdr:cNvSpPr txBox="1"/>
      </xdr:nvSpPr>
      <xdr:spPr>
        <a:xfrm>
          <a:off x="9271000" y="952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145362</xdr:rowOff>
    </xdr:from>
    <xdr:to>
      <xdr:col>50</xdr:col>
      <xdr:colOff>165100</xdr:colOff>
      <xdr:row>57</xdr:row>
      <xdr:rowOff>75512</xdr:rowOff>
    </xdr:to>
    <xdr:sp macro="" textlink="">
      <xdr:nvSpPr>
        <xdr:cNvPr id="360" name="楕円 359">
          <a:extLst>
            <a:ext uri="{FF2B5EF4-FFF2-40B4-BE49-F238E27FC236}">
              <a16:creationId xmlns:a16="http://schemas.microsoft.com/office/drawing/2014/main" id="{102B962A-5DFF-420D-8E9E-8D7A127D6D48}"/>
            </a:ext>
          </a:extLst>
        </xdr:cNvPr>
        <xdr:cNvSpPr/>
      </xdr:nvSpPr>
      <xdr:spPr>
        <a:xfrm>
          <a:off x="8445500" y="95332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92039</xdr:rowOff>
    </xdr:from>
    <xdr:ext cx="599010" cy="259045"/>
    <xdr:sp macro="" textlink="">
      <xdr:nvSpPr>
        <xdr:cNvPr id="361" name="テキスト ボックス 360">
          <a:extLst>
            <a:ext uri="{FF2B5EF4-FFF2-40B4-BE49-F238E27FC236}">
              <a16:creationId xmlns:a16="http://schemas.microsoft.com/office/drawing/2014/main" id="{EE5D8ABC-4C1F-4021-9788-677B5F62C146}"/>
            </a:ext>
          </a:extLst>
        </xdr:cNvPr>
        <xdr:cNvSpPr txBox="1"/>
      </xdr:nvSpPr>
      <xdr:spPr>
        <a:xfrm>
          <a:off x="8219655" y="9312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136494</xdr:rowOff>
    </xdr:from>
    <xdr:to>
      <xdr:col>46</xdr:col>
      <xdr:colOff>38100</xdr:colOff>
      <xdr:row>56</xdr:row>
      <xdr:rowOff>66644</xdr:rowOff>
    </xdr:to>
    <xdr:sp macro="" textlink="">
      <xdr:nvSpPr>
        <xdr:cNvPr id="362" name="楕円 361">
          <a:extLst>
            <a:ext uri="{FF2B5EF4-FFF2-40B4-BE49-F238E27FC236}">
              <a16:creationId xmlns:a16="http://schemas.microsoft.com/office/drawing/2014/main" id="{21187C1C-8D8D-4515-A94B-CC43399660C5}"/>
            </a:ext>
          </a:extLst>
        </xdr:cNvPr>
        <xdr:cNvSpPr/>
      </xdr:nvSpPr>
      <xdr:spPr>
        <a:xfrm>
          <a:off x="7670800" y="93566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83171</xdr:rowOff>
    </xdr:from>
    <xdr:ext cx="599010" cy="259045"/>
    <xdr:sp macro="" textlink="">
      <xdr:nvSpPr>
        <xdr:cNvPr id="363" name="テキスト ボックス 362">
          <a:extLst>
            <a:ext uri="{FF2B5EF4-FFF2-40B4-BE49-F238E27FC236}">
              <a16:creationId xmlns:a16="http://schemas.microsoft.com/office/drawing/2014/main" id="{584C1351-77AF-4506-B219-A4316FA32719}"/>
            </a:ext>
          </a:extLst>
        </xdr:cNvPr>
        <xdr:cNvSpPr txBox="1"/>
      </xdr:nvSpPr>
      <xdr:spPr>
        <a:xfrm>
          <a:off x="7444955" y="9135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109637</xdr:rowOff>
    </xdr:from>
    <xdr:to>
      <xdr:col>41</xdr:col>
      <xdr:colOff>101600</xdr:colOff>
      <xdr:row>57</xdr:row>
      <xdr:rowOff>39787</xdr:rowOff>
    </xdr:to>
    <xdr:sp macro="" textlink="">
      <xdr:nvSpPr>
        <xdr:cNvPr id="364" name="楕円 363">
          <a:extLst>
            <a:ext uri="{FF2B5EF4-FFF2-40B4-BE49-F238E27FC236}">
              <a16:creationId xmlns:a16="http://schemas.microsoft.com/office/drawing/2014/main" id="{BFEE71A1-49D4-4FD0-A9D3-85F49246FBC5}"/>
            </a:ext>
          </a:extLst>
        </xdr:cNvPr>
        <xdr:cNvSpPr/>
      </xdr:nvSpPr>
      <xdr:spPr>
        <a:xfrm>
          <a:off x="6873240" y="94974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56314</xdr:rowOff>
    </xdr:from>
    <xdr:ext cx="599010" cy="259045"/>
    <xdr:sp macro="" textlink="">
      <xdr:nvSpPr>
        <xdr:cNvPr id="365" name="テキスト ボックス 364">
          <a:extLst>
            <a:ext uri="{FF2B5EF4-FFF2-40B4-BE49-F238E27FC236}">
              <a16:creationId xmlns:a16="http://schemas.microsoft.com/office/drawing/2014/main" id="{7E2ACBF5-E435-40DC-8167-0A8828AEC58F}"/>
            </a:ext>
          </a:extLst>
        </xdr:cNvPr>
        <xdr:cNvSpPr txBox="1"/>
      </xdr:nvSpPr>
      <xdr:spPr>
        <a:xfrm>
          <a:off x="6670255" y="9276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56408</xdr:rowOff>
    </xdr:from>
    <xdr:to>
      <xdr:col>36</xdr:col>
      <xdr:colOff>165100</xdr:colOff>
      <xdr:row>57</xdr:row>
      <xdr:rowOff>158008</xdr:rowOff>
    </xdr:to>
    <xdr:sp macro="" textlink="">
      <xdr:nvSpPr>
        <xdr:cNvPr id="366" name="楕円 365">
          <a:extLst>
            <a:ext uri="{FF2B5EF4-FFF2-40B4-BE49-F238E27FC236}">
              <a16:creationId xmlns:a16="http://schemas.microsoft.com/office/drawing/2014/main" id="{9F3CFE15-2BAE-488C-BC75-8D00B29ADE09}"/>
            </a:ext>
          </a:extLst>
        </xdr:cNvPr>
        <xdr:cNvSpPr/>
      </xdr:nvSpPr>
      <xdr:spPr>
        <a:xfrm>
          <a:off x="6098540" y="961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149135</xdr:rowOff>
    </xdr:from>
    <xdr:ext cx="599010" cy="259045"/>
    <xdr:sp macro="" textlink="">
      <xdr:nvSpPr>
        <xdr:cNvPr id="367" name="テキスト ボックス 366">
          <a:extLst>
            <a:ext uri="{FF2B5EF4-FFF2-40B4-BE49-F238E27FC236}">
              <a16:creationId xmlns:a16="http://schemas.microsoft.com/office/drawing/2014/main" id="{82FCE698-149C-4CA5-8970-189350C1AF9F}"/>
            </a:ext>
          </a:extLst>
        </xdr:cNvPr>
        <xdr:cNvSpPr txBox="1"/>
      </xdr:nvSpPr>
      <xdr:spPr>
        <a:xfrm>
          <a:off x="5872695" y="9704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64B17F53-2809-4778-AFDD-F13367407503}"/>
            </a:ext>
          </a:extLst>
        </xdr:cNvPr>
        <xdr:cNvSpPr/>
      </xdr:nvSpPr>
      <xdr:spPr>
        <a:xfrm>
          <a:off x="5826760" y="106184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278C77D2-C2F0-45E9-80B1-EE08E11D825C}"/>
            </a:ext>
          </a:extLst>
        </xdr:cNvPr>
        <xdr:cNvSpPr/>
      </xdr:nvSpPr>
      <xdr:spPr>
        <a:xfrm>
          <a:off x="59309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2BEB6D1D-4073-47E0-8E0D-0A93FED86489}"/>
            </a:ext>
          </a:extLst>
        </xdr:cNvPr>
        <xdr:cNvSpPr/>
      </xdr:nvSpPr>
      <xdr:spPr>
        <a:xfrm>
          <a:off x="59309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5C3FDA92-4952-4D29-AA79-5B73F27154AA}"/>
            </a:ext>
          </a:extLst>
        </xdr:cNvPr>
        <xdr:cNvSpPr/>
      </xdr:nvSpPr>
      <xdr:spPr>
        <a:xfrm>
          <a:off x="68326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ADE31012-D261-4DE3-A160-38DD037E1B35}"/>
            </a:ext>
          </a:extLst>
        </xdr:cNvPr>
        <xdr:cNvSpPr/>
      </xdr:nvSpPr>
      <xdr:spPr>
        <a:xfrm>
          <a:off x="68326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B935AE56-5FD8-44AF-9B03-35BF701A5F76}"/>
            </a:ext>
          </a:extLst>
        </xdr:cNvPr>
        <xdr:cNvSpPr/>
      </xdr:nvSpPr>
      <xdr:spPr>
        <a:xfrm>
          <a:off x="7838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176A0716-B461-42E0-810D-6AA5CB329C2B}"/>
            </a:ext>
          </a:extLst>
        </xdr:cNvPr>
        <xdr:cNvSpPr/>
      </xdr:nvSpPr>
      <xdr:spPr>
        <a:xfrm>
          <a:off x="7838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48A06113-7C88-480B-AC93-8EBD2C36614E}"/>
            </a:ext>
          </a:extLst>
        </xdr:cNvPr>
        <xdr:cNvSpPr/>
      </xdr:nvSpPr>
      <xdr:spPr>
        <a:xfrm>
          <a:off x="5826760" y="114249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E55F83A5-7937-44A9-ABDE-C65F3F8F3043}"/>
            </a:ext>
          </a:extLst>
        </xdr:cNvPr>
        <xdr:cNvSpPr txBox="1"/>
      </xdr:nvSpPr>
      <xdr:spPr>
        <a:xfrm>
          <a:off x="578866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D7365AE9-0838-4497-8CE9-022CB9D80D88}"/>
            </a:ext>
          </a:extLst>
        </xdr:cNvPr>
        <xdr:cNvCxnSpPr/>
      </xdr:nvCxnSpPr>
      <xdr:spPr>
        <a:xfrm>
          <a:off x="5826760" y="136613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77F329E6-30A4-4848-BF1E-CD278D81A30E}"/>
            </a:ext>
          </a:extLst>
        </xdr:cNvPr>
        <xdr:cNvCxnSpPr/>
      </xdr:nvCxnSpPr>
      <xdr:spPr>
        <a:xfrm>
          <a:off x="5826760" y="1310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7C2F2308-FE84-46F6-A97B-46C750A40C56}"/>
            </a:ext>
          </a:extLst>
        </xdr:cNvPr>
        <xdr:cNvSpPr txBox="1"/>
      </xdr:nvSpPr>
      <xdr:spPr>
        <a:xfrm>
          <a:off x="5600834" y="1296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14FEF88F-6BF6-47B0-AD27-07D046459743}"/>
            </a:ext>
          </a:extLst>
        </xdr:cNvPr>
        <xdr:cNvCxnSpPr/>
      </xdr:nvCxnSpPr>
      <xdr:spPr>
        <a:xfrm>
          <a:off x="5826760" y="125450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B268B6EE-DB21-4B1D-B8D4-3BED4C2C7541}"/>
            </a:ext>
          </a:extLst>
        </xdr:cNvPr>
        <xdr:cNvSpPr txBox="1"/>
      </xdr:nvSpPr>
      <xdr:spPr>
        <a:xfrm>
          <a:off x="5209768" y="1240664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6C7881C4-E9D4-4389-BEA2-16E45CB70494}"/>
            </a:ext>
          </a:extLst>
        </xdr:cNvPr>
        <xdr:cNvCxnSpPr/>
      </xdr:nvCxnSpPr>
      <xdr:spPr>
        <a:xfrm>
          <a:off x="5826760" y="119849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73715307-627F-4296-8834-26381804E1D7}"/>
            </a:ext>
          </a:extLst>
        </xdr:cNvPr>
        <xdr:cNvSpPr txBox="1"/>
      </xdr:nvSpPr>
      <xdr:spPr>
        <a:xfrm>
          <a:off x="5209768" y="118465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62226577-64B4-4DAB-B214-1DC997CDAA5A}"/>
            </a:ext>
          </a:extLst>
        </xdr:cNvPr>
        <xdr:cNvCxnSpPr/>
      </xdr:nvCxnSpPr>
      <xdr:spPr>
        <a:xfrm>
          <a:off x="5826760" y="114249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41F3D21-E068-47F9-9B14-4E5D956FF237}"/>
            </a:ext>
          </a:extLst>
        </xdr:cNvPr>
        <xdr:cNvSpPr txBox="1"/>
      </xdr:nvSpPr>
      <xdr:spPr>
        <a:xfrm>
          <a:off x="5209768" y="112865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81C12AD-36EA-4ADB-8985-F5F8FD3FC42E}"/>
            </a:ext>
          </a:extLst>
        </xdr:cNvPr>
        <xdr:cNvSpPr/>
      </xdr:nvSpPr>
      <xdr:spPr>
        <a:xfrm>
          <a:off x="5826760" y="114249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BA700542-89A3-473D-89F6-751A0BBB2E53}"/>
            </a:ext>
          </a:extLst>
        </xdr:cNvPr>
        <xdr:cNvCxnSpPr/>
      </xdr:nvCxnSpPr>
      <xdr:spPr>
        <a:xfrm flipV="1">
          <a:off x="9218295" y="11966823"/>
          <a:ext cx="1270" cy="1134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55C5FD5D-7AF0-4FBB-9D0B-2908DD1CF89B}"/>
            </a:ext>
          </a:extLst>
        </xdr:cNvPr>
        <xdr:cNvSpPr txBox="1"/>
      </xdr:nvSpPr>
      <xdr:spPr>
        <a:xfrm>
          <a:off x="9271000" y="131112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B6FFFD1C-8EC4-4817-8225-4830F9264CEB}"/>
            </a:ext>
          </a:extLst>
        </xdr:cNvPr>
        <xdr:cNvCxnSpPr/>
      </xdr:nvCxnSpPr>
      <xdr:spPr>
        <a:xfrm>
          <a:off x="9154160" y="13101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CBD74110-21EE-406F-9CFF-C1B0C8F39DAC}"/>
            </a:ext>
          </a:extLst>
        </xdr:cNvPr>
        <xdr:cNvSpPr txBox="1"/>
      </xdr:nvSpPr>
      <xdr:spPr>
        <a:xfrm>
          <a:off x="9271000" y="117458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7DA1CD99-BCDA-4551-A73C-A6357751A854}"/>
            </a:ext>
          </a:extLst>
        </xdr:cNvPr>
        <xdr:cNvCxnSpPr/>
      </xdr:nvCxnSpPr>
      <xdr:spPr>
        <a:xfrm>
          <a:off x="9154160" y="119668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124189</xdr:rowOff>
    </xdr:from>
    <xdr:to>
      <xdr:col>55</xdr:col>
      <xdr:colOff>0</xdr:colOff>
      <xdr:row>78</xdr:row>
      <xdr:rowOff>538</xdr:rowOff>
    </xdr:to>
    <xdr:cxnSp macro="">
      <xdr:nvCxnSpPr>
        <xdr:cNvPr id="392" name="直線コネクタ 391">
          <a:extLst>
            <a:ext uri="{FF2B5EF4-FFF2-40B4-BE49-F238E27FC236}">
              <a16:creationId xmlns:a16="http://schemas.microsoft.com/office/drawing/2014/main" id="{E0F66B91-0284-43E8-B7E3-08DD90AD3DE0}"/>
            </a:ext>
          </a:extLst>
        </xdr:cNvPr>
        <xdr:cNvCxnSpPr/>
      </xdr:nvCxnSpPr>
      <xdr:spPr>
        <a:xfrm>
          <a:off x="8496300" y="13032469"/>
          <a:ext cx="723900" cy="4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a:extLst>
            <a:ext uri="{FF2B5EF4-FFF2-40B4-BE49-F238E27FC236}">
              <a16:creationId xmlns:a16="http://schemas.microsoft.com/office/drawing/2014/main" id="{40A91233-25C8-48CD-B374-A005D5B73830}"/>
            </a:ext>
          </a:extLst>
        </xdr:cNvPr>
        <xdr:cNvSpPr txBox="1"/>
      </xdr:nvSpPr>
      <xdr:spPr>
        <a:xfrm>
          <a:off x="9271000" y="12864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C3958209-D4E5-4F68-A3D5-BB793533A2A6}"/>
            </a:ext>
          </a:extLst>
        </xdr:cNvPr>
        <xdr:cNvSpPr/>
      </xdr:nvSpPr>
      <xdr:spPr>
        <a:xfrm>
          <a:off x="9192260" y="130096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124189</xdr:rowOff>
    </xdr:from>
    <xdr:to>
      <xdr:col>50</xdr:col>
      <xdr:colOff>114300</xdr:colOff>
      <xdr:row>78</xdr:row>
      <xdr:rowOff>3395</xdr:rowOff>
    </xdr:to>
    <xdr:cxnSp macro="">
      <xdr:nvCxnSpPr>
        <xdr:cNvPr id="395" name="直線コネクタ 394">
          <a:extLst>
            <a:ext uri="{FF2B5EF4-FFF2-40B4-BE49-F238E27FC236}">
              <a16:creationId xmlns:a16="http://schemas.microsoft.com/office/drawing/2014/main" id="{9093BFDD-7A5E-4099-84F7-4E9AE17229B3}"/>
            </a:ext>
          </a:extLst>
        </xdr:cNvPr>
        <xdr:cNvCxnSpPr/>
      </xdr:nvCxnSpPr>
      <xdr:spPr>
        <a:xfrm flipV="1">
          <a:off x="7713980" y="13032469"/>
          <a:ext cx="782320" cy="4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C98DE712-D5E3-442C-89F6-D398052D0609}"/>
            </a:ext>
          </a:extLst>
        </xdr:cNvPr>
        <xdr:cNvSpPr/>
      </xdr:nvSpPr>
      <xdr:spPr>
        <a:xfrm>
          <a:off x="8445500" y="130157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28781</xdr:rowOff>
    </xdr:from>
    <xdr:ext cx="534377" cy="259045"/>
    <xdr:sp macro="" textlink="">
      <xdr:nvSpPr>
        <xdr:cNvPr id="397" name="テキスト ボックス 396">
          <a:extLst>
            <a:ext uri="{FF2B5EF4-FFF2-40B4-BE49-F238E27FC236}">
              <a16:creationId xmlns:a16="http://schemas.microsoft.com/office/drawing/2014/main" id="{38C650B7-9021-4CB5-AE05-5A7974DA170B}"/>
            </a:ext>
          </a:extLst>
        </xdr:cNvPr>
        <xdr:cNvSpPr txBox="1"/>
      </xdr:nvSpPr>
      <xdr:spPr>
        <a:xfrm>
          <a:off x="8251971" y="1310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110299</xdr:rowOff>
    </xdr:from>
    <xdr:to>
      <xdr:col>45</xdr:col>
      <xdr:colOff>177800</xdr:colOff>
      <xdr:row>78</xdr:row>
      <xdr:rowOff>3395</xdr:rowOff>
    </xdr:to>
    <xdr:cxnSp macro="">
      <xdr:nvCxnSpPr>
        <xdr:cNvPr id="398" name="直線コネクタ 397">
          <a:extLst>
            <a:ext uri="{FF2B5EF4-FFF2-40B4-BE49-F238E27FC236}">
              <a16:creationId xmlns:a16="http://schemas.microsoft.com/office/drawing/2014/main" id="{289CBCEB-20FF-4D33-A3A2-543E9FEAAB25}"/>
            </a:ext>
          </a:extLst>
        </xdr:cNvPr>
        <xdr:cNvCxnSpPr/>
      </xdr:nvCxnSpPr>
      <xdr:spPr>
        <a:xfrm>
          <a:off x="6924040" y="13018579"/>
          <a:ext cx="789940" cy="6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7B025EC4-6BA5-4914-8641-37F8ACE73E88}"/>
            </a:ext>
          </a:extLst>
        </xdr:cNvPr>
        <xdr:cNvSpPr/>
      </xdr:nvSpPr>
      <xdr:spPr>
        <a:xfrm>
          <a:off x="7670800" y="130088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47241</xdr:rowOff>
    </xdr:from>
    <xdr:ext cx="534377" cy="259045"/>
    <xdr:sp macro="" textlink="">
      <xdr:nvSpPr>
        <xdr:cNvPr id="400" name="テキスト ボックス 399">
          <a:extLst>
            <a:ext uri="{FF2B5EF4-FFF2-40B4-BE49-F238E27FC236}">
              <a16:creationId xmlns:a16="http://schemas.microsoft.com/office/drawing/2014/main" id="{9F465FDD-3D08-4DC8-AF8B-4DD677DAFEFD}"/>
            </a:ext>
          </a:extLst>
        </xdr:cNvPr>
        <xdr:cNvSpPr txBox="1"/>
      </xdr:nvSpPr>
      <xdr:spPr>
        <a:xfrm>
          <a:off x="7477271" y="1278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110299</xdr:rowOff>
    </xdr:from>
    <xdr:to>
      <xdr:col>41</xdr:col>
      <xdr:colOff>50800</xdr:colOff>
      <xdr:row>78</xdr:row>
      <xdr:rowOff>21357</xdr:rowOff>
    </xdr:to>
    <xdr:cxnSp macro="">
      <xdr:nvCxnSpPr>
        <xdr:cNvPr id="401" name="直線コネクタ 400">
          <a:extLst>
            <a:ext uri="{FF2B5EF4-FFF2-40B4-BE49-F238E27FC236}">
              <a16:creationId xmlns:a16="http://schemas.microsoft.com/office/drawing/2014/main" id="{5A390CF0-C580-4397-B3A5-1EC5773C4C69}"/>
            </a:ext>
          </a:extLst>
        </xdr:cNvPr>
        <xdr:cNvCxnSpPr/>
      </xdr:nvCxnSpPr>
      <xdr:spPr>
        <a:xfrm flipV="1">
          <a:off x="6149340" y="13018579"/>
          <a:ext cx="774700" cy="78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a:extLst>
            <a:ext uri="{FF2B5EF4-FFF2-40B4-BE49-F238E27FC236}">
              <a16:creationId xmlns:a16="http://schemas.microsoft.com/office/drawing/2014/main" id="{6CB2FC01-C8FC-43D1-96CD-6EEB466764DC}"/>
            </a:ext>
          </a:extLst>
        </xdr:cNvPr>
        <xdr:cNvSpPr/>
      </xdr:nvSpPr>
      <xdr:spPr>
        <a:xfrm>
          <a:off x="6873240" y="130101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23110</xdr:rowOff>
    </xdr:from>
    <xdr:ext cx="534377" cy="259045"/>
    <xdr:sp macro="" textlink="">
      <xdr:nvSpPr>
        <xdr:cNvPr id="403" name="テキスト ボックス 402">
          <a:extLst>
            <a:ext uri="{FF2B5EF4-FFF2-40B4-BE49-F238E27FC236}">
              <a16:creationId xmlns:a16="http://schemas.microsoft.com/office/drawing/2014/main" id="{84CA0C98-7A0F-4BC9-AE11-DCEE409AE2FC}"/>
            </a:ext>
          </a:extLst>
        </xdr:cNvPr>
        <xdr:cNvSpPr txBox="1"/>
      </xdr:nvSpPr>
      <xdr:spPr>
        <a:xfrm>
          <a:off x="6702571" y="1309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a:extLst>
            <a:ext uri="{FF2B5EF4-FFF2-40B4-BE49-F238E27FC236}">
              <a16:creationId xmlns:a16="http://schemas.microsoft.com/office/drawing/2014/main" id="{9C0DDCE0-022E-4C47-8D95-6D03E91498C5}"/>
            </a:ext>
          </a:extLst>
        </xdr:cNvPr>
        <xdr:cNvSpPr/>
      </xdr:nvSpPr>
      <xdr:spPr>
        <a:xfrm>
          <a:off x="6098540" y="130145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52920</xdr:rowOff>
    </xdr:from>
    <xdr:ext cx="534377" cy="259045"/>
    <xdr:sp macro="" textlink="">
      <xdr:nvSpPr>
        <xdr:cNvPr id="405" name="テキスト ボックス 404">
          <a:extLst>
            <a:ext uri="{FF2B5EF4-FFF2-40B4-BE49-F238E27FC236}">
              <a16:creationId xmlns:a16="http://schemas.microsoft.com/office/drawing/2014/main" id="{7691FA11-85C4-4F23-A5FA-386954968DF1}"/>
            </a:ext>
          </a:extLst>
        </xdr:cNvPr>
        <xdr:cNvSpPr txBox="1"/>
      </xdr:nvSpPr>
      <xdr:spPr>
        <a:xfrm>
          <a:off x="5905011" y="1279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1CDAAD1A-3E02-4486-9C99-54D69D7F6748}"/>
            </a:ext>
          </a:extLst>
        </xdr:cNvPr>
        <xdr:cNvSpPr txBox="1"/>
      </xdr:nvSpPr>
      <xdr:spPr>
        <a:xfrm>
          <a:off x="90525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44785041-F4FE-4747-83AB-940B4336C728}"/>
            </a:ext>
          </a:extLst>
        </xdr:cNvPr>
        <xdr:cNvSpPr txBox="1"/>
      </xdr:nvSpPr>
      <xdr:spPr>
        <a:xfrm>
          <a:off x="83286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6A0C9F00-B81A-4C04-ACEB-E1810D0E0F58}"/>
            </a:ext>
          </a:extLst>
        </xdr:cNvPr>
        <xdr:cNvSpPr txBox="1"/>
      </xdr:nvSpPr>
      <xdr:spPr>
        <a:xfrm>
          <a:off x="75463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4A9820D-E8E2-4D90-B666-352AEA660C00}"/>
            </a:ext>
          </a:extLst>
        </xdr:cNvPr>
        <xdr:cNvSpPr txBox="1"/>
      </xdr:nvSpPr>
      <xdr:spPr>
        <a:xfrm>
          <a:off x="67564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FCA70E25-2245-48C2-8979-1226200E0F15}"/>
            </a:ext>
          </a:extLst>
        </xdr:cNvPr>
        <xdr:cNvSpPr txBox="1"/>
      </xdr:nvSpPr>
      <xdr:spPr>
        <a:xfrm>
          <a:off x="5981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121188</xdr:rowOff>
    </xdr:from>
    <xdr:to>
      <xdr:col>55</xdr:col>
      <xdr:colOff>50800</xdr:colOff>
      <xdr:row>78</xdr:row>
      <xdr:rowOff>51338</xdr:rowOff>
    </xdr:to>
    <xdr:sp macro="" textlink="">
      <xdr:nvSpPr>
        <xdr:cNvPr id="411" name="楕円 410">
          <a:extLst>
            <a:ext uri="{FF2B5EF4-FFF2-40B4-BE49-F238E27FC236}">
              <a16:creationId xmlns:a16="http://schemas.microsoft.com/office/drawing/2014/main" id="{48BF865F-62FB-438B-B953-76A7770B66FB}"/>
            </a:ext>
          </a:extLst>
        </xdr:cNvPr>
        <xdr:cNvSpPr/>
      </xdr:nvSpPr>
      <xdr:spPr>
        <a:xfrm>
          <a:off x="9192260" y="130294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79823</xdr:rowOff>
    </xdr:from>
    <xdr:ext cx="534377" cy="259045"/>
    <xdr:sp macro="" textlink="">
      <xdr:nvSpPr>
        <xdr:cNvPr id="412" name="普通建設事業費 （ うち新規整備　）該当値テキスト">
          <a:extLst>
            <a:ext uri="{FF2B5EF4-FFF2-40B4-BE49-F238E27FC236}">
              <a16:creationId xmlns:a16="http://schemas.microsoft.com/office/drawing/2014/main" id="{5FD1E23C-C090-4D86-9C7E-1A2ADE026B65}"/>
            </a:ext>
          </a:extLst>
        </xdr:cNvPr>
        <xdr:cNvSpPr txBox="1"/>
      </xdr:nvSpPr>
      <xdr:spPr>
        <a:xfrm>
          <a:off x="9271000" y="1298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73389</xdr:rowOff>
    </xdr:from>
    <xdr:to>
      <xdr:col>50</xdr:col>
      <xdr:colOff>165100</xdr:colOff>
      <xdr:row>78</xdr:row>
      <xdr:rowOff>3539</xdr:rowOff>
    </xdr:to>
    <xdr:sp macro="" textlink="">
      <xdr:nvSpPr>
        <xdr:cNvPr id="413" name="楕円 412">
          <a:extLst>
            <a:ext uri="{FF2B5EF4-FFF2-40B4-BE49-F238E27FC236}">
              <a16:creationId xmlns:a16="http://schemas.microsoft.com/office/drawing/2014/main" id="{B4D5A045-27AB-48F9-ADB7-36FDA6E55F7E}"/>
            </a:ext>
          </a:extLst>
        </xdr:cNvPr>
        <xdr:cNvSpPr/>
      </xdr:nvSpPr>
      <xdr:spPr>
        <a:xfrm>
          <a:off x="8445500" y="129816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20066</xdr:rowOff>
    </xdr:from>
    <xdr:ext cx="599010" cy="259045"/>
    <xdr:sp macro="" textlink="">
      <xdr:nvSpPr>
        <xdr:cNvPr id="414" name="テキスト ボックス 413">
          <a:extLst>
            <a:ext uri="{FF2B5EF4-FFF2-40B4-BE49-F238E27FC236}">
              <a16:creationId xmlns:a16="http://schemas.microsoft.com/office/drawing/2014/main" id="{3398EADC-2B3D-4769-B439-DE8BC2AAB58E}"/>
            </a:ext>
          </a:extLst>
        </xdr:cNvPr>
        <xdr:cNvSpPr txBox="1"/>
      </xdr:nvSpPr>
      <xdr:spPr>
        <a:xfrm>
          <a:off x="8219655" y="12760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124045</xdr:rowOff>
    </xdr:from>
    <xdr:to>
      <xdr:col>46</xdr:col>
      <xdr:colOff>38100</xdr:colOff>
      <xdr:row>78</xdr:row>
      <xdr:rowOff>54195</xdr:rowOff>
    </xdr:to>
    <xdr:sp macro="" textlink="">
      <xdr:nvSpPr>
        <xdr:cNvPr id="415" name="楕円 414">
          <a:extLst>
            <a:ext uri="{FF2B5EF4-FFF2-40B4-BE49-F238E27FC236}">
              <a16:creationId xmlns:a16="http://schemas.microsoft.com/office/drawing/2014/main" id="{9239CA4C-FE36-4536-9993-068B49DE5E98}"/>
            </a:ext>
          </a:extLst>
        </xdr:cNvPr>
        <xdr:cNvSpPr/>
      </xdr:nvSpPr>
      <xdr:spPr>
        <a:xfrm>
          <a:off x="7670800" y="130323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45322</xdr:rowOff>
    </xdr:from>
    <xdr:ext cx="534377" cy="259045"/>
    <xdr:sp macro="" textlink="">
      <xdr:nvSpPr>
        <xdr:cNvPr id="416" name="テキスト ボックス 415">
          <a:extLst>
            <a:ext uri="{FF2B5EF4-FFF2-40B4-BE49-F238E27FC236}">
              <a16:creationId xmlns:a16="http://schemas.microsoft.com/office/drawing/2014/main" id="{6825B585-5932-422F-B9B3-133FAF6EDE26}"/>
            </a:ext>
          </a:extLst>
        </xdr:cNvPr>
        <xdr:cNvSpPr txBox="1"/>
      </xdr:nvSpPr>
      <xdr:spPr>
        <a:xfrm>
          <a:off x="7477271" y="1312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59499</xdr:rowOff>
    </xdr:from>
    <xdr:to>
      <xdr:col>41</xdr:col>
      <xdr:colOff>101600</xdr:colOff>
      <xdr:row>77</xdr:row>
      <xdr:rowOff>161099</xdr:rowOff>
    </xdr:to>
    <xdr:sp macro="" textlink="">
      <xdr:nvSpPr>
        <xdr:cNvPr id="417" name="楕円 416">
          <a:extLst>
            <a:ext uri="{FF2B5EF4-FFF2-40B4-BE49-F238E27FC236}">
              <a16:creationId xmlns:a16="http://schemas.microsoft.com/office/drawing/2014/main" id="{9F610371-8174-4813-A1AE-1CFFDD104873}"/>
            </a:ext>
          </a:extLst>
        </xdr:cNvPr>
        <xdr:cNvSpPr/>
      </xdr:nvSpPr>
      <xdr:spPr>
        <a:xfrm>
          <a:off x="6873240" y="1296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6176</xdr:rowOff>
    </xdr:from>
    <xdr:ext cx="599010" cy="259045"/>
    <xdr:sp macro="" textlink="">
      <xdr:nvSpPr>
        <xdr:cNvPr id="418" name="テキスト ボックス 417">
          <a:extLst>
            <a:ext uri="{FF2B5EF4-FFF2-40B4-BE49-F238E27FC236}">
              <a16:creationId xmlns:a16="http://schemas.microsoft.com/office/drawing/2014/main" id="{C255A84F-1774-487A-981D-88F78012BEA1}"/>
            </a:ext>
          </a:extLst>
        </xdr:cNvPr>
        <xdr:cNvSpPr txBox="1"/>
      </xdr:nvSpPr>
      <xdr:spPr>
        <a:xfrm>
          <a:off x="6670255" y="12746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142007</xdr:rowOff>
    </xdr:from>
    <xdr:to>
      <xdr:col>36</xdr:col>
      <xdr:colOff>165100</xdr:colOff>
      <xdr:row>78</xdr:row>
      <xdr:rowOff>72157</xdr:rowOff>
    </xdr:to>
    <xdr:sp macro="" textlink="">
      <xdr:nvSpPr>
        <xdr:cNvPr id="419" name="楕円 418">
          <a:extLst>
            <a:ext uri="{FF2B5EF4-FFF2-40B4-BE49-F238E27FC236}">
              <a16:creationId xmlns:a16="http://schemas.microsoft.com/office/drawing/2014/main" id="{03E7945A-A4F2-4391-8406-77825F783E80}"/>
            </a:ext>
          </a:extLst>
        </xdr:cNvPr>
        <xdr:cNvSpPr/>
      </xdr:nvSpPr>
      <xdr:spPr>
        <a:xfrm>
          <a:off x="6098540" y="130502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63284</xdr:rowOff>
    </xdr:from>
    <xdr:ext cx="469744" cy="259045"/>
    <xdr:sp macro="" textlink="">
      <xdr:nvSpPr>
        <xdr:cNvPr id="420" name="テキスト ボックス 419">
          <a:extLst>
            <a:ext uri="{FF2B5EF4-FFF2-40B4-BE49-F238E27FC236}">
              <a16:creationId xmlns:a16="http://schemas.microsoft.com/office/drawing/2014/main" id="{6C099CB1-5A5B-4274-B717-24A80236F3C7}"/>
            </a:ext>
          </a:extLst>
        </xdr:cNvPr>
        <xdr:cNvSpPr txBox="1"/>
      </xdr:nvSpPr>
      <xdr:spPr>
        <a:xfrm>
          <a:off x="5937328" y="1313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2ED015C2-6C65-4730-B694-99F08DAEC7F1}"/>
            </a:ext>
          </a:extLst>
        </xdr:cNvPr>
        <xdr:cNvSpPr/>
      </xdr:nvSpPr>
      <xdr:spPr>
        <a:xfrm>
          <a:off x="5826760" y="139712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DA9A540D-3784-462E-9385-7D91E06ED162}"/>
            </a:ext>
          </a:extLst>
        </xdr:cNvPr>
        <xdr:cNvSpPr/>
      </xdr:nvSpPr>
      <xdr:spPr>
        <a:xfrm>
          <a:off x="59309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67B467A-3C51-416D-B5F6-E78622BD2CC9}"/>
            </a:ext>
          </a:extLst>
        </xdr:cNvPr>
        <xdr:cNvSpPr/>
      </xdr:nvSpPr>
      <xdr:spPr>
        <a:xfrm>
          <a:off x="59309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A60F2C3D-305D-47C2-89AD-164994C8B610}"/>
            </a:ext>
          </a:extLst>
        </xdr:cNvPr>
        <xdr:cNvSpPr/>
      </xdr:nvSpPr>
      <xdr:spPr>
        <a:xfrm>
          <a:off x="68326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41819736-076D-47B3-A44C-F927962C5A27}"/>
            </a:ext>
          </a:extLst>
        </xdr:cNvPr>
        <xdr:cNvSpPr/>
      </xdr:nvSpPr>
      <xdr:spPr>
        <a:xfrm>
          <a:off x="68326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F8ADD9D5-BA73-42ED-9C7B-75CE8C88B71F}"/>
            </a:ext>
          </a:extLst>
        </xdr:cNvPr>
        <xdr:cNvSpPr/>
      </xdr:nvSpPr>
      <xdr:spPr>
        <a:xfrm>
          <a:off x="7838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FAF47802-B3BA-49BE-8985-32969E7C412D}"/>
            </a:ext>
          </a:extLst>
        </xdr:cNvPr>
        <xdr:cNvSpPr/>
      </xdr:nvSpPr>
      <xdr:spPr>
        <a:xfrm>
          <a:off x="7838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6253BC20-63BD-4AB8-8E06-B4D0907D3D62}"/>
            </a:ext>
          </a:extLst>
        </xdr:cNvPr>
        <xdr:cNvSpPr/>
      </xdr:nvSpPr>
      <xdr:spPr>
        <a:xfrm>
          <a:off x="5826760" y="147777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E081C89-4019-4276-9495-44594DE48DCF}"/>
            </a:ext>
          </a:extLst>
        </xdr:cNvPr>
        <xdr:cNvSpPr txBox="1"/>
      </xdr:nvSpPr>
      <xdr:spPr>
        <a:xfrm>
          <a:off x="578866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858A33C4-7658-4665-8596-47D0CDBB636A}"/>
            </a:ext>
          </a:extLst>
        </xdr:cNvPr>
        <xdr:cNvCxnSpPr/>
      </xdr:nvCxnSpPr>
      <xdr:spPr>
        <a:xfrm>
          <a:off x="5826760" y="17014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F9097B2D-623F-45EB-9A81-0941705A91FD}"/>
            </a:ext>
          </a:extLst>
        </xdr:cNvPr>
        <xdr:cNvCxnSpPr/>
      </xdr:nvCxnSpPr>
      <xdr:spPr>
        <a:xfrm>
          <a:off x="5826760" y="166408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5C2CC796-B093-4199-8552-3A1555F8F033}"/>
            </a:ext>
          </a:extLst>
        </xdr:cNvPr>
        <xdr:cNvSpPr txBox="1"/>
      </xdr:nvSpPr>
      <xdr:spPr>
        <a:xfrm>
          <a:off x="560083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EF9892D7-3C6F-44F1-9D9B-9C63766A43AC}"/>
            </a:ext>
          </a:extLst>
        </xdr:cNvPr>
        <xdr:cNvCxnSpPr/>
      </xdr:nvCxnSpPr>
      <xdr:spPr>
        <a:xfrm>
          <a:off x="5826760" y="16267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86DA2A3C-E014-4919-850F-A6FAA4E18087}"/>
            </a:ext>
          </a:extLst>
        </xdr:cNvPr>
        <xdr:cNvSpPr txBox="1"/>
      </xdr:nvSpPr>
      <xdr:spPr>
        <a:xfrm>
          <a:off x="5299921" y="16129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BA789159-B9AE-4542-8492-76C7F15308BB}"/>
            </a:ext>
          </a:extLst>
        </xdr:cNvPr>
        <xdr:cNvCxnSpPr/>
      </xdr:nvCxnSpPr>
      <xdr:spPr>
        <a:xfrm>
          <a:off x="5826760" y="158978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F503036F-2B7A-4F85-8633-E600694C645F}"/>
            </a:ext>
          </a:extLst>
        </xdr:cNvPr>
        <xdr:cNvSpPr txBox="1"/>
      </xdr:nvSpPr>
      <xdr:spPr>
        <a:xfrm>
          <a:off x="5299921" y="157594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66E84A75-F21C-489C-A4AB-685CFE6BB7FD}"/>
            </a:ext>
          </a:extLst>
        </xdr:cNvPr>
        <xdr:cNvCxnSpPr/>
      </xdr:nvCxnSpPr>
      <xdr:spPr>
        <a:xfrm>
          <a:off x="5826760" y="155244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E9749EA-71A3-442F-94D5-A2A3DEA47C86}"/>
            </a:ext>
          </a:extLst>
        </xdr:cNvPr>
        <xdr:cNvSpPr txBox="1"/>
      </xdr:nvSpPr>
      <xdr:spPr>
        <a:xfrm>
          <a:off x="5299921"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F2458776-50FF-460A-AAA6-A9C24F2BA156}"/>
            </a:ext>
          </a:extLst>
        </xdr:cNvPr>
        <xdr:cNvCxnSpPr/>
      </xdr:nvCxnSpPr>
      <xdr:spPr>
        <a:xfrm>
          <a:off x="5826760" y="151511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6962DD87-5548-4574-8798-9535FF57E9A8}"/>
            </a:ext>
          </a:extLst>
        </xdr:cNvPr>
        <xdr:cNvSpPr txBox="1"/>
      </xdr:nvSpPr>
      <xdr:spPr>
        <a:xfrm>
          <a:off x="529992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8E991935-996D-45F6-B36B-70D424034DEF}"/>
            </a:ext>
          </a:extLst>
        </xdr:cNvPr>
        <xdr:cNvCxnSpPr/>
      </xdr:nvCxnSpPr>
      <xdr:spPr>
        <a:xfrm>
          <a:off x="5826760" y="14777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55E039B6-2EE0-4061-8C81-F92B3DF0C960}"/>
            </a:ext>
          </a:extLst>
        </xdr:cNvPr>
        <xdr:cNvSpPr txBox="1"/>
      </xdr:nvSpPr>
      <xdr:spPr>
        <a:xfrm>
          <a:off x="5209768" y="146393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48968A53-E0BE-4250-956C-6EA550A12C66}"/>
            </a:ext>
          </a:extLst>
        </xdr:cNvPr>
        <xdr:cNvSpPr/>
      </xdr:nvSpPr>
      <xdr:spPr>
        <a:xfrm>
          <a:off x="5826760" y="147777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BADAA31E-0559-4F39-90B3-BD54C6857938}"/>
            </a:ext>
          </a:extLst>
        </xdr:cNvPr>
        <xdr:cNvCxnSpPr/>
      </xdr:nvCxnSpPr>
      <xdr:spPr>
        <a:xfrm flipV="1">
          <a:off x="9218295" y="15119525"/>
          <a:ext cx="1270" cy="1521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847860F0-6180-4023-8C73-D51AF0DE778F}"/>
            </a:ext>
          </a:extLst>
        </xdr:cNvPr>
        <xdr:cNvSpPr txBox="1"/>
      </xdr:nvSpPr>
      <xdr:spPr>
        <a:xfrm>
          <a:off x="9271000" y="166446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DFA65318-836A-4EC3-8EF5-605418BE0F5B}"/>
            </a:ext>
          </a:extLst>
        </xdr:cNvPr>
        <xdr:cNvCxnSpPr/>
      </xdr:nvCxnSpPr>
      <xdr:spPr>
        <a:xfrm>
          <a:off x="9154160" y="16640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BF585BC3-D94C-4948-8D13-EFAE47E3C722}"/>
            </a:ext>
          </a:extLst>
        </xdr:cNvPr>
        <xdr:cNvSpPr txBox="1"/>
      </xdr:nvSpPr>
      <xdr:spPr>
        <a:xfrm>
          <a:off x="9271000" y="14902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78F6E6B5-3BC3-4252-977D-BF1837303150}"/>
            </a:ext>
          </a:extLst>
        </xdr:cNvPr>
        <xdr:cNvCxnSpPr/>
      </xdr:nvCxnSpPr>
      <xdr:spPr>
        <a:xfrm>
          <a:off x="9154160" y="151195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91241</xdr:rowOff>
    </xdr:from>
    <xdr:to>
      <xdr:col>55</xdr:col>
      <xdr:colOff>0</xdr:colOff>
      <xdr:row>97</xdr:row>
      <xdr:rowOff>109344</xdr:rowOff>
    </xdr:to>
    <xdr:cxnSp macro="">
      <xdr:nvCxnSpPr>
        <xdr:cNvPr id="449" name="直線コネクタ 448">
          <a:extLst>
            <a:ext uri="{FF2B5EF4-FFF2-40B4-BE49-F238E27FC236}">
              <a16:creationId xmlns:a16="http://schemas.microsoft.com/office/drawing/2014/main" id="{ED7E44F9-01C1-4424-9791-C7D8732E1FBE}"/>
            </a:ext>
          </a:extLst>
        </xdr:cNvPr>
        <xdr:cNvCxnSpPr/>
      </xdr:nvCxnSpPr>
      <xdr:spPr>
        <a:xfrm>
          <a:off x="8496300" y="16352321"/>
          <a:ext cx="723900" cy="1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53413</xdr:rowOff>
    </xdr:from>
    <xdr:ext cx="599010" cy="259045"/>
    <xdr:sp macro="" textlink="">
      <xdr:nvSpPr>
        <xdr:cNvPr id="450" name="普通建設事業費 （ うち更新整備　）平均値テキスト">
          <a:extLst>
            <a:ext uri="{FF2B5EF4-FFF2-40B4-BE49-F238E27FC236}">
              <a16:creationId xmlns:a16="http://schemas.microsoft.com/office/drawing/2014/main" id="{0705CA0F-E811-4565-866B-F947C17BF437}"/>
            </a:ext>
          </a:extLst>
        </xdr:cNvPr>
        <xdr:cNvSpPr txBox="1"/>
      </xdr:nvSpPr>
      <xdr:spPr>
        <a:xfrm>
          <a:off x="9271000" y="161468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48BDAF00-8380-46A9-9086-2D72A410E4CA}"/>
            </a:ext>
          </a:extLst>
        </xdr:cNvPr>
        <xdr:cNvSpPr/>
      </xdr:nvSpPr>
      <xdr:spPr>
        <a:xfrm>
          <a:off x="9192260" y="162916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9503</xdr:rowOff>
    </xdr:from>
    <xdr:to>
      <xdr:col>50</xdr:col>
      <xdr:colOff>114300</xdr:colOff>
      <xdr:row>97</xdr:row>
      <xdr:rowOff>91241</xdr:rowOff>
    </xdr:to>
    <xdr:cxnSp macro="">
      <xdr:nvCxnSpPr>
        <xdr:cNvPr id="452" name="直線コネクタ 451">
          <a:extLst>
            <a:ext uri="{FF2B5EF4-FFF2-40B4-BE49-F238E27FC236}">
              <a16:creationId xmlns:a16="http://schemas.microsoft.com/office/drawing/2014/main" id="{4828B707-0E1D-40EA-A40D-5D52687D63F6}"/>
            </a:ext>
          </a:extLst>
        </xdr:cNvPr>
        <xdr:cNvCxnSpPr/>
      </xdr:nvCxnSpPr>
      <xdr:spPr>
        <a:xfrm>
          <a:off x="7713980" y="15600023"/>
          <a:ext cx="782320" cy="7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75A1E178-69AA-42EF-BCC4-12E36FD4598E}"/>
            </a:ext>
          </a:extLst>
        </xdr:cNvPr>
        <xdr:cNvSpPr/>
      </xdr:nvSpPr>
      <xdr:spPr>
        <a:xfrm>
          <a:off x="8445500" y="1631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145212</xdr:rowOff>
    </xdr:from>
    <xdr:ext cx="599010" cy="259045"/>
    <xdr:sp macro="" textlink="">
      <xdr:nvSpPr>
        <xdr:cNvPr id="454" name="テキスト ボックス 453">
          <a:extLst>
            <a:ext uri="{FF2B5EF4-FFF2-40B4-BE49-F238E27FC236}">
              <a16:creationId xmlns:a16="http://schemas.microsoft.com/office/drawing/2014/main" id="{9B3AF6CF-56F4-4458-8024-E47499003671}"/>
            </a:ext>
          </a:extLst>
        </xdr:cNvPr>
        <xdr:cNvSpPr txBox="1"/>
      </xdr:nvSpPr>
      <xdr:spPr>
        <a:xfrm>
          <a:off x="8219655" y="16406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9503</xdr:rowOff>
    </xdr:from>
    <xdr:to>
      <xdr:col>45</xdr:col>
      <xdr:colOff>177800</xdr:colOff>
      <xdr:row>97</xdr:row>
      <xdr:rowOff>61100</xdr:rowOff>
    </xdr:to>
    <xdr:cxnSp macro="">
      <xdr:nvCxnSpPr>
        <xdr:cNvPr id="455" name="直線コネクタ 454">
          <a:extLst>
            <a:ext uri="{FF2B5EF4-FFF2-40B4-BE49-F238E27FC236}">
              <a16:creationId xmlns:a16="http://schemas.microsoft.com/office/drawing/2014/main" id="{D9C2F5EE-EAB4-4532-A50C-9C17DB893EF2}"/>
            </a:ext>
          </a:extLst>
        </xdr:cNvPr>
        <xdr:cNvCxnSpPr/>
      </xdr:nvCxnSpPr>
      <xdr:spPr>
        <a:xfrm flipV="1">
          <a:off x="6924040" y="15600023"/>
          <a:ext cx="789940" cy="72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9F9878E3-D655-4ECD-B84E-DADDB7EEED53}"/>
            </a:ext>
          </a:extLst>
        </xdr:cNvPr>
        <xdr:cNvSpPr/>
      </xdr:nvSpPr>
      <xdr:spPr>
        <a:xfrm>
          <a:off x="7670800" y="162587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86554</xdr:rowOff>
    </xdr:from>
    <xdr:ext cx="599010" cy="259045"/>
    <xdr:sp macro="" textlink="">
      <xdr:nvSpPr>
        <xdr:cNvPr id="457" name="テキスト ボックス 456">
          <a:extLst>
            <a:ext uri="{FF2B5EF4-FFF2-40B4-BE49-F238E27FC236}">
              <a16:creationId xmlns:a16="http://schemas.microsoft.com/office/drawing/2014/main" id="{22D29E06-F751-4D77-8D84-D76AC91A2C03}"/>
            </a:ext>
          </a:extLst>
        </xdr:cNvPr>
        <xdr:cNvSpPr txBox="1"/>
      </xdr:nvSpPr>
      <xdr:spPr>
        <a:xfrm>
          <a:off x="7444955" y="16347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61100</xdr:rowOff>
    </xdr:from>
    <xdr:to>
      <xdr:col>41</xdr:col>
      <xdr:colOff>50800</xdr:colOff>
      <xdr:row>98</xdr:row>
      <xdr:rowOff>16309</xdr:rowOff>
    </xdr:to>
    <xdr:cxnSp macro="">
      <xdr:nvCxnSpPr>
        <xdr:cNvPr id="458" name="直線コネクタ 457">
          <a:extLst>
            <a:ext uri="{FF2B5EF4-FFF2-40B4-BE49-F238E27FC236}">
              <a16:creationId xmlns:a16="http://schemas.microsoft.com/office/drawing/2014/main" id="{FF56B9A6-7A49-40BD-9B5B-3438E9774EEF}"/>
            </a:ext>
          </a:extLst>
        </xdr:cNvPr>
        <xdr:cNvCxnSpPr/>
      </xdr:nvCxnSpPr>
      <xdr:spPr>
        <a:xfrm flipV="1">
          <a:off x="6149340" y="16322180"/>
          <a:ext cx="774700" cy="12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a:extLst>
            <a:ext uri="{FF2B5EF4-FFF2-40B4-BE49-F238E27FC236}">
              <a16:creationId xmlns:a16="http://schemas.microsoft.com/office/drawing/2014/main" id="{1A742ADB-8824-477A-9986-27FA51AFED9A}"/>
            </a:ext>
          </a:extLst>
        </xdr:cNvPr>
        <xdr:cNvSpPr/>
      </xdr:nvSpPr>
      <xdr:spPr>
        <a:xfrm>
          <a:off x="6873240" y="1632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158045</xdr:rowOff>
    </xdr:from>
    <xdr:ext cx="599010" cy="259045"/>
    <xdr:sp macro="" textlink="">
      <xdr:nvSpPr>
        <xdr:cNvPr id="460" name="テキスト ボックス 459">
          <a:extLst>
            <a:ext uri="{FF2B5EF4-FFF2-40B4-BE49-F238E27FC236}">
              <a16:creationId xmlns:a16="http://schemas.microsoft.com/office/drawing/2014/main" id="{B4AE95F6-2F76-4A50-80A6-DF640BC99B9D}"/>
            </a:ext>
          </a:extLst>
        </xdr:cNvPr>
        <xdr:cNvSpPr txBox="1"/>
      </xdr:nvSpPr>
      <xdr:spPr>
        <a:xfrm>
          <a:off x="6670255" y="1641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a:extLst>
            <a:ext uri="{FF2B5EF4-FFF2-40B4-BE49-F238E27FC236}">
              <a16:creationId xmlns:a16="http://schemas.microsoft.com/office/drawing/2014/main" id="{DC4658A1-0712-4EFB-8B5E-88E66AE6356C}"/>
            </a:ext>
          </a:extLst>
        </xdr:cNvPr>
        <xdr:cNvSpPr/>
      </xdr:nvSpPr>
      <xdr:spPr>
        <a:xfrm>
          <a:off x="6098540" y="163324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18032</xdr:rowOff>
    </xdr:from>
    <xdr:ext cx="599010" cy="259045"/>
    <xdr:sp macro="" textlink="">
      <xdr:nvSpPr>
        <xdr:cNvPr id="462" name="テキスト ボックス 461">
          <a:extLst>
            <a:ext uri="{FF2B5EF4-FFF2-40B4-BE49-F238E27FC236}">
              <a16:creationId xmlns:a16="http://schemas.microsoft.com/office/drawing/2014/main" id="{254FDA41-6D3C-4DEA-AAA3-851190A087D5}"/>
            </a:ext>
          </a:extLst>
        </xdr:cNvPr>
        <xdr:cNvSpPr txBox="1"/>
      </xdr:nvSpPr>
      <xdr:spPr>
        <a:xfrm>
          <a:off x="5872695" y="1611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5BCCCCFC-03A5-4ACC-B983-4D056DC3B445}"/>
            </a:ext>
          </a:extLst>
        </xdr:cNvPr>
        <xdr:cNvSpPr txBox="1"/>
      </xdr:nvSpPr>
      <xdr:spPr>
        <a:xfrm>
          <a:off x="90525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70F874AC-165F-4BEB-8473-A755C45EA6F8}"/>
            </a:ext>
          </a:extLst>
        </xdr:cNvPr>
        <xdr:cNvSpPr txBox="1"/>
      </xdr:nvSpPr>
      <xdr:spPr>
        <a:xfrm>
          <a:off x="83286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2526833A-162D-4DF1-A8C5-E1295EC37DD4}"/>
            </a:ext>
          </a:extLst>
        </xdr:cNvPr>
        <xdr:cNvSpPr txBox="1"/>
      </xdr:nvSpPr>
      <xdr:spPr>
        <a:xfrm>
          <a:off x="75463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8C72C238-91C3-4BB5-B460-534FDE014720}"/>
            </a:ext>
          </a:extLst>
        </xdr:cNvPr>
        <xdr:cNvSpPr txBox="1"/>
      </xdr:nvSpPr>
      <xdr:spPr>
        <a:xfrm>
          <a:off x="67564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57EF4AA4-3ECC-4FC5-8489-77D313784C55}"/>
            </a:ext>
          </a:extLst>
        </xdr:cNvPr>
        <xdr:cNvSpPr txBox="1"/>
      </xdr:nvSpPr>
      <xdr:spPr>
        <a:xfrm>
          <a:off x="5981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58544</xdr:rowOff>
    </xdr:from>
    <xdr:to>
      <xdr:col>55</xdr:col>
      <xdr:colOff>50800</xdr:colOff>
      <xdr:row>97</xdr:row>
      <xdr:rowOff>160144</xdr:rowOff>
    </xdr:to>
    <xdr:sp macro="" textlink="">
      <xdr:nvSpPr>
        <xdr:cNvPr id="468" name="楕円 467">
          <a:extLst>
            <a:ext uri="{FF2B5EF4-FFF2-40B4-BE49-F238E27FC236}">
              <a16:creationId xmlns:a16="http://schemas.microsoft.com/office/drawing/2014/main" id="{1AB11DD3-E82B-476D-A50A-FC23E0B30BA4}"/>
            </a:ext>
          </a:extLst>
        </xdr:cNvPr>
        <xdr:cNvSpPr/>
      </xdr:nvSpPr>
      <xdr:spPr>
        <a:xfrm>
          <a:off x="9192260" y="1631962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36971</xdr:rowOff>
    </xdr:from>
    <xdr:ext cx="599010" cy="259045"/>
    <xdr:sp macro="" textlink="">
      <xdr:nvSpPr>
        <xdr:cNvPr id="469" name="普通建設事業費 （ うち更新整備　）該当値テキスト">
          <a:extLst>
            <a:ext uri="{FF2B5EF4-FFF2-40B4-BE49-F238E27FC236}">
              <a16:creationId xmlns:a16="http://schemas.microsoft.com/office/drawing/2014/main" id="{D671A38A-3CBD-4014-B9F2-B623519D6917}"/>
            </a:ext>
          </a:extLst>
        </xdr:cNvPr>
        <xdr:cNvSpPr txBox="1"/>
      </xdr:nvSpPr>
      <xdr:spPr>
        <a:xfrm>
          <a:off x="9271000" y="1629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40441</xdr:rowOff>
    </xdr:from>
    <xdr:to>
      <xdr:col>50</xdr:col>
      <xdr:colOff>165100</xdr:colOff>
      <xdr:row>97</xdr:row>
      <xdr:rowOff>142041</xdr:rowOff>
    </xdr:to>
    <xdr:sp macro="" textlink="">
      <xdr:nvSpPr>
        <xdr:cNvPr id="470" name="楕円 469">
          <a:extLst>
            <a:ext uri="{FF2B5EF4-FFF2-40B4-BE49-F238E27FC236}">
              <a16:creationId xmlns:a16="http://schemas.microsoft.com/office/drawing/2014/main" id="{7C8D1AD7-153E-409B-86BF-2B4B99266C29}"/>
            </a:ext>
          </a:extLst>
        </xdr:cNvPr>
        <xdr:cNvSpPr/>
      </xdr:nvSpPr>
      <xdr:spPr>
        <a:xfrm>
          <a:off x="8445500" y="1630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158568</xdr:rowOff>
    </xdr:from>
    <xdr:ext cx="599010" cy="259045"/>
    <xdr:sp macro="" textlink="">
      <xdr:nvSpPr>
        <xdr:cNvPr id="471" name="テキスト ボックス 470">
          <a:extLst>
            <a:ext uri="{FF2B5EF4-FFF2-40B4-BE49-F238E27FC236}">
              <a16:creationId xmlns:a16="http://schemas.microsoft.com/office/drawing/2014/main" id="{08EC1C8B-12F3-44BB-BB3C-CBC4295D44DA}"/>
            </a:ext>
          </a:extLst>
        </xdr:cNvPr>
        <xdr:cNvSpPr txBox="1"/>
      </xdr:nvSpPr>
      <xdr:spPr>
        <a:xfrm>
          <a:off x="8219655" y="16084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130153</xdr:rowOff>
    </xdr:from>
    <xdr:to>
      <xdr:col>46</xdr:col>
      <xdr:colOff>38100</xdr:colOff>
      <xdr:row>93</xdr:row>
      <xdr:rowOff>60303</xdr:rowOff>
    </xdr:to>
    <xdr:sp macro="" textlink="">
      <xdr:nvSpPr>
        <xdr:cNvPr id="472" name="楕円 471">
          <a:extLst>
            <a:ext uri="{FF2B5EF4-FFF2-40B4-BE49-F238E27FC236}">
              <a16:creationId xmlns:a16="http://schemas.microsoft.com/office/drawing/2014/main" id="{9F3B6A45-E8B4-4CD2-BE00-D91DD0ECBC66}"/>
            </a:ext>
          </a:extLst>
        </xdr:cNvPr>
        <xdr:cNvSpPr/>
      </xdr:nvSpPr>
      <xdr:spPr>
        <a:xfrm>
          <a:off x="7670800" y="1555303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76830</xdr:rowOff>
    </xdr:from>
    <xdr:ext cx="599010" cy="259045"/>
    <xdr:sp macro="" textlink="">
      <xdr:nvSpPr>
        <xdr:cNvPr id="473" name="テキスト ボックス 472">
          <a:extLst>
            <a:ext uri="{FF2B5EF4-FFF2-40B4-BE49-F238E27FC236}">
              <a16:creationId xmlns:a16="http://schemas.microsoft.com/office/drawing/2014/main" id="{79A39211-5DC6-4206-BC1B-4D712EF98CDF}"/>
            </a:ext>
          </a:extLst>
        </xdr:cNvPr>
        <xdr:cNvSpPr txBox="1"/>
      </xdr:nvSpPr>
      <xdr:spPr>
        <a:xfrm>
          <a:off x="7444955" y="15332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10300</xdr:rowOff>
    </xdr:from>
    <xdr:to>
      <xdr:col>41</xdr:col>
      <xdr:colOff>101600</xdr:colOff>
      <xdr:row>97</xdr:row>
      <xdr:rowOff>111900</xdr:rowOff>
    </xdr:to>
    <xdr:sp macro="" textlink="">
      <xdr:nvSpPr>
        <xdr:cNvPr id="474" name="楕円 473">
          <a:extLst>
            <a:ext uri="{FF2B5EF4-FFF2-40B4-BE49-F238E27FC236}">
              <a16:creationId xmlns:a16="http://schemas.microsoft.com/office/drawing/2014/main" id="{3A9AD61C-8339-401D-B58B-4AAD5649332B}"/>
            </a:ext>
          </a:extLst>
        </xdr:cNvPr>
        <xdr:cNvSpPr/>
      </xdr:nvSpPr>
      <xdr:spPr>
        <a:xfrm>
          <a:off x="6873240" y="162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128427</xdr:rowOff>
    </xdr:from>
    <xdr:ext cx="599010" cy="259045"/>
    <xdr:sp macro="" textlink="">
      <xdr:nvSpPr>
        <xdr:cNvPr id="475" name="テキスト ボックス 474">
          <a:extLst>
            <a:ext uri="{FF2B5EF4-FFF2-40B4-BE49-F238E27FC236}">
              <a16:creationId xmlns:a16="http://schemas.microsoft.com/office/drawing/2014/main" id="{FB225BAC-D96B-45C1-8343-6E7FF1CDE248}"/>
            </a:ext>
          </a:extLst>
        </xdr:cNvPr>
        <xdr:cNvSpPr txBox="1"/>
      </xdr:nvSpPr>
      <xdr:spPr>
        <a:xfrm>
          <a:off x="6670255" y="1605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136959</xdr:rowOff>
    </xdr:from>
    <xdr:to>
      <xdr:col>36</xdr:col>
      <xdr:colOff>165100</xdr:colOff>
      <xdr:row>98</xdr:row>
      <xdr:rowOff>67109</xdr:rowOff>
    </xdr:to>
    <xdr:sp macro="" textlink="">
      <xdr:nvSpPr>
        <xdr:cNvPr id="476" name="楕円 475">
          <a:extLst>
            <a:ext uri="{FF2B5EF4-FFF2-40B4-BE49-F238E27FC236}">
              <a16:creationId xmlns:a16="http://schemas.microsoft.com/office/drawing/2014/main" id="{12E3D29E-09F9-4C84-9317-6A3032B2E51F}"/>
            </a:ext>
          </a:extLst>
        </xdr:cNvPr>
        <xdr:cNvSpPr/>
      </xdr:nvSpPr>
      <xdr:spPr>
        <a:xfrm>
          <a:off x="6098540" y="163980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58236</xdr:rowOff>
    </xdr:from>
    <xdr:ext cx="599010" cy="259045"/>
    <xdr:sp macro="" textlink="">
      <xdr:nvSpPr>
        <xdr:cNvPr id="477" name="テキスト ボックス 476">
          <a:extLst>
            <a:ext uri="{FF2B5EF4-FFF2-40B4-BE49-F238E27FC236}">
              <a16:creationId xmlns:a16="http://schemas.microsoft.com/office/drawing/2014/main" id="{8E3DB985-76E5-4AC8-9AC8-E1ABAEA9183A}"/>
            </a:ext>
          </a:extLst>
        </xdr:cNvPr>
        <xdr:cNvSpPr txBox="1"/>
      </xdr:nvSpPr>
      <xdr:spPr>
        <a:xfrm>
          <a:off x="5872695" y="16486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9266491C-5208-4CFD-B157-C744A7C9EE40}"/>
            </a:ext>
          </a:extLst>
        </xdr:cNvPr>
        <xdr:cNvSpPr/>
      </xdr:nvSpPr>
      <xdr:spPr>
        <a:xfrm>
          <a:off x="10960100" y="39128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AE7ECA20-5941-48FC-B07C-5145E6B7BAEE}"/>
            </a:ext>
          </a:extLst>
        </xdr:cNvPr>
        <xdr:cNvSpPr/>
      </xdr:nvSpPr>
      <xdr:spPr>
        <a:xfrm>
          <a:off x="11064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650D6D93-1B1A-4E70-8804-90518AAD5789}"/>
            </a:ext>
          </a:extLst>
        </xdr:cNvPr>
        <xdr:cNvSpPr/>
      </xdr:nvSpPr>
      <xdr:spPr>
        <a:xfrm>
          <a:off x="11064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B3457B37-E5F7-4947-AD56-FADB83BBB7AD}"/>
            </a:ext>
          </a:extLst>
        </xdr:cNvPr>
        <xdr:cNvSpPr/>
      </xdr:nvSpPr>
      <xdr:spPr>
        <a:xfrm>
          <a:off x="119659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2B72F711-C8F2-45CA-AB1E-C1CFFD8839D2}"/>
            </a:ext>
          </a:extLst>
        </xdr:cNvPr>
        <xdr:cNvSpPr/>
      </xdr:nvSpPr>
      <xdr:spPr>
        <a:xfrm>
          <a:off x="119659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5D50D1C4-49A2-45AC-904F-5C6A675C35A5}"/>
            </a:ext>
          </a:extLst>
        </xdr:cNvPr>
        <xdr:cNvSpPr/>
      </xdr:nvSpPr>
      <xdr:spPr>
        <a:xfrm>
          <a:off x="129717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447849F9-20ED-49A8-AA7D-C3B36A889C39}"/>
            </a:ext>
          </a:extLst>
        </xdr:cNvPr>
        <xdr:cNvSpPr/>
      </xdr:nvSpPr>
      <xdr:spPr>
        <a:xfrm>
          <a:off x="129717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157CCCAA-8E94-4091-B722-DF8BF3512997}"/>
            </a:ext>
          </a:extLst>
        </xdr:cNvPr>
        <xdr:cNvSpPr/>
      </xdr:nvSpPr>
      <xdr:spPr>
        <a:xfrm>
          <a:off x="10960100" y="47193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154850E-76AC-4CDA-AB2B-3974662F76D3}"/>
            </a:ext>
          </a:extLst>
        </xdr:cNvPr>
        <xdr:cNvSpPr txBox="1"/>
      </xdr:nvSpPr>
      <xdr:spPr>
        <a:xfrm>
          <a:off x="109220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CA11CC-37AE-40C3-B935-AA79E47F0CCC}"/>
            </a:ext>
          </a:extLst>
        </xdr:cNvPr>
        <xdr:cNvCxnSpPr/>
      </xdr:nvCxnSpPr>
      <xdr:spPr>
        <a:xfrm>
          <a:off x="10960100" y="69557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7776FCC9-C03F-425C-958A-80219F65C1D2}"/>
            </a:ext>
          </a:extLst>
        </xdr:cNvPr>
        <xdr:cNvCxnSpPr/>
      </xdr:nvCxnSpPr>
      <xdr:spPr>
        <a:xfrm>
          <a:off x="10960100" y="65824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7C785B0F-80FF-48BF-BD2B-15A5FEA0FF33}"/>
            </a:ext>
          </a:extLst>
        </xdr:cNvPr>
        <xdr:cNvSpPr txBox="1"/>
      </xdr:nvSpPr>
      <xdr:spPr>
        <a:xfrm>
          <a:off x="1073417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6DC68E06-781B-45E4-A957-70D225E766E0}"/>
            </a:ext>
          </a:extLst>
        </xdr:cNvPr>
        <xdr:cNvCxnSpPr/>
      </xdr:nvCxnSpPr>
      <xdr:spPr>
        <a:xfrm>
          <a:off x="10960100" y="6209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6B164A97-4633-499E-8D99-3FE14C371614}"/>
            </a:ext>
          </a:extLst>
        </xdr:cNvPr>
        <xdr:cNvSpPr txBox="1"/>
      </xdr:nvSpPr>
      <xdr:spPr>
        <a:xfrm>
          <a:off x="10433261" y="6070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334992EB-8864-489C-9CB9-0B54C1F93CA6}"/>
            </a:ext>
          </a:extLst>
        </xdr:cNvPr>
        <xdr:cNvCxnSpPr/>
      </xdr:nvCxnSpPr>
      <xdr:spPr>
        <a:xfrm>
          <a:off x="10960100" y="58394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BD2DF4B-5D9D-4EAB-A291-13EAA28243D8}"/>
            </a:ext>
          </a:extLst>
        </xdr:cNvPr>
        <xdr:cNvSpPr txBox="1"/>
      </xdr:nvSpPr>
      <xdr:spPr>
        <a:xfrm>
          <a:off x="10433261" y="57010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2A661196-C69D-4598-8CDA-5E989EC0C7DD}"/>
            </a:ext>
          </a:extLst>
        </xdr:cNvPr>
        <xdr:cNvCxnSpPr/>
      </xdr:nvCxnSpPr>
      <xdr:spPr>
        <a:xfrm>
          <a:off x="10960100" y="54660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74AF23B4-578A-463B-B2A0-8979D250B069}"/>
            </a:ext>
          </a:extLst>
        </xdr:cNvPr>
        <xdr:cNvSpPr txBox="1"/>
      </xdr:nvSpPr>
      <xdr:spPr>
        <a:xfrm>
          <a:off x="10433261" y="53276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D3167D6D-5351-42A8-B7E1-184D5F955EDB}"/>
            </a:ext>
          </a:extLst>
        </xdr:cNvPr>
        <xdr:cNvCxnSpPr/>
      </xdr:nvCxnSpPr>
      <xdr:spPr>
        <a:xfrm>
          <a:off x="10960100" y="50927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64ACF7C3-77FA-4490-8148-BB7DAD679519}"/>
            </a:ext>
          </a:extLst>
        </xdr:cNvPr>
        <xdr:cNvSpPr txBox="1"/>
      </xdr:nvSpPr>
      <xdr:spPr>
        <a:xfrm>
          <a:off x="10433261" y="4954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76F194E8-008B-4CDB-BFA8-256D2C7988D3}"/>
            </a:ext>
          </a:extLst>
        </xdr:cNvPr>
        <xdr:cNvCxnSpPr/>
      </xdr:nvCxnSpPr>
      <xdr:spPr>
        <a:xfrm>
          <a:off x="10960100" y="4719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64C67C42-CADC-41D9-A860-7E45AE3E839F}"/>
            </a:ext>
          </a:extLst>
        </xdr:cNvPr>
        <xdr:cNvSpPr txBox="1"/>
      </xdr:nvSpPr>
      <xdr:spPr>
        <a:xfrm>
          <a:off x="10365968" y="45809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61345151-C63B-49BF-96AE-360FD54740DB}"/>
            </a:ext>
          </a:extLst>
        </xdr:cNvPr>
        <xdr:cNvSpPr/>
      </xdr:nvSpPr>
      <xdr:spPr>
        <a:xfrm>
          <a:off x="10960100" y="47193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15D981F3-2A78-4AF8-B3B9-945F8D7F17AB}"/>
            </a:ext>
          </a:extLst>
        </xdr:cNvPr>
        <xdr:cNvCxnSpPr/>
      </xdr:nvCxnSpPr>
      <xdr:spPr>
        <a:xfrm flipV="1">
          <a:off x="14374495" y="5104410"/>
          <a:ext cx="1269" cy="1478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A26FCB75-A491-487B-94E9-8DF7F0EC3073}"/>
            </a:ext>
          </a:extLst>
        </xdr:cNvPr>
        <xdr:cNvSpPr txBox="1"/>
      </xdr:nvSpPr>
      <xdr:spPr>
        <a:xfrm>
          <a:off x="14419580" y="65869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1710152A-A955-4F83-9BF1-31CD448AF37F}"/>
            </a:ext>
          </a:extLst>
        </xdr:cNvPr>
        <xdr:cNvCxnSpPr/>
      </xdr:nvCxnSpPr>
      <xdr:spPr>
        <a:xfrm>
          <a:off x="14287500" y="6582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BBA0B97-7282-4ED8-BEF2-A699FED56133}"/>
            </a:ext>
          </a:extLst>
        </xdr:cNvPr>
        <xdr:cNvSpPr txBox="1"/>
      </xdr:nvSpPr>
      <xdr:spPr>
        <a:xfrm>
          <a:off x="14419580" y="4883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C3AE6E47-CF54-4510-A397-FDC2FC6A662D}"/>
            </a:ext>
          </a:extLst>
        </xdr:cNvPr>
        <xdr:cNvCxnSpPr/>
      </xdr:nvCxnSpPr>
      <xdr:spPr>
        <a:xfrm>
          <a:off x="14287500" y="5104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50243</xdr:rowOff>
    </xdr:from>
    <xdr:to>
      <xdr:col>85</xdr:col>
      <xdr:colOff>127000</xdr:colOff>
      <xdr:row>39</xdr:row>
      <xdr:rowOff>3921</xdr:rowOff>
    </xdr:to>
    <xdr:cxnSp macro="">
      <xdr:nvCxnSpPr>
        <xdr:cNvPr id="506" name="直線コネクタ 505">
          <a:extLst>
            <a:ext uri="{FF2B5EF4-FFF2-40B4-BE49-F238E27FC236}">
              <a16:creationId xmlns:a16="http://schemas.microsoft.com/office/drawing/2014/main" id="{900CDDDA-60EF-47FE-B858-3330CCC9AB15}"/>
            </a:ext>
          </a:extLst>
        </xdr:cNvPr>
        <xdr:cNvCxnSpPr/>
      </xdr:nvCxnSpPr>
      <xdr:spPr>
        <a:xfrm flipV="1">
          <a:off x="13629640" y="6252923"/>
          <a:ext cx="746760" cy="28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93484</xdr:rowOff>
    </xdr:from>
    <xdr:ext cx="534377" cy="259045"/>
    <xdr:sp macro="" textlink="">
      <xdr:nvSpPr>
        <xdr:cNvPr id="507" name="災害復旧事業費平均値テキスト">
          <a:extLst>
            <a:ext uri="{FF2B5EF4-FFF2-40B4-BE49-F238E27FC236}">
              <a16:creationId xmlns:a16="http://schemas.microsoft.com/office/drawing/2014/main" id="{5A2C044A-D56E-4D28-AA23-C79C4B6D228B}"/>
            </a:ext>
          </a:extLst>
        </xdr:cNvPr>
        <xdr:cNvSpPr txBox="1"/>
      </xdr:nvSpPr>
      <xdr:spPr>
        <a:xfrm>
          <a:off x="14419580" y="6463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F150A165-0A4B-4B1B-B7E4-BD4CAE09B2DD}"/>
            </a:ext>
          </a:extLst>
        </xdr:cNvPr>
        <xdr:cNvSpPr/>
      </xdr:nvSpPr>
      <xdr:spPr>
        <a:xfrm>
          <a:off x="14325600" y="648537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168108</xdr:rowOff>
    </xdr:from>
    <xdr:to>
      <xdr:col>81</xdr:col>
      <xdr:colOff>50800</xdr:colOff>
      <xdr:row>39</xdr:row>
      <xdr:rowOff>3921</xdr:rowOff>
    </xdr:to>
    <xdr:cxnSp macro="">
      <xdr:nvCxnSpPr>
        <xdr:cNvPr id="509" name="直線コネクタ 508">
          <a:extLst>
            <a:ext uri="{FF2B5EF4-FFF2-40B4-BE49-F238E27FC236}">
              <a16:creationId xmlns:a16="http://schemas.microsoft.com/office/drawing/2014/main" id="{E35A7CE0-D559-44FD-AFAF-C8EECA17FAF1}"/>
            </a:ext>
          </a:extLst>
        </xdr:cNvPr>
        <xdr:cNvCxnSpPr/>
      </xdr:nvCxnSpPr>
      <xdr:spPr>
        <a:xfrm>
          <a:off x="12854940" y="6538428"/>
          <a:ext cx="774700" cy="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E56257AD-4057-4AD1-9DE1-FA4261DE68B9}"/>
            </a:ext>
          </a:extLst>
        </xdr:cNvPr>
        <xdr:cNvSpPr/>
      </xdr:nvSpPr>
      <xdr:spPr>
        <a:xfrm>
          <a:off x="13578840" y="64874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a:extLst>
            <a:ext uri="{FF2B5EF4-FFF2-40B4-BE49-F238E27FC236}">
              <a16:creationId xmlns:a16="http://schemas.microsoft.com/office/drawing/2014/main" id="{53EA8020-58CC-4628-B28A-5E8946F2D282}"/>
            </a:ext>
          </a:extLst>
        </xdr:cNvPr>
        <xdr:cNvSpPr txBox="1"/>
      </xdr:nvSpPr>
      <xdr:spPr>
        <a:xfrm>
          <a:off x="13408171" y="626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146432</xdr:rowOff>
    </xdr:from>
    <xdr:to>
      <xdr:col>76</xdr:col>
      <xdr:colOff>114300</xdr:colOff>
      <xdr:row>38</xdr:row>
      <xdr:rowOff>168108</xdr:rowOff>
    </xdr:to>
    <xdr:cxnSp macro="">
      <xdr:nvCxnSpPr>
        <xdr:cNvPr id="512" name="直線コネクタ 511">
          <a:extLst>
            <a:ext uri="{FF2B5EF4-FFF2-40B4-BE49-F238E27FC236}">
              <a16:creationId xmlns:a16="http://schemas.microsoft.com/office/drawing/2014/main" id="{7FD0D48B-9250-44B4-966C-7100DDBC0719}"/>
            </a:ext>
          </a:extLst>
        </xdr:cNvPr>
        <xdr:cNvCxnSpPr/>
      </xdr:nvCxnSpPr>
      <xdr:spPr>
        <a:xfrm>
          <a:off x="12072620" y="6516752"/>
          <a:ext cx="782320" cy="2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2E167CC-2363-4D8D-B0E7-ABC66BCF8395}"/>
            </a:ext>
          </a:extLst>
        </xdr:cNvPr>
        <xdr:cNvSpPr/>
      </xdr:nvSpPr>
      <xdr:spPr>
        <a:xfrm>
          <a:off x="12804140" y="64904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41448</xdr:rowOff>
    </xdr:from>
    <xdr:ext cx="534377" cy="259045"/>
    <xdr:sp macro="" textlink="">
      <xdr:nvSpPr>
        <xdr:cNvPr id="514" name="テキスト ボックス 513">
          <a:extLst>
            <a:ext uri="{FF2B5EF4-FFF2-40B4-BE49-F238E27FC236}">
              <a16:creationId xmlns:a16="http://schemas.microsoft.com/office/drawing/2014/main" id="{590759C6-70CB-46C8-AC82-2E9CD85DE8A4}"/>
            </a:ext>
          </a:extLst>
        </xdr:cNvPr>
        <xdr:cNvSpPr txBox="1"/>
      </xdr:nvSpPr>
      <xdr:spPr>
        <a:xfrm>
          <a:off x="12610611" y="657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20703</xdr:rowOff>
    </xdr:from>
    <xdr:to>
      <xdr:col>71</xdr:col>
      <xdr:colOff>177800</xdr:colOff>
      <xdr:row>38</xdr:row>
      <xdr:rowOff>146432</xdr:rowOff>
    </xdr:to>
    <xdr:cxnSp macro="">
      <xdr:nvCxnSpPr>
        <xdr:cNvPr id="515" name="直線コネクタ 514">
          <a:extLst>
            <a:ext uri="{FF2B5EF4-FFF2-40B4-BE49-F238E27FC236}">
              <a16:creationId xmlns:a16="http://schemas.microsoft.com/office/drawing/2014/main" id="{672F7487-E043-4B71-9EC6-197DA828C60D}"/>
            </a:ext>
          </a:extLst>
        </xdr:cNvPr>
        <xdr:cNvCxnSpPr/>
      </xdr:nvCxnSpPr>
      <xdr:spPr>
        <a:xfrm>
          <a:off x="11282680" y="6391023"/>
          <a:ext cx="789940" cy="12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a:extLst>
            <a:ext uri="{FF2B5EF4-FFF2-40B4-BE49-F238E27FC236}">
              <a16:creationId xmlns:a16="http://schemas.microsoft.com/office/drawing/2014/main" id="{FB1ED44D-68EB-4596-B0BC-1AFB517F9B10}"/>
            </a:ext>
          </a:extLst>
        </xdr:cNvPr>
        <xdr:cNvSpPr/>
      </xdr:nvSpPr>
      <xdr:spPr>
        <a:xfrm>
          <a:off x="12029440" y="64915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42470</xdr:rowOff>
    </xdr:from>
    <xdr:ext cx="534377" cy="259045"/>
    <xdr:sp macro="" textlink="">
      <xdr:nvSpPr>
        <xdr:cNvPr id="517" name="テキスト ボックス 516">
          <a:extLst>
            <a:ext uri="{FF2B5EF4-FFF2-40B4-BE49-F238E27FC236}">
              <a16:creationId xmlns:a16="http://schemas.microsoft.com/office/drawing/2014/main" id="{6D03417E-7FEA-4E23-946A-98E195A3A1E8}"/>
            </a:ext>
          </a:extLst>
        </xdr:cNvPr>
        <xdr:cNvSpPr txBox="1"/>
      </xdr:nvSpPr>
      <xdr:spPr>
        <a:xfrm>
          <a:off x="11835911" y="658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a:extLst>
            <a:ext uri="{FF2B5EF4-FFF2-40B4-BE49-F238E27FC236}">
              <a16:creationId xmlns:a16="http://schemas.microsoft.com/office/drawing/2014/main" id="{3ECD1538-0FB9-4322-AB57-41C162AB185A}"/>
            </a:ext>
          </a:extLst>
        </xdr:cNvPr>
        <xdr:cNvSpPr/>
      </xdr:nvSpPr>
      <xdr:spPr>
        <a:xfrm>
          <a:off x="11231880" y="64988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49830</xdr:rowOff>
    </xdr:from>
    <xdr:ext cx="534377" cy="259045"/>
    <xdr:sp macro="" textlink="">
      <xdr:nvSpPr>
        <xdr:cNvPr id="519" name="テキスト ボックス 518">
          <a:extLst>
            <a:ext uri="{FF2B5EF4-FFF2-40B4-BE49-F238E27FC236}">
              <a16:creationId xmlns:a16="http://schemas.microsoft.com/office/drawing/2014/main" id="{7C85B1A0-A912-4B9F-977F-2B23556FF126}"/>
            </a:ext>
          </a:extLst>
        </xdr:cNvPr>
        <xdr:cNvSpPr txBox="1"/>
      </xdr:nvSpPr>
      <xdr:spPr>
        <a:xfrm>
          <a:off x="11061211" y="658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BD1C6262-FEDE-48DD-A268-E8DFBB96886A}"/>
            </a:ext>
          </a:extLst>
        </xdr:cNvPr>
        <xdr:cNvSpPr txBox="1"/>
      </xdr:nvSpPr>
      <xdr:spPr>
        <a:xfrm>
          <a:off x="14208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85CE0DB4-259C-4956-9678-069D39CEE597}"/>
            </a:ext>
          </a:extLst>
        </xdr:cNvPr>
        <xdr:cNvSpPr txBox="1"/>
      </xdr:nvSpPr>
      <xdr:spPr>
        <a:xfrm>
          <a:off x="134620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3C1086D0-EAAF-4456-B78C-8A56C28BFB87}"/>
            </a:ext>
          </a:extLst>
        </xdr:cNvPr>
        <xdr:cNvSpPr txBox="1"/>
      </xdr:nvSpPr>
      <xdr:spPr>
        <a:xfrm>
          <a:off x="126873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4B5D98E3-0B89-43DD-8F85-0D89747AE8A1}"/>
            </a:ext>
          </a:extLst>
        </xdr:cNvPr>
        <xdr:cNvSpPr txBox="1"/>
      </xdr:nvSpPr>
      <xdr:spPr>
        <a:xfrm>
          <a:off x="119049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45D032B7-6A43-4D8A-8223-088CC9314123}"/>
            </a:ext>
          </a:extLst>
        </xdr:cNvPr>
        <xdr:cNvSpPr txBox="1"/>
      </xdr:nvSpPr>
      <xdr:spPr>
        <a:xfrm>
          <a:off x="111150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170893</xdr:rowOff>
    </xdr:from>
    <xdr:to>
      <xdr:col>85</xdr:col>
      <xdr:colOff>177800</xdr:colOff>
      <xdr:row>37</xdr:row>
      <xdr:rowOff>101043</xdr:rowOff>
    </xdr:to>
    <xdr:sp macro="" textlink="">
      <xdr:nvSpPr>
        <xdr:cNvPr id="525" name="楕円 524">
          <a:extLst>
            <a:ext uri="{FF2B5EF4-FFF2-40B4-BE49-F238E27FC236}">
              <a16:creationId xmlns:a16="http://schemas.microsoft.com/office/drawing/2014/main" id="{1B5BA457-3A65-4024-9800-AA978B1AA84B}"/>
            </a:ext>
          </a:extLst>
        </xdr:cNvPr>
        <xdr:cNvSpPr/>
      </xdr:nvSpPr>
      <xdr:spPr>
        <a:xfrm>
          <a:off x="14325600" y="620593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22320</xdr:rowOff>
    </xdr:from>
    <xdr:ext cx="599010" cy="259045"/>
    <xdr:sp macro="" textlink="">
      <xdr:nvSpPr>
        <xdr:cNvPr id="526" name="災害復旧事業費該当値テキスト">
          <a:extLst>
            <a:ext uri="{FF2B5EF4-FFF2-40B4-BE49-F238E27FC236}">
              <a16:creationId xmlns:a16="http://schemas.microsoft.com/office/drawing/2014/main" id="{A0C26FC2-44B2-40CF-B2F6-7AF5D4F074CD}"/>
            </a:ext>
          </a:extLst>
        </xdr:cNvPr>
        <xdr:cNvSpPr txBox="1"/>
      </xdr:nvSpPr>
      <xdr:spPr>
        <a:xfrm>
          <a:off x="14419580" y="605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124571</xdr:rowOff>
    </xdr:from>
    <xdr:to>
      <xdr:col>81</xdr:col>
      <xdr:colOff>101600</xdr:colOff>
      <xdr:row>39</xdr:row>
      <xdr:rowOff>54721</xdr:rowOff>
    </xdr:to>
    <xdr:sp macro="" textlink="">
      <xdr:nvSpPr>
        <xdr:cNvPr id="527" name="楕円 526">
          <a:extLst>
            <a:ext uri="{FF2B5EF4-FFF2-40B4-BE49-F238E27FC236}">
              <a16:creationId xmlns:a16="http://schemas.microsoft.com/office/drawing/2014/main" id="{DADD826E-FA8B-4D7F-9CC0-5F0AE1F81269}"/>
            </a:ext>
          </a:extLst>
        </xdr:cNvPr>
        <xdr:cNvSpPr/>
      </xdr:nvSpPr>
      <xdr:spPr>
        <a:xfrm>
          <a:off x="13578840" y="64948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45848</xdr:rowOff>
    </xdr:from>
    <xdr:ext cx="534377" cy="259045"/>
    <xdr:sp macro="" textlink="">
      <xdr:nvSpPr>
        <xdr:cNvPr id="528" name="テキスト ボックス 527">
          <a:extLst>
            <a:ext uri="{FF2B5EF4-FFF2-40B4-BE49-F238E27FC236}">
              <a16:creationId xmlns:a16="http://schemas.microsoft.com/office/drawing/2014/main" id="{B44ED86B-A18C-4945-A36C-9E4415F4E84D}"/>
            </a:ext>
          </a:extLst>
        </xdr:cNvPr>
        <xdr:cNvSpPr txBox="1"/>
      </xdr:nvSpPr>
      <xdr:spPr>
        <a:xfrm>
          <a:off x="13408171" y="658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117308</xdr:rowOff>
    </xdr:from>
    <xdr:to>
      <xdr:col>76</xdr:col>
      <xdr:colOff>165100</xdr:colOff>
      <xdr:row>39</xdr:row>
      <xdr:rowOff>47458</xdr:rowOff>
    </xdr:to>
    <xdr:sp macro="" textlink="">
      <xdr:nvSpPr>
        <xdr:cNvPr id="529" name="楕円 528">
          <a:extLst>
            <a:ext uri="{FF2B5EF4-FFF2-40B4-BE49-F238E27FC236}">
              <a16:creationId xmlns:a16="http://schemas.microsoft.com/office/drawing/2014/main" id="{7AB2C68A-B3CA-4E07-AE5F-F41EF02F5A7A}"/>
            </a:ext>
          </a:extLst>
        </xdr:cNvPr>
        <xdr:cNvSpPr/>
      </xdr:nvSpPr>
      <xdr:spPr>
        <a:xfrm>
          <a:off x="12804140" y="64876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63984</xdr:rowOff>
    </xdr:from>
    <xdr:ext cx="534377" cy="259045"/>
    <xdr:sp macro="" textlink="">
      <xdr:nvSpPr>
        <xdr:cNvPr id="530" name="テキスト ボックス 529">
          <a:extLst>
            <a:ext uri="{FF2B5EF4-FFF2-40B4-BE49-F238E27FC236}">
              <a16:creationId xmlns:a16="http://schemas.microsoft.com/office/drawing/2014/main" id="{A9F65EE5-9955-48CA-AEFB-A3A5DB548618}"/>
            </a:ext>
          </a:extLst>
        </xdr:cNvPr>
        <xdr:cNvSpPr txBox="1"/>
      </xdr:nvSpPr>
      <xdr:spPr>
        <a:xfrm>
          <a:off x="12610611" y="626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95632</xdr:rowOff>
    </xdr:from>
    <xdr:to>
      <xdr:col>72</xdr:col>
      <xdr:colOff>38100</xdr:colOff>
      <xdr:row>39</xdr:row>
      <xdr:rowOff>25782</xdr:rowOff>
    </xdr:to>
    <xdr:sp macro="" textlink="">
      <xdr:nvSpPr>
        <xdr:cNvPr id="531" name="楕円 530">
          <a:extLst>
            <a:ext uri="{FF2B5EF4-FFF2-40B4-BE49-F238E27FC236}">
              <a16:creationId xmlns:a16="http://schemas.microsoft.com/office/drawing/2014/main" id="{8EF1A08F-D1D4-4935-BC2F-F4946996C265}"/>
            </a:ext>
          </a:extLst>
        </xdr:cNvPr>
        <xdr:cNvSpPr/>
      </xdr:nvSpPr>
      <xdr:spPr>
        <a:xfrm>
          <a:off x="12029440" y="64659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42309</xdr:rowOff>
    </xdr:from>
    <xdr:ext cx="534377" cy="259045"/>
    <xdr:sp macro="" textlink="">
      <xdr:nvSpPr>
        <xdr:cNvPr id="532" name="テキスト ボックス 531">
          <a:extLst>
            <a:ext uri="{FF2B5EF4-FFF2-40B4-BE49-F238E27FC236}">
              <a16:creationId xmlns:a16="http://schemas.microsoft.com/office/drawing/2014/main" id="{30D4BC34-A0F3-4E36-A1EE-E95F82D47DB1}"/>
            </a:ext>
          </a:extLst>
        </xdr:cNvPr>
        <xdr:cNvSpPr txBox="1"/>
      </xdr:nvSpPr>
      <xdr:spPr>
        <a:xfrm>
          <a:off x="11835911" y="624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141352</xdr:rowOff>
    </xdr:from>
    <xdr:to>
      <xdr:col>67</xdr:col>
      <xdr:colOff>101600</xdr:colOff>
      <xdr:row>38</xdr:row>
      <xdr:rowOff>71503</xdr:rowOff>
    </xdr:to>
    <xdr:sp macro="" textlink="">
      <xdr:nvSpPr>
        <xdr:cNvPr id="533" name="楕円 532">
          <a:extLst>
            <a:ext uri="{FF2B5EF4-FFF2-40B4-BE49-F238E27FC236}">
              <a16:creationId xmlns:a16="http://schemas.microsoft.com/office/drawing/2014/main" id="{39B0B24B-A64D-419D-A305-BD7436D44CBC}"/>
            </a:ext>
          </a:extLst>
        </xdr:cNvPr>
        <xdr:cNvSpPr/>
      </xdr:nvSpPr>
      <xdr:spPr>
        <a:xfrm>
          <a:off x="11231880" y="6344032"/>
          <a:ext cx="10160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36</xdr:row>
      <xdr:rowOff>88029</xdr:rowOff>
    </xdr:from>
    <xdr:ext cx="599010" cy="259045"/>
    <xdr:sp macro="" textlink="">
      <xdr:nvSpPr>
        <xdr:cNvPr id="534" name="テキスト ボックス 533">
          <a:extLst>
            <a:ext uri="{FF2B5EF4-FFF2-40B4-BE49-F238E27FC236}">
              <a16:creationId xmlns:a16="http://schemas.microsoft.com/office/drawing/2014/main" id="{0B38FCF1-38DF-4D56-A7EA-6563FC15942D}"/>
            </a:ext>
          </a:extLst>
        </xdr:cNvPr>
        <xdr:cNvSpPr txBox="1"/>
      </xdr:nvSpPr>
      <xdr:spPr>
        <a:xfrm>
          <a:off x="11028895" y="612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BF340FB4-5175-4A46-927E-7AA94202B2E2}"/>
            </a:ext>
          </a:extLst>
        </xdr:cNvPr>
        <xdr:cNvSpPr/>
      </xdr:nvSpPr>
      <xdr:spPr>
        <a:xfrm>
          <a:off x="10960100" y="72656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465C001F-9711-42C4-8540-192AE312FED3}"/>
            </a:ext>
          </a:extLst>
        </xdr:cNvPr>
        <xdr:cNvSpPr/>
      </xdr:nvSpPr>
      <xdr:spPr>
        <a:xfrm>
          <a:off x="11064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44B57A7E-D39E-4417-8B33-1EAC781B4E04}"/>
            </a:ext>
          </a:extLst>
        </xdr:cNvPr>
        <xdr:cNvSpPr/>
      </xdr:nvSpPr>
      <xdr:spPr>
        <a:xfrm>
          <a:off x="11064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ACAD2BC-1650-4CE1-9A8E-21FAB8178104}"/>
            </a:ext>
          </a:extLst>
        </xdr:cNvPr>
        <xdr:cNvSpPr/>
      </xdr:nvSpPr>
      <xdr:spPr>
        <a:xfrm>
          <a:off x="119659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999E3B81-E9F1-40E2-AF76-C90F040E26EC}"/>
            </a:ext>
          </a:extLst>
        </xdr:cNvPr>
        <xdr:cNvSpPr/>
      </xdr:nvSpPr>
      <xdr:spPr>
        <a:xfrm>
          <a:off x="119659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3573BE44-48F0-43D2-B3F9-6A00867FEC70}"/>
            </a:ext>
          </a:extLst>
        </xdr:cNvPr>
        <xdr:cNvSpPr/>
      </xdr:nvSpPr>
      <xdr:spPr>
        <a:xfrm>
          <a:off x="129717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B957CA27-D724-486F-8C02-6D08B60F4676}"/>
            </a:ext>
          </a:extLst>
        </xdr:cNvPr>
        <xdr:cNvSpPr/>
      </xdr:nvSpPr>
      <xdr:spPr>
        <a:xfrm>
          <a:off x="129717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29E3E11B-C462-49D1-9F1A-F14B1DB25C7F}"/>
            </a:ext>
          </a:extLst>
        </xdr:cNvPr>
        <xdr:cNvSpPr/>
      </xdr:nvSpPr>
      <xdr:spPr>
        <a:xfrm>
          <a:off x="10960100" y="80721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47B3D0E5-A0F6-4B53-AD42-8E462976A2BD}"/>
            </a:ext>
          </a:extLst>
        </xdr:cNvPr>
        <xdr:cNvSpPr txBox="1"/>
      </xdr:nvSpPr>
      <xdr:spPr>
        <a:xfrm>
          <a:off x="109220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E5634874-F398-446E-9F27-4BB8C9961846}"/>
            </a:ext>
          </a:extLst>
        </xdr:cNvPr>
        <xdr:cNvCxnSpPr/>
      </xdr:nvCxnSpPr>
      <xdr:spPr>
        <a:xfrm>
          <a:off x="10960100" y="10308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22CD4C33-22B1-4256-9BC3-46BCB1D1A9FB}"/>
            </a:ext>
          </a:extLst>
        </xdr:cNvPr>
        <xdr:cNvCxnSpPr/>
      </xdr:nvCxnSpPr>
      <xdr:spPr>
        <a:xfrm>
          <a:off x="10960100" y="99352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55C960FC-3C2D-42E7-8E82-FBF7B9FFB1B9}"/>
            </a:ext>
          </a:extLst>
        </xdr:cNvPr>
        <xdr:cNvSpPr txBox="1"/>
      </xdr:nvSpPr>
      <xdr:spPr>
        <a:xfrm>
          <a:off x="1073417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2DE6B4B5-A951-4FA3-94F4-D6A74751B06E}"/>
            </a:ext>
          </a:extLst>
        </xdr:cNvPr>
        <xdr:cNvCxnSpPr/>
      </xdr:nvCxnSpPr>
      <xdr:spPr>
        <a:xfrm>
          <a:off x="10960100" y="9561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491C2BD7-5131-43D5-B2A3-3B595D5AD496}"/>
            </a:ext>
          </a:extLst>
        </xdr:cNvPr>
        <xdr:cNvSpPr txBox="1"/>
      </xdr:nvSpPr>
      <xdr:spPr>
        <a:xfrm>
          <a:off x="10561501" y="9423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7936D806-5181-4686-9C89-8646BFC766E9}"/>
            </a:ext>
          </a:extLst>
        </xdr:cNvPr>
        <xdr:cNvCxnSpPr/>
      </xdr:nvCxnSpPr>
      <xdr:spPr>
        <a:xfrm>
          <a:off x="10960100" y="91922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4DC6713F-4F1A-476C-A058-B203AB794BA2}"/>
            </a:ext>
          </a:extLst>
        </xdr:cNvPr>
        <xdr:cNvSpPr txBox="1"/>
      </xdr:nvSpPr>
      <xdr:spPr>
        <a:xfrm>
          <a:off x="10561501" y="90538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ACA75D02-1BBD-4EFE-AF7A-D90B289E40C8}"/>
            </a:ext>
          </a:extLst>
        </xdr:cNvPr>
        <xdr:cNvCxnSpPr/>
      </xdr:nvCxnSpPr>
      <xdr:spPr>
        <a:xfrm>
          <a:off x="10960100" y="88188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41324E3F-2C47-4B60-BD2B-056529BFBE13}"/>
            </a:ext>
          </a:extLst>
        </xdr:cNvPr>
        <xdr:cNvSpPr txBox="1"/>
      </xdr:nvSpPr>
      <xdr:spPr>
        <a:xfrm>
          <a:off x="10561501" y="86804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6B3CF03E-784E-425E-B674-4ADB6B2B3EDD}"/>
            </a:ext>
          </a:extLst>
        </xdr:cNvPr>
        <xdr:cNvCxnSpPr/>
      </xdr:nvCxnSpPr>
      <xdr:spPr>
        <a:xfrm>
          <a:off x="10960100" y="84455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A8E224CF-D3E6-4F62-A25A-E4092B9D978B}"/>
            </a:ext>
          </a:extLst>
        </xdr:cNvPr>
        <xdr:cNvSpPr txBox="1"/>
      </xdr:nvSpPr>
      <xdr:spPr>
        <a:xfrm>
          <a:off x="10561501" y="83070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824570FC-D012-4769-90A2-8BCDFF8BBB6A}"/>
            </a:ext>
          </a:extLst>
        </xdr:cNvPr>
        <xdr:cNvCxnSpPr/>
      </xdr:nvCxnSpPr>
      <xdr:spPr>
        <a:xfrm>
          <a:off x="10960100" y="80721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F30066EF-97DF-4E8F-8D96-662BDFAC7A00}"/>
            </a:ext>
          </a:extLst>
        </xdr:cNvPr>
        <xdr:cNvSpPr txBox="1"/>
      </xdr:nvSpPr>
      <xdr:spPr>
        <a:xfrm>
          <a:off x="10561501" y="79337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362505B9-5824-4D46-9BE2-1FF4074C5748}"/>
            </a:ext>
          </a:extLst>
        </xdr:cNvPr>
        <xdr:cNvSpPr/>
      </xdr:nvSpPr>
      <xdr:spPr>
        <a:xfrm>
          <a:off x="10960100" y="80721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E29952EA-A6C2-48F8-97C0-0640664DD372}"/>
            </a:ext>
          </a:extLst>
        </xdr:cNvPr>
        <xdr:cNvCxnSpPr/>
      </xdr:nvCxnSpPr>
      <xdr:spPr>
        <a:xfrm flipV="1">
          <a:off x="14374495" y="8613140"/>
          <a:ext cx="1269"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1D33A9F1-CF84-4812-92E1-794474EA997D}"/>
            </a:ext>
          </a:extLst>
        </xdr:cNvPr>
        <xdr:cNvSpPr txBox="1"/>
      </xdr:nvSpPr>
      <xdr:spPr>
        <a:xfrm>
          <a:off x="14419580" y="99749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1619C7D9-570E-43A4-BAC4-FC684073F956}"/>
            </a:ext>
          </a:extLst>
        </xdr:cNvPr>
        <xdr:cNvCxnSpPr/>
      </xdr:nvCxnSpPr>
      <xdr:spPr>
        <a:xfrm>
          <a:off x="14287500" y="9935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783B6853-80E4-40AF-B96C-30B95B491F25}"/>
            </a:ext>
          </a:extLst>
        </xdr:cNvPr>
        <xdr:cNvSpPr txBox="1"/>
      </xdr:nvSpPr>
      <xdr:spPr>
        <a:xfrm>
          <a:off x="14419580" y="839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FD5695AA-5801-486E-918C-499C1FC8931B}"/>
            </a:ext>
          </a:extLst>
        </xdr:cNvPr>
        <xdr:cNvCxnSpPr/>
      </xdr:nvCxnSpPr>
      <xdr:spPr>
        <a:xfrm>
          <a:off x="14287500" y="8613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922DE457-10D1-44A0-9F9A-3692863534CE}"/>
            </a:ext>
          </a:extLst>
        </xdr:cNvPr>
        <xdr:cNvCxnSpPr/>
      </xdr:nvCxnSpPr>
      <xdr:spPr>
        <a:xfrm>
          <a:off x="13629640" y="9935210"/>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3A3B213-6EA7-4E4B-B943-2A468D262785}"/>
            </a:ext>
          </a:extLst>
        </xdr:cNvPr>
        <xdr:cNvSpPr txBox="1"/>
      </xdr:nvSpPr>
      <xdr:spPr>
        <a:xfrm>
          <a:off x="14419580" y="972478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DE74FF3B-26E3-4748-B7B2-AC106EBC87A5}"/>
            </a:ext>
          </a:extLst>
        </xdr:cNvPr>
        <xdr:cNvSpPr/>
      </xdr:nvSpPr>
      <xdr:spPr>
        <a:xfrm>
          <a:off x="14325600" y="987336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D2650E7B-19B3-472C-B9B0-8145E9F14DD8}"/>
            </a:ext>
          </a:extLst>
        </xdr:cNvPr>
        <xdr:cNvCxnSpPr/>
      </xdr:nvCxnSpPr>
      <xdr:spPr>
        <a:xfrm>
          <a:off x="12854940" y="993521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975FB586-4EF7-4F73-BB43-A78C0A637351}"/>
            </a:ext>
          </a:extLst>
        </xdr:cNvPr>
        <xdr:cNvSpPr/>
      </xdr:nvSpPr>
      <xdr:spPr>
        <a:xfrm>
          <a:off x="13578840" y="98882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4488225C-517B-4526-8EDB-C2CAC1BE255B}"/>
            </a:ext>
          </a:extLst>
        </xdr:cNvPr>
        <xdr:cNvSpPr txBox="1"/>
      </xdr:nvSpPr>
      <xdr:spPr>
        <a:xfrm>
          <a:off x="13527850" y="9977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45D437C2-4F56-4613-81B6-09BA6994B78F}"/>
            </a:ext>
          </a:extLst>
        </xdr:cNvPr>
        <xdr:cNvCxnSpPr/>
      </xdr:nvCxnSpPr>
      <xdr:spPr>
        <a:xfrm>
          <a:off x="12072620" y="993521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F6EB966A-6520-458D-99A1-CA60DDCA106B}"/>
            </a:ext>
          </a:extLst>
        </xdr:cNvPr>
        <xdr:cNvSpPr/>
      </xdr:nvSpPr>
      <xdr:spPr>
        <a:xfrm>
          <a:off x="12804140" y="98882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E7D34ADD-6F41-4F3C-B042-3DA57F03AFA7}"/>
            </a:ext>
          </a:extLst>
        </xdr:cNvPr>
        <xdr:cNvSpPr txBox="1"/>
      </xdr:nvSpPr>
      <xdr:spPr>
        <a:xfrm>
          <a:off x="12737910" y="9977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CFB17663-ABE9-4564-8383-5BE2678AFE01}"/>
            </a:ext>
          </a:extLst>
        </xdr:cNvPr>
        <xdr:cNvCxnSpPr/>
      </xdr:nvCxnSpPr>
      <xdr:spPr>
        <a:xfrm>
          <a:off x="11282680" y="993521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a:extLst>
            <a:ext uri="{FF2B5EF4-FFF2-40B4-BE49-F238E27FC236}">
              <a16:creationId xmlns:a16="http://schemas.microsoft.com/office/drawing/2014/main" id="{724BF441-C2E3-4099-8CF5-E8A310F34F45}"/>
            </a:ext>
          </a:extLst>
        </xdr:cNvPr>
        <xdr:cNvSpPr/>
      </xdr:nvSpPr>
      <xdr:spPr>
        <a:xfrm>
          <a:off x="12029440" y="98882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4EB2811A-F525-409A-95E9-EA7061538274}"/>
            </a:ext>
          </a:extLst>
        </xdr:cNvPr>
        <xdr:cNvSpPr txBox="1"/>
      </xdr:nvSpPr>
      <xdr:spPr>
        <a:xfrm>
          <a:off x="11955590" y="9977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a:extLst>
            <a:ext uri="{FF2B5EF4-FFF2-40B4-BE49-F238E27FC236}">
              <a16:creationId xmlns:a16="http://schemas.microsoft.com/office/drawing/2014/main" id="{CDFD8D72-A0EF-46F5-B968-724C9172D81D}"/>
            </a:ext>
          </a:extLst>
        </xdr:cNvPr>
        <xdr:cNvSpPr/>
      </xdr:nvSpPr>
      <xdr:spPr>
        <a:xfrm>
          <a:off x="11231880" y="98882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DD729568-D1EA-41DF-847F-AADECC1FB19E}"/>
            </a:ext>
          </a:extLst>
        </xdr:cNvPr>
        <xdr:cNvSpPr txBox="1"/>
      </xdr:nvSpPr>
      <xdr:spPr>
        <a:xfrm>
          <a:off x="11180890" y="9977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15BC0547-A440-4365-A092-D543382D20FC}"/>
            </a:ext>
          </a:extLst>
        </xdr:cNvPr>
        <xdr:cNvSpPr txBox="1"/>
      </xdr:nvSpPr>
      <xdr:spPr>
        <a:xfrm>
          <a:off x="14208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EB6CE9BD-1BFF-4599-85DE-01B5CAAE3C9C}"/>
            </a:ext>
          </a:extLst>
        </xdr:cNvPr>
        <xdr:cNvSpPr txBox="1"/>
      </xdr:nvSpPr>
      <xdr:spPr>
        <a:xfrm>
          <a:off x="134620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665499EE-50BC-4FB3-84B9-2C6FCEA86440}"/>
            </a:ext>
          </a:extLst>
        </xdr:cNvPr>
        <xdr:cNvSpPr txBox="1"/>
      </xdr:nvSpPr>
      <xdr:spPr>
        <a:xfrm>
          <a:off x="126873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4C956145-C532-4893-8113-D2621A04AF89}"/>
            </a:ext>
          </a:extLst>
        </xdr:cNvPr>
        <xdr:cNvSpPr txBox="1"/>
      </xdr:nvSpPr>
      <xdr:spPr>
        <a:xfrm>
          <a:off x="119049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DF802738-0B61-4027-8E84-190DCB18F14A}"/>
            </a:ext>
          </a:extLst>
        </xdr:cNvPr>
        <xdr:cNvSpPr txBox="1"/>
      </xdr:nvSpPr>
      <xdr:spPr>
        <a:xfrm>
          <a:off x="111150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7B50A9B9-594A-43DF-9AC2-4E3956718887}"/>
            </a:ext>
          </a:extLst>
        </xdr:cNvPr>
        <xdr:cNvSpPr/>
      </xdr:nvSpPr>
      <xdr:spPr>
        <a:xfrm>
          <a:off x="14325600" y="988822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61FE8004-21C4-49B6-9BE1-12DE62D28BE0}"/>
            </a:ext>
          </a:extLst>
        </xdr:cNvPr>
        <xdr:cNvSpPr txBox="1"/>
      </xdr:nvSpPr>
      <xdr:spPr>
        <a:xfrm>
          <a:off x="14419580" y="98517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D1941CF6-13A7-431D-9861-35C1F70549A4}"/>
            </a:ext>
          </a:extLst>
        </xdr:cNvPr>
        <xdr:cNvSpPr/>
      </xdr:nvSpPr>
      <xdr:spPr>
        <a:xfrm>
          <a:off x="13578840" y="9888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18F42C4E-F6C5-414E-A69F-C49CDAB08457}"/>
            </a:ext>
          </a:extLst>
        </xdr:cNvPr>
        <xdr:cNvSpPr txBox="1"/>
      </xdr:nvSpPr>
      <xdr:spPr>
        <a:xfrm>
          <a:off x="13527850" y="96672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D6991B-6419-4D9E-8582-BF2F5FDC00E7}"/>
            </a:ext>
          </a:extLst>
        </xdr:cNvPr>
        <xdr:cNvSpPr/>
      </xdr:nvSpPr>
      <xdr:spPr>
        <a:xfrm>
          <a:off x="12804140" y="9888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8C6BE6E8-607F-4427-B985-4FBA0EA2026A}"/>
            </a:ext>
          </a:extLst>
        </xdr:cNvPr>
        <xdr:cNvSpPr txBox="1"/>
      </xdr:nvSpPr>
      <xdr:spPr>
        <a:xfrm>
          <a:off x="12737910" y="96672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1E2FC450-03B5-4930-A62C-4ECE0CFBD9D2}"/>
            </a:ext>
          </a:extLst>
        </xdr:cNvPr>
        <xdr:cNvSpPr/>
      </xdr:nvSpPr>
      <xdr:spPr>
        <a:xfrm>
          <a:off x="12029440" y="98882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ECF7E8D3-6B4B-4191-9EE0-E3178AFD41A2}"/>
            </a:ext>
          </a:extLst>
        </xdr:cNvPr>
        <xdr:cNvSpPr txBox="1"/>
      </xdr:nvSpPr>
      <xdr:spPr>
        <a:xfrm>
          <a:off x="11955590" y="96672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8D0E2B1E-4E0F-4CCB-8B2B-E91605B9A524}"/>
            </a:ext>
          </a:extLst>
        </xdr:cNvPr>
        <xdr:cNvSpPr/>
      </xdr:nvSpPr>
      <xdr:spPr>
        <a:xfrm>
          <a:off x="11231880" y="9888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C21CBEBD-4D1C-46F0-82B1-BEFE6532A535}"/>
            </a:ext>
          </a:extLst>
        </xdr:cNvPr>
        <xdr:cNvSpPr txBox="1"/>
      </xdr:nvSpPr>
      <xdr:spPr>
        <a:xfrm>
          <a:off x="11180890" y="96672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C898843D-6BAD-41A3-B3C9-84B3AE4B1B08}"/>
            </a:ext>
          </a:extLst>
        </xdr:cNvPr>
        <xdr:cNvSpPr/>
      </xdr:nvSpPr>
      <xdr:spPr>
        <a:xfrm>
          <a:off x="10960100" y="106184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A666D484-B00F-4919-B9F6-FCA408ECA3BA}"/>
            </a:ext>
          </a:extLst>
        </xdr:cNvPr>
        <xdr:cNvSpPr/>
      </xdr:nvSpPr>
      <xdr:spPr>
        <a:xfrm>
          <a:off x="11064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A0D7444D-C7C7-413C-A3EB-761CDD2CE9A6}"/>
            </a:ext>
          </a:extLst>
        </xdr:cNvPr>
        <xdr:cNvSpPr/>
      </xdr:nvSpPr>
      <xdr:spPr>
        <a:xfrm>
          <a:off x="11064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27F21B1F-BF10-4515-9AA8-1B588DA3A4F3}"/>
            </a:ext>
          </a:extLst>
        </xdr:cNvPr>
        <xdr:cNvSpPr/>
      </xdr:nvSpPr>
      <xdr:spPr>
        <a:xfrm>
          <a:off x="119659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7168A81F-654D-43C6-BE92-3DF356B5D014}"/>
            </a:ext>
          </a:extLst>
        </xdr:cNvPr>
        <xdr:cNvSpPr/>
      </xdr:nvSpPr>
      <xdr:spPr>
        <a:xfrm>
          <a:off x="119659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F8DA9040-3A12-4857-9DD6-D21141DD75EB}"/>
            </a:ext>
          </a:extLst>
        </xdr:cNvPr>
        <xdr:cNvSpPr/>
      </xdr:nvSpPr>
      <xdr:spPr>
        <a:xfrm>
          <a:off x="129717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6C26409B-375A-492C-9CC5-5F52E439567E}"/>
            </a:ext>
          </a:extLst>
        </xdr:cNvPr>
        <xdr:cNvSpPr/>
      </xdr:nvSpPr>
      <xdr:spPr>
        <a:xfrm>
          <a:off x="129717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6713FB08-2933-4DAE-A712-5A05CB90B21E}"/>
            </a:ext>
          </a:extLst>
        </xdr:cNvPr>
        <xdr:cNvSpPr/>
      </xdr:nvSpPr>
      <xdr:spPr>
        <a:xfrm>
          <a:off x="10960100" y="114249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5F0F5D63-3327-4B29-B967-7A7641478DE3}"/>
            </a:ext>
          </a:extLst>
        </xdr:cNvPr>
        <xdr:cNvSpPr txBox="1"/>
      </xdr:nvSpPr>
      <xdr:spPr>
        <a:xfrm>
          <a:off x="109220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FABE4767-C511-4CF1-874E-BA64353EA23B}"/>
            </a:ext>
          </a:extLst>
        </xdr:cNvPr>
        <xdr:cNvCxnSpPr/>
      </xdr:nvCxnSpPr>
      <xdr:spPr>
        <a:xfrm>
          <a:off x="10960100" y="136613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B4C5A77B-F889-4177-BA3A-C25FF8EE89B2}"/>
            </a:ext>
          </a:extLst>
        </xdr:cNvPr>
        <xdr:cNvCxnSpPr/>
      </xdr:nvCxnSpPr>
      <xdr:spPr>
        <a:xfrm>
          <a:off x="10960100" y="13288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1F30D29D-3D8A-4AB3-840D-69961E927BA4}"/>
            </a:ext>
          </a:extLst>
        </xdr:cNvPr>
        <xdr:cNvSpPr txBox="1"/>
      </xdr:nvSpPr>
      <xdr:spPr>
        <a:xfrm>
          <a:off x="1073417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BC576CD3-E00F-4150-B891-4E23C4982061}"/>
            </a:ext>
          </a:extLst>
        </xdr:cNvPr>
        <xdr:cNvCxnSpPr/>
      </xdr:nvCxnSpPr>
      <xdr:spPr>
        <a:xfrm>
          <a:off x="10960100" y="12914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6EDC140E-4227-4473-8DDD-A9CC00B4AF5B}"/>
            </a:ext>
          </a:extLst>
        </xdr:cNvPr>
        <xdr:cNvSpPr txBox="1"/>
      </xdr:nvSpPr>
      <xdr:spPr>
        <a:xfrm>
          <a:off x="10433261" y="12776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5259E534-355A-4673-B4FC-BE872420DCF7}"/>
            </a:ext>
          </a:extLst>
        </xdr:cNvPr>
        <xdr:cNvCxnSpPr/>
      </xdr:nvCxnSpPr>
      <xdr:spPr>
        <a:xfrm>
          <a:off x="10960100" y="125450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70C06976-4187-4E3B-A6ED-093BCEC939C6}"/>
            </a:ext>
          </a:extLst>
        </xdr:cNvPr>
        <xdr:cNvSpPr txBox="1"/>
      </xdr:nvSpPr>
      <xdr:spPr>
        <a:xfrm>
          <a:off x="1043326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70460552-58C6-4276-8080-619A2C2660F1}"/>
            </a:ext>
          </a:extLst>
        </xdr:cNvPr>
        <xdr:cNvCxnSpPr/>
      </xdr:nvCxnSpPr>
      <xdr:spPr>
        <a:xfrm>
          <a:off x="10960100" y="121716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8AC7A86D-08BC-4D63-90B2-CDF743FE7678}"/>
            </a:ext>
          </a:extLst>
        </xdr:cNvPr>
        <xdr:cNvSpPr txBox="1"/>
      </xdr:nvSpPr>
      <xdr:spPr>
        <a:xfrm>
          <a:off x="10433261" y="12033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BFC87FC-A707-4281-830B-EBBE7AB05940}"/>
            </a:ext>
          </a:extLst>
        </xdr:cNvPr>
        <xdr:cNvCxnSpPr/>
      </xdr:nvCxnSpPr>
      <xdr:spPr>
        <a:xfrm>
          <a:off x="10960100" y="117983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49DA4748-7DD0-4E4A-A796-FAA79F15FF3F}"/>
            </a:ext>
          </a:extLst>
        </xdr:cNvPr>
        <xdr:cNvSpPr txBox="1"/>
      </xdr:nvSpPr>
      <xdr:spPr>
        <a:xfrm>
          <a:off x="10433261"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838023E1-7482-45D5-8CEC-E38DEE3BE45A}"/>
            </a:ext>
          </a:extLst>
        </xdr:cNvPr>
        <xdr:cNvCxnSpPr/>
      </xdr:nvCxnSpPr>
      <xdr:spPr>
        <a:xfrm>
          <a:off x="10960100" y="114249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1938D990-CC37-40D0-A183-F1E4B0180CB4}"/>
            </a:ext>
          </a:extLst>
        </xdr:cNvPr>
        <xdr:cNvSpPr txBox="1"/>
      </xdr:nvSpPr>
      <xdr:spPr>
        <a:xfrm>
          <a:off x="10365968" y="112865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C786E206-9023-4FAD-83A4-AE285E32E375}"/>
            </a:ext>
          </a:extLst>
        </xdr:cNvPr>
        <xdr:cNvSpPr/>
      </xdr:nvSpPr>
      <xdr:spPr>
        <a:xfrm>
          <a:off x="10960100" y="114249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5FD671DD-D317-4442-8F8E-E27D8A6596AF}"/>
            </a:ext>
          </a:extLst>
        </xdr:cNvPr>
        <xdr:cNvCxnSpPr/>
      </xdr:nvCxnSpPr>
      <xdr:spPr>
        <a:xfrm flipV="1">
          <a:off x="14374495" y="11745246"/>
          <a:ext cx="1269" cy="1484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C2CA7BE3-13A2-4D4D-AAB6-98B3AA7096F7}"/>
            </a:ext>
          </a:extLst>
        </xdr:cNvPr>
        <xdr:cNvSpPr txBox="1"/>
      </xdr:nvSpPr>
      <xdr:spPr>
        <a:xfrm>
          <a:off x="14419580"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22BE9824-C4AF-442A-800E-7D98C86412DA}"/>
            </a:ext>
          </a:extLst>
        </xdr:cNvPr>
        <xdr:cNvCxnSpPr/>
      </xdr:nvCxnSpPr>
      <xdr:spPr>
        <a:xfrm>
          <a:off x="14287500" y="132296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87E22B24-8270-4A6A-AF26-0F9676620F80}"/>
            </a:ext>
          </a:extLst>
        </xdr:cNvPr>
        <xdr:cNvSpPr txBox="1"/>
      </xdr:nvSpPr>
      <xdr:spPr>
        <a:xfrm>
          <a:off x="14419580" y="11528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F7C1C429-3283-45C8-911D-420612CCCBBC}"/>
            </a:ext>
          </a:extLst>
        </xdr:cNvPr>
        <xdr:cNvCxnSpPr/>
      </xdr:nvCxnSpPr>
      <xdr:spPr>
        <a:xfrm>
          <a:off x="14287500" y="117452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141191</xdr:rowOff>
    </xdr:from>
    <xdr:to>
      <xdr:col>85</xdr:col>
      <xdr:colOff>127000</xdr:colOff>
      <xdr:row>77</xdr:row>
      <xdr:rowOff>162161</xdr:rowOff>
    </xdr:to>
    <xdr:cxnSp macro="">
      <xdr:nvCxnSpPr>
        <xdr:cNvPr id="620" name="直線コネクタ 619">
          <a:extLst>
            <a:ext uri="{FF2B5EF4-FFF2-40B4-BE49-F238E27FC236}">
              <a16:creationId xmlns:a16="http://schemas.microsoft.com/office/drawing/2014/main" id="{D72F3A1D-5DB0-402D-8FD4-F6850F29AC1C}"/>
            </a:ext>
          </a:extLst>
        </xdr:cNvPr>
        <xdr:cNvCxnSpPr/>
      </xdr:nvCxnSpPr>
      <xdr:spPr>
        <a:xfrm flipV="1">
          <a:off x="13629640" y="13049471"/>
          <a:ext cx="746760" cy="2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33515</xdr:rowOff>
    </xdr:from>
    <xdr:ext cx="599010" cy="259045"/>
    <xdr:sp macro="" textlink="">
      <xdr:nvSpPr>
        <xdr:cNvPr id="621" name="公債費平均値テキスト">
          <a:extLst>
            <a:ext uri="{FF2B5EF4-FFF2-40B4-BE49-F238E27FC236}">
              <a16:creationId xmlns:a16="http://schemas.microsoft.com/office/drawing/2014/main" id="{6A4B0FA8-B821-4D4B-838E-55596CEDEECE}"/>
            </a:ext>
          </a:extLst>
        </xdr:cNvPr>
        <xdr:cNvSpPr txBox="1"/>
      </xdr:nvSpPr>
      <xdr:spPr>
        <a:xfrm>
          <a:off x="14419580" y="12774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CEC27B70-C28E-4221-9AC7-D25371C0224B}"/>
            </a:ext>
          </a:extLst>
        </xdr:cNvPr>
        <xdr:cNvSpPr/>
      </xdr:nvSpPr>
      <xdr:spPr>
        <a:xfrm>
          <a:off x="14325600" y="1291891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162161</xdr:rowOff>
    </xdr:from>
    <xdr:to>
      <xdr:col>81</xdr:col>
      <xdr:colOff>50800</xdr:colOff>
      <xdr:row>78</xdr:row>
      <xdr:rowOff>17875</xdr:rowOff>
    </xdr:to>
    <xdr:cxnSp macro="">
      <xdr:nvCxnSpPr>
        <xdr:cNvPr id="623" name="直線コネクタ 622">
          <a:extLst>
            <a:ext uri="{FF2B5EF4-FFF2-40B4-BE49-F238E27FC236}">
              <a16:creationId xmlns:a16="http://schemas.microsoft.com/office/drawing/2014/main" id="{9644C460-4EB0-4EC1-916F-0A43C9871FA9}"/>
            </a:ext>
          </a:extLst>
        </xdr:cNvPr>
        <xdr:cNvCxnSpPr/>
      </xdr:nvCxnSpPr>
      <xdr:spPr>
        <a:xfrm flipV="1">
          <a:off x="12854940" y="13070441"/>
          <a:ext cx="774700" cy="2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4309339B-326C-4D92-8540-AFEE34C181B9}"/>
            </a:ext>
          </a:extLst>
        </xdr:cNvPr>
        <xdr:cNvSpPr/>
      </xdr:nvSpPr>
      <xdr:spPr>
        <a:xfrm>
          <a:off x="13578840" y="1294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154759</xdr:rowOff>
    </xdr:from>
    <xdr:ext cx="599010" cy="259045"/>
    <xdr:sp macro="" textlink="">
      <xdr:nvSpPr>
        <xdr:cNvPr id="625" name="テキスト ボックス 624">
          <a:extLst>
            <a:ext uri="{FF2B5EF4-FFF2-40B4-BE49-F238E27FC236}">
              <a16:creationId xmlns:a16="http://schemas.microsoft.com/office/drawing/2014/main" id="{BA67A9CF-A3C0-4D28-AE8B-0F569BD9147A}"/>
            </a:ext>
          </a:extLst>
        </xdr:cNvPr>
        <xdr:cNvSpPr txBox="1"/>
      </xdr:nvSpPr>
      <xdr:spPr>
        <a:xfrm>
          <a:off x="13375855" y="12727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17875</xdr:rowOff>
    </xdr:from>
    <xdr:to>
      <xdr:col>76</xdr:col>
      <xdr:colOff>114300</xdr:colOff>
      <xdr:row>78</xdr:row>
      <xdr:rowOff>41914</xdr:rowOff>
    </xdr:to>
    <xdr:cxnSp macro="">
      <xdr:nvCxnSpPr>
        <xdr:cNvPr id="626" name="直線コネクタ 625">
          <a:extLst>
            <a:ext uri="{FF2B5EF4-FFF2-40B4-BE49-F238E27FC236}">
              <a16:creationId xmlns:a16="http://schemas.microsoft.com/office/drawing/2014/main" id="{049B2C18-F926-432C-82F0-DF4A4994536D}"/>
            </a:ext>
          </a:extLst>
        </xdr:cNvPr>
        <xdr:cNvCxnSpPr/>
      </xdr:nvCxnSpPr>
      <xdr:spPr>
        <a:xfrm flipV="1">
          <a:off x="12072620" y="13093795"/>
          <a:ext cx="782320" cy="2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68D2A8E0-62DD-4B93-953D-F1971225E067}"/>
            </a:ext>
          </a:extLst>
        </xdr:cNvPr>
        <xdr:cNvSpPr/>
      </xdr:nvSpPr>
      <xdr:spPr>
        <a:xfrm>
          <a:off x="12804140" y="1295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168634</xdr:rowOff>
    </xdr:from>
    <xdr:ext cx="599010" cy="259045"/>
    <xdr:sp macro="" textlink="">
      <xdr:nvSpPr>
        <xdr:cNvPr id="628" name="テキスト ボックス 627">
          <a:extLst>
            <a:ext uri="{FF2B5EF4-FFF2-40B4-BE49-F238E27FC236}">
              <a16:creationId xmlns:a16="http://schemas.microsoft.com/office/drawing/2014/main" id="{D26EC5CE-775A-4CDB-A893-32172EC7C434}"/>
            </a:ext>
          </a:extLst>
        </xdr:cNvPr>
        <xdr:cNvSpPr txBox="1"/>
      </xdr:nvSpPr>
      <xdr:spPr>
        <a:xfrm>
          <a:off x="12578295" y="12741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31586</xdr:rowOff>
    </xdr:from>
    <xdr:to>
      <xdr:col>71</xdr:col>
      <xdr:colOff>177800</xdr:colOff>
      <xdr:row>78</xdr:row>
      <xdr:rowOff>41914</xdr:rowOff>
    </xdr:to>
    <xdr:cxnSp macro="">
      <xdr:nvCxnSpPr>
        <xdr:cNvPr id="629" name="直線コネクタ 628">
          <a:extLst>
            <a:ext uri="{FF2B5EF4-FFF2-40B4-BE49-F238E27FC236}">
              <a16:creationId xmlns:a16="http://schemas.microsoft.com/office/drawing/2014/main" id="{387EFA21-8C05-4E04-BDA1-FC9FDD339EF2}"/>
            </a:ext>
          </a:extLst>
        </xdr:cNvPr>
        <xdr:cNvCxnSpPr/>
      </xdr:nvCxnSpPr>
      <xdr:spPr>
        <a:xfrm>
          <a:off x="11282680" y="13107506"/>
          <a:ext cx="789940" cy="1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a:extLst>
            <a:ext uri="{FF2B5EF4-FFF2-40B4-BE49-F238E27FC236}">
              <a16:creationId xmlns:a16="http://schemas.microsoft.com/office/drawing/2014/main" id="{D23097ED-D115-46FE-88EE-6A5ECBA93DB0}"/>
            </a:ext>
          </a:extLst>
        </xdr:cNvPr>
        <xdr:cNvSpPr/>
      </xdr:nvSpPr>
      <xdr:spPr>
        <a:xfrm>
          <a:off x="12029440" y="1296724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5639</xdr:rowOff>
    </xdr:from>
    <xdr:ext cx="599010" cy="259045"/>
    <xdr:sp macro="" textlink="">
      <xdr:nvSpPr>
        <xdr:cNvPr id="631" name="テキスト ボックス 630">
          <a:extLst>
            <a:ext uri="{FF2B5EF4-FFF2-40B4-BE49-F238E27FC236}">
              <a16:creationId xmlns:a16="http://schemas.microsoft.com/office/drawing/2014/main" id="{1C7076D0-354A-4C45-9930-688B0EFEC48E}"/>
            </a:ext>
          </a:extLst>
        </xdr:cNvPr>
        <xdr:cNvSpPr txBox="1"/>
      </xdr:nvSpPr>
      <xdr:spPr>
        <a:xfrm>
          <a:off x="11803595" y="12746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a:extLst>
            <a:ext uri="{FF2B5EF4-FFF2-40B4-BE49-F238E27FC236}">
              <a16:creationId xmlns:a16="http://schemas.microsoft.com/office/drawing/2014/main" id="{C11B8200-0A93-4F5B-A6A2-4CC29B6F0DCE}"/>
            </a:ext>
          </a:extLst>
        </xdr:cNvPr>
        <xdr:cNvSpPr/>
      </xdr:nvSpPr>
      <xdr:spPr>
        <a:xfrm>
          <a:off x="11231880" y="1297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4646CCBA-894E-4D73-BAA1-A3E6D228E9F9}"/>
            </a:ext>
          </a:extLst>
        </xdr:cNvPr>
        <xdr:cNvSpPr txBox="1"/>
      </xdr:nvSpPr>
      <xdr:spPr>
        <a:xfrm>
          <a:off x="11028895" y="12750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9D5D2914-D03E-4009-96E2-9C673972762B}"/>
            </a:ext>
          </a:extLst>
        </xdr:cNvPr>
        <xdr:cNvSpPr txBox="1"/>
      </xdr:nvSpPr>
      <xdr:spPr>
        <a:xfrm>
          <a:off x="14208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47440CA1-C6DB-4122-B883-1F71B3E33E41}"/>
            </a:ext>
          </a:extLst>
        </xdr:cNvPr>
        <xdr:cNvSpPr txBox="1"/>
      </xdr:nvSpPr>
      <xdr:spPr>
        <a:xfrm>
          <a:off x="134620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B2EC4331-8E56-4B9C-9676-00C3680E44F2}"/>
            </a:ext>
          </a:extLst>
        </xdr:cNvPr>
        <xdr:cNvSpPr txBox="1"/>
      </xdr:nvSpPr>
      <xdr:spPr>
        <a:xfrm>
          <a:off x="126873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35744158-F529-4360-B4F2-2ADD3AA38139}"/>
            </a:ext>
          </a:extLst>
        </xdr:cNvPr>
        <xdr:cNvSpPr txBox="1"/>
      </xdr:nvSpPr>
      <xdr:spPr>
        <a:xfrm>
          <a:off x="119049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4A3B204A-18D1-44B0-B48E-E28500D011C3}"/>
            </a:ext>
          </a:extLst>
        </xdr:cNvPr>
        <xdr:cNvSpPr txBox="1"/>
      </xdr:nvSpPr>
      <xdr:spPr>
        <a:xfrm>
          <a:off x="111150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90391</xdr:rowOff>
    </xdr:from>
    <xdr:to>
      <xdr:col>85</xdr:col>
      <xdr:colOff>177800</xdr:colOff>
      <xdr:row>78</xdr:row>
      <xdr:rowOff>20541</xdr:rowOff>
    </xdr:to>
    <xdr:sp macro="" textlink="">
      <xdr:nvSpPr>
        <xdr:cNvPr id="639" name="楕円 638">
          <a:extLst>
            <a:ext uri="{FF2B5EF4-FFF2-40B4-BE49-F238E27FC236}">
              <a16:creationId xmlns:a16="http://schemas.microsoft.com/office/drawing/2014/main" id="{1E6980EC-4C96-4B79-9DEE-78EBCCAAED4B}"/>
            </a:ext>
          </a:extLst>
        </xdr:cNvPr>
        <xdr:cNvSpPr/>
      </xdr:nvSpPr>
      <xdr:spPr>
        <a:xfrm>
          <a:off x="14325600" y="1299867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68818</xdr:rowOff>
    </xdr:from>
    <xdr:ext cx="599010" cy="259045"/>
    <xdr:sp macro="" textlink="">
      <xdr:nvSpPr>
        <xdr:cNvPr id="640" name="公債費該当値テキスト">
          <a:extLst>
            <a:ext uri="{FF2B5EF4-FFF2-40B4-BE49-F238E27FC236}">
              <a16:creationId xmlns:a16="http://schemas.microsoft.com/office/drawing/2014/main" id="{A1D75D59-99D9-4489-A365-838660B632DC}"/>
            </a:ext>
          </a:extLst>
        </xdr:cNvPr>
        <xdr:cNvSpPr txBox="1"/>
      </xdr:nvSpPr>
      <xdr:spPr>
        <a:xfrm>
          <a:off x="14419580" y="1297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111361</xdr:rowOff>
    </xdr:from>
    <xdr:to>
      <xdr:col>81</xdr:col>
      <xdr:colOff>101600</xdr:colOff>
      <xdr:row>78</xdr:row>
      <xdr:rowOff>41511</xdr:rowOff>
    </xdr:to>
    <xdr:sp macro="" textlink="">
      <xdr:nvSpPr>
        <xdr:cNvPr id="641" name="楕円 640">
          <a:extLst>
            <a:ext uri="{FF2B5EF4-FFF2-40B4-BE49-F238E27FC236}">
              <a16:creationId xmlns:a16="http://schemas.microsoft.com/office/drawing/2014/main" id="{8C955B0D-900A-41AF-80D1-64793531BC84}"/>
            </a:ext>
          </a:extLst>
        </xdr:cNvPr>
        <xdr:cNvSpPr/>
      </xdr:nvSpPr>
      <xdr:spPr>
        <a:xfrm>
          <a:off x="13578840" y="130196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32638</xdr:rowOff>
    </xdr:from>
    <xdr:ext cx="599010" cy="259045"/>
    <xdr:sp macro="" textlink="">
      <xdr:nvSpPr>
        <xdr:cNvPr id="642" name="テキスト ボックス 641">
          <a:extLst>
            <a:ext uri="{FF2B5EF4-FFF2-40B4-BE49-F238E27FC236}">
              <a16:creationId xmlns:a16="http://schemas.microsoft.com/office/drawing/2014/main" id="{F29BED52-CDDA-4AF8-9B64-6898653D7224}"/>
            </a:ext>
          </a:extLst>
        </xdr:cNvPr>
        <xdr:cNvSpPr txBox="1"/>
      </xdr:nvSpPr>
      <xdr:spPr>
        <a:xfrm>
          <a:off x="13375855" y="1310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138525</xdr:rowOff>
    </xdr:from>
    <xdr:to>
      <xdr:col>76</xdr:col>
      <xdr:colOff>165100</xdr:colOff>
      <xdr:row>78</xdr:row>
      <xdr:rowOff>68675</xdr:rowOff>
    </xdr:to>
    <xdr:sp macro="" textlink="">
      <xdr:nvSpPr>
        <xdr:cNvPr id="643" name="楕円 642">
          <a:extLst>
            <a:ext uri="{FF2B5EF4-FFF2-40B4-BE49-F238E27FC236}">
              <a16:creationId xmlns:a16="http://schemas.microsoft.com/office/drawing/2014/main" id="{EA9F5BBC-7085-48D3-915A-5B1F06931582}"/>
            </a:ext>
          </a:extLst>
        </xdr:cNvPr>
        <xdr:cNvSpPr/>
      </xdr:nvSpPr>
      <xdr:spPr>
        <a:xfrm>
          <a:off x="12804140" y="130468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59802</xdr:rowOff>
    </xdr:from>
    <xdr:ext cx="599010" cy="259045"/>
    <xdr:sp macro="" textlink="">
      <xdr:nvSpPr>
        <xdr:cNvPr id="644" name="テキスト ボックス 643">
          <a:extLst>
            <a:ext uri="{FF2B5EF4-FFF2-40B4-BE49-F238E27FC236}">
              <a16:creationId xmlns:a16="http://schemas.microsoft.com/office/drawing/2014/main" id="{3746EBA2-1AC5-46F9-8ECE-6537CEC49909}"/>
            </a:ext>
          </a:extLst>
        </xdr:cNvPr>
        <xdr:cNvSpPr txBox="1"/>
      </xdr:nvSpPr>
      <xdr:spPr>
        <a:xfrm>
          <a:off x="12578295" y="13135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162564</xdr:rowOff>
    </xdr:from>
    <xdr:to>
      <xdr:col>72</xdr:col>
      <xdr:colOff>38100</xdr:colOff>
      <xdr:row>78</xdr:row>
      <xdr:rowOff>92714</xdr:rowOff>
    </xdr:to>
    <xdr:sp macro="" textlink="">
      <xdr:nvSpPr>
        <xdr:cNvPr id="645" name="楕円 644">
          <a:extLst>
            <a:ext uri="{FF2B5EF4-FFF2-40B4-BE49-F238E27FC236}">
              <a16:creationId xmlns:a16="http://schemas.microsoft.com/office/drawing/2014/main" id="{8CD3A814-B7F6-4E57-8A14-43BD16DCA8BE}"/>
            </a:ext>
          </a:extLst>
        </xdr:cNvPr>
        <xdr:cNvSpPr/>
      </xdr:nvSpPr>
      <xdr:spPr>
        <a:xfrm>
          <a:off x="12029440" y="130708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83841</xdr:rowOff>
    </xdr:from>
    <xdr:ext cx="534377" cy="259045"/>
    <xdr:sp macro="" textlink="">
      <xdr:nvSpPr>
        <xdr:cNvPr id="646" name="テキスト ボックス 645">
          <a:extLst>
            <a:ext uri="{FF2B5EF4-FFF2-40B4-BE49-F238E27FC236}">
              <a16:creationId xmlns:a16="http://schemas.microsoft.com/office/drawing/2014/main" id="{6D80FA94-2D73-413B-8553-007C8E7C38AB}"/>
            </a:ext>
          </a:extLst>
        </xdr:cNvPr>
        <xdr:cNvSpPr txBox="1"/>
      </xdr:nvSpPr>
      <xdr:spPr>
        <a:xfrm>
          <a:off x="11835911" y="1315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152236</xdr:rowOff>
    </xdr:from>
    <xdr:to>
      <xdr:col>67</xdr:col>
      <xdr:colOff>101600</xdr:colOff>
      <xdr:row>78</xdr:row>
      <xdr:rowOff>82386</xdr:rowOff>
    </xdr:to>
    <xdr:sp macro="" textlink="">
      <xdr:nvSpPr>
        <xdr:cNvPr id="647" name="楕円 646">
          <a:extLst>
            <a:ext uri="{FF2B5EF4-FFF2-40B4-BE49-F238E27FC236}">
              <a16:creationId xmlns:a16="http://schemas.microsoft.com/office/drawing/2014/main" id="{E627E4E0-4981-4C38-A515-2534F6B9E2AB}"/>
            </a:ext>
          </a:extLst>
        </xdr:cNvPr>
        <xdr:cNvSpPr/>
      </xdr:nvSpPr>
      <xdr:spPr>
        <a:xfrm>
          <a:off x="11231880" y="130605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73513</xdr:rowOff>
    </xdr:from>
    <xdr:ext cx="534377" cy="259045"/>
    <xdr:sp macro="" textlink="">
      <xdr:nvSpPr>
        <xdr:cNvPr id="648" name="テキスト ボックス 647">
          <a:extLst>
            <a:ext uri="{FF2B5EF4-FFF2-40B4-BE49-F238E27FC236}">
              <a16:creationId xmlns:a16="http://schemas.microsoft.com/office/drawing/2014/main" id="{825878FE-0D84-4979-909D-3F478567A78A}"/>
            </a:ext>
          </a:extLst>
        </xdr:cNvPr>
        <xdr:cNvSpPr txBox="1"/>
      </xdr:nvSpPr>
      <xdr:spPr>
        <a:xfrm>
          <a:off x="11061211" y="1314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7E641D6C-A313-4C06-98CF-A58816264970}"/>
            </a:ext>
          </a:extLst>
        </xdr:cNvPr>
        <xdr:cNvSpPr/>
      </xdr:nvSpPr>
      <xdr:spPr>
        <a:xfrm>
          <a:off x="10960100" y="139712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49D3A48E-F2AB-4469-892A-CEB0DED1B5E9}"/>
            </a:ext>
          </a:extLst>
        </xdr:cNvPr>
        <xdr:cNvSpPr/>
      </xdr:nvSpPr>
      <xdr:spPr>
        <a:xfrm>
          <a:off x="11064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CD5639B-E60C-4570-874D-C9291AA64BBB}"/>
            </a:ext>
          </a:extLst>
        </xdr:cNvPr>
        <xdr:cNvSpPr/>
      </xdr:nvSpPr>
      <xdr:spPr>
        <a:xfrm>
          <a:off x="11064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5715B21C-FCBD-46DB-86AB-D2F0204629E1}"/>
            </a:ext>
          </a:extLst>
        </xdr:cNvPr>
        <xdr:cNvSpPr/>
      </xdr:nvSpPr>
      <xdr:spPr>
        <a:xfrm>
          <a:off x="119659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4808926F-38E2-4886-A453-E3E9D6C04983}"/>
            </a:ext>
          </a:extLst>
        </xdr:cNvPr>
        <xdr:cNvSpPr/>
      </xdr:nvSpPr>
      <xdr:spPr>
        <a:xfrm>
          <a:off x="119659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350DA52E-8D51-4558-AEE6-BFF997F85E52}"/>
            </a:ext>
          </a:extLst>
        </xdr:cNvPr>
        <xdr:cNvSpPr/>
      </xdr:nvSpPr>
      <xdr:spPr>
        <a:xfrm>
          <a:off x="129717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9E5CCAD9-6F45-4B6B-A475-6EA009604573}"/>
            </a:ext>
          </a:extLst>
        </xdr:cNvPr>
        <xdr:cNvSpPr/>
      </xdr:nvSpPr>
      <xdr:spPr>
        <a:xfrm>
          <a:off x="129717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2BA737F9-A370-4E35-A421-7EA026021E4C}"/>
            </a:ext>
          </a:extLst>
        </xdr:cNvPr>
        <xdr:cNvSpPr/>
      </xdr:nvSpPr>
      <xdr:spPr>
        <a:xfrm>
          <a:off x="10960100" y="147777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F79E136-C632-4930-ABD4-73279429A3EE}"/>
            </a:ext>
          </a:extLst>
        </xdr:cNvPr>
        <xdr:cNvSpPr txBox="1"/>
      </xdr:nvSpPr>
      <xdr:spPr>
        <a:xfrm>
          <a:off x="109220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50C8F108-B27B-4496-BB28-475A93C4209C}"/>
            </a:ext>
          </a:extLst>
        </xdr:cNvPr>
        <xdr:cNvCxnSpPr/>
      </xdr:nvCxnSpPr>
      <xdr:spPr>
        <a:xfrm>
          <a:off x="10960100" y="17014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800CFE27-DD82-44D7-A0A5-80C89803F85A}"/>
            </a:ext>
          </a:extLst>
        </xdr:cNvPr>
        <xdr:cNvCxnSpPr/>
      </xdr:nvCxnSpPr>
      <xdr:spPr>
        <a:xfrm>
          <a:off x="10960100" y="16568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B00EC9B2-2AD2-4248-97AC-411C7A6A3759}"/>
            </a:ext>
          </a:extLst>
        </xdr:cNvPr>
        <xdr:cNvSpPr txBox="1"/>
      </xdr:nvSpPr>
      <xdr:spPr>
        <a:xfrm>
          <a:off x="10734174" y="164300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8F260E3A-195C-4F3C-9463-72BEF17F3DAF}"/>
            </a:ext>
          </a:extLst>
        </xdr:cNvPr>
        <xdr:cNvCxnSpPr/>
      </xdr:nvCxnSpPr>
      <xdr:spPr>
        <a:xfrm>
          <a:off x="10960100" y="16118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2A11796D-E967-4C89-B42E-C72264E8D3CB}"/>
            </a:ext>
          </a:extLst>
        </xdr:cNvPr>
        <xdr:cNvSpPr txBox="1"/>
      </xdr:nvSpPr>
      <xdr:spPr>
        <a:xfrm>
          <a:off x="10433261" y="15980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F17200-4D1A-41F0-9256-2E3F99B88C78}"/>
            </a:ext>
          </a:extLst>
        </xdr:cNvPr>
        <xdr:cNvCxnSpPr/>
      </xdr:nvCxnSpPr>
      <xdr:spPr>
        <a:xfrm>
          <a:off x="10960100" y="15673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33E2A1A4-4F2E-4F88-9B35-382D16C71C1C}"/>
            </a:ext>
          </a:extLst>
        </xdr:cNvPr>
        <xdr:cNvSpPr txBox="1"/>
      </xdr:nvSpPr>
      <xdr:spPr>
        <a:xfrm>
          <a:off x="10365968" y="15534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77C012CF-8AB4-4751-9A22-8910DB207816}"/>
            </a:ext>
          </a:extLst>
        </xdr:cNvPr>
        <xdr:cNvCxnSpPr/>
      </xdr:nvCxnSpPr>
      <xdr:spPr>
        <a:xfrm>
          <a:off x="10960100" y="152273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3B9F2C93-D773-494E-966B-980A1A0349D1}"/>
            </a:ext>
          </a:extLst>
        </xdr:cNvPr>
        <xdr:cNvSpPr txBox="1"/>
      </xdr:nvSpPr>
      <xdr:spPr>
        <a:xfrm>
          <a:off x="10365968" y="150888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8F2B305C-3BC0-4FC3-A936-02BD5DFCE69D}"/>
            </a:ext>
          </a:extLst>
        </xdr:cNvPr>
        <xdr:cNvCxnSpPr/>
      </xdr:nvCxnSpPr>
      <xdr:spPr>
        <a:xfrm>
          <a:off x="10960100" y="14777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5B16B607-989A-42B9-9388-84A2AE973CF7}"/>
            </a:ext>
          </a:extLst>
        </xdr:cNvPr>
        <xdr:cNvSpPr txBox="1"/>
      </xdr:nvSpPr>
      <xdr:spPr>
        <a:xfrm>
          <a:off x="10365968" y="146393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CC379D11-53BA-4838-B455-3C7F587116EE}"/>
            </a:ext>
          </a:extLst>
        </xdr:cNvPr>
        <xdr:cNvSpPr/>
      </xdr:nvSpPr>
      <xdr:spPr>
        <a:xfrm>
          <a:off x="10960100" y="147777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C8783AED-7C9B-4A25-8FEF-6C2347B10039}"/>
            </a:ext>
          </a:extLst>
        </xdr:cNvPr>
        <xdr:cNvCxnSpPr/>
      </xdr:nvCxnSpPr>
      <xdr:spPr>
        <a:xfrm flipV="1">
          <a:off x="14374495" y="15188645"/>
          <a:ext cx="1269" cy="1377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41D3B387-8AE4-4B98-BEBE-B2B0241E229A}"/>
            </a:ext>
          </a:extLst>
        </xdr:cNvPr>
        <xdr:cNvSpPr txBox="1"/>
      </xdr:nvSpPr>
      <xdr:spPr>
        <a:xfrm>
          <a:off x="14419580" y="16570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24638B14-062F-480F-B22C-52B5592AD50D}"/>
            </a:ext>
          </a:extLst>
        </xdr:cNvPr>
        <xdr:cNvCxnSpPr/>
      </xdr:nvCxnSpPr>
      <xdr:spPr>
        <a:xfrm>
          <a:off x="14287500" y="165662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5508D36E-9321-4264-A287-42F9875A5916}"/>
            </a:ext>
          </a:extLst>
        </xdr:cNvPr>
        <xdr:cNvSpPr txBox="1"/>
      </xdr:nvSpPr>
      <xdr:spPr>
        <a:xfrm>
          <a:off x="14419580" y="1496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92E36FF8-72DB-4B97-9B50-628490AED9EE}"/>
            </a:ext>
          </a:extLst>
        </xdr:cNvPr>
        <xdr:cNvCxnSpPr/>
      </xdr:nvCxnSpPr>
      <xdr:spPr>
        <a:xfrm>
          <a:off x="14287500" y="151886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71675</xdr:rowOff>
    </xdr:from>
    <xdr:to>
      <xdr:col>85</xdr:col>
      <xdr:colOff>127000</xdr:colOff>
      <xdr:row>98</xdr:row>
      <xdr:rowOff>114071</xdr:rowOff>
    </xdr:to>
    <xdr:cxnSp macro="">
      <xdr:nvCxnSpPr>
        <xdr:cNvPr id="675" name="直線コネクタ 674">
          <a:extLst>
            <a:ext uri="{FF2B5EF4-FFF2-40B4-BE49-F238E27FC236}">
              <a16:creationId xmlns:a16="http://schemas.microsoft.com/office/drawing/2014/main" id="{A6C8F950-804B-4D50-A5E6-806001B6317E}"/>
            </a:ext>
          </a:extLst>
        </xdr:cNvPr>
        <xdr:cNvCxnSpPr/>
      </xdr:nvCxnSpPr>
      <xdr:spPr>
        <a:xfrm>
          <a:off x="13629640" y="16500395"/>
          <a:ext cx="746760" cy="4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a:extLst>
            <a:ext uri="{FF2B5EF4-FFF2-40B4-BE49-F238E27FC236}">
              <a16:creationId xmlns:a16="http://schemas.microsoft.com/office/drawing/2014/main" id="{F9E9D88F-BAE2-470D-B19E-25A85C7D219D}"/>
            </a:ext>
          </a:extLst>
        </xdr:cNvPr>
        <xdr:cNvSpPr txBox="1"/>
      </xdr:nvSpPr>
      <xdr:spPr>
        <a:xfrm>
          <a:off x="14419580" y="16264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BB3305F9-5DA9-44C0-91F4-CAD02BF6A150}"/>
            </a:ext>
          </a:extLst>
        </xdr:cNvPr>
        <xdr:cNvSpPr/>
      </xdr:nvSpPr>
      <xdr:spPr>
        <a:xfrm>
          <a:off x="14325600" y="1641304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71675</xdr:rowOff>
    </xdr:from>
    <xdr:to>
      <xdr:col>81</xdr:col>
      <xdr:colOff>50800</xdr:colOff>
      <xdr:row>98</xdr:row>
      <xdr:rowOff>123806</xdr:rowOff>
    </xdr:to>
    <xdr:cxnSp macro="">
      <xdr:nvCxnSpPr>
        <xdr:cNvPr id="678" name="直線コネクタ 677">
          <a:extLst>
            <a:ext uri="{FF2B5EF4-FFF2-40B4-BE49-F238E27FC236}">
              <a16:creationId xmlns:a16="http://schemas.microsoft.com/office/drawing/2014/main" id="{47446FFD-DE70-4808-9EC9-E2CB2F191210}"/>
            </a:ext>
          </a:extLst>
        </xdr:cNvPr>
        <xdr:cNvCxnSpPr/>
      </xdr:nvCxnSpPr>
      <xdr:spPr>
        <a:xfrm flipV="1">
          <a:off x="12854940" y="16500395"/>
          <a:ext cx="774700" cy="5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BD6D89E-1E7C-4D3C-B6A1-DC20E07616DF}"/>
            </a:ext>
          </a:extLst>
        </xdr:cNvPr>
        <xdr:cNvSpPr/>
      </xdr:nvSpPr>
      <xdr:spPr>
        <a:xfrm>
          <a:off x="13578840" y="163997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85383</xdr:rowOff>
    </xdr:from>
    <xdr:ext cx="599010" cy="259045"/>
    <xdr:sp macro="" textlink="">
      <xdr:nvSpPr>
        <xdr:cNvPr id="680" name="テキスト ボックス 679">
          <a:extLst>
            <a:ext uri="{FF2B5EF4-FFF2-40B4-BE49-F238E27FC236}">
              <a16:creationId xmlns:a16="http://schemas.microsoft.com/office/drawing/2014/main" id="{34F3D102-294B-4750-A768-A66580D4EA94}"/>
            </a:ext>
          </a:extLst>
        </xdr:cNvPr>
        <xdr:cNvSpPr txBox="1"/>
      </xdr:nvSpPr>
      <xdr:spPr>
        <a:xfrm>
          <a:off x="13375855" y="16178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123806</xdr:rowOff>
    </xdr:from>
    <xdr:to>
      <xdr:col>76</xdr:col>
      <xdr:colOff>114300</xdr:colOff>
      <xdr:row>98</xdr:row>
      <xdr:rowOff>127922</xdr:rowOff>
    </xdr:to>
    <xdr:cxnSp macro="">
      <xdr:nvCxnSpPr>
        <xdr:cNvPr id="681" name="直線コネクタ 680">
          <a:extLst>
            <a:ext uri="{FF2B5EF4-FFF2-40B4-BE49-F238E27FC236}">
              <a16:creationId xmlns:a16="http://schemas.microsoft.com/office/drawing/2014/main" id="{A78ED198-2CC0-4E22-8927-0A502423D2B4}"/>
            </a:ext>
          </a:extLst>
        </xdr:cNvPr>
        <xdr:cNvCxnSpPr/>
      </xdr:nvCxnSpPr>
      <xdr:spPr>
        <a:xfrm flipV="1">
          <a:off x="12072620" y="16552526"/>
          <a:ext cx="78232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9CAC5EF1-8049-4292-B4E1-9C799EF186C3}"/>
            </a:ext>
          </a:extLst>
        </xdr:cNvPr>
        <xdr:cNvSpPr/>
      </xdr:nvSpPr>
      <xdr:spPr>
        <a:xfrm>
          <a:off x="12804140" y="1644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133452</xdr:rowOff>
    </xdr:from>
    <xdr:ext cx="534377" cy="259045"/>
    <xdr:sp macro="" textlink="">
      <xdr:nvSpPr>
        <xdr:cNvPr id="683" name="テキスト ボックス 682">
          <a:extLst>
            <a:ext uri="{FF2B5EF4-FFF2-40B4-BE49-F238E27FC236}">
              <a16:creationId xmlns:a16="http://schemas.microsoft.com/office/drawing/2014/main" id="{9F5830C1-E416-4577-94CD-CA61D2506B41}"/>
            </a:ext>
          </a:extLst>
        </xdr:cNvPr>
        <xdr:cNvSpPr txBox="1"/>
      </xdr:nvSpPr>
      <xdr:spPr>
        <a:xfrm>
          <a:off x="12610611" y="1622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126248</xdr:rowOff>
    </xdr:from>
    <xdr:to>
      <xdr:col>71</xdr:col>
      <xdr:colOff>177800</xdr:colOff>
      <xdr:row>98</xdr:row>
      <xdr:rowOff>127922</xdr:rowOff>
    </xdr:to>
    <xdr:cxnSp macro="">
      <xdr:nvCxnSpPr>
        <xdr:cNvPr id="684" name="直線コネクタ 683">
          <a:extLst>
            <a:ext uri="{FF2B5EF4-FFF2-40B4-BE49-F238E27FC236}">
              <a16:creationId xmlns:a16="http://schemas.microsoft.com/office/drawing/2014/main" id="{AD6C86A1-E925-442B-A052-7CC797E185CD}"/>
            </a:ext>
          </a:extLst>
        </xdr:cNvPr>
        <xdr:cNvCxnSpPr/>
      </xdr:nvCxnSpPr>
      <xdr:spPr>
        <a:xfrm>
          <a:off x="11282680" y="16554968"/>
          <a:ext cx="789940" cy="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A2D0357F-1523-4B9C-96A8-EA27ACAEBC64}"/>
            </a:ext>
          </a:extLst>
        </xdr:cNvPr>
        <xdr:cNvSpPr/>
      </xdr:nvSpPr>
      <xdr:spPr>
        <a:xfrm>
          <a:off x="12029440" y="164559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145314</xdr:rowOff>
    </xdr:from>
    <xdr:ext cx="534377" cy="259045"/>
    <xdr:sp macro="" textlink="">
      <xdr:nvSpPr>
        <xdr:cNvPr id="686" name="テキスト ボックス 685">
          <a:extLst>
            <a:ext uri="{FF2B5EF4-FFF2-40B4-BE49-F238E27FC236}">
              <a16:creationId xmlns:a16="http://schemas.microsoft.com/office/drawing/2014/main" id="{87672298-3680-43C3-A499-49A6D3C6B78B}"/>
            </a:ext>
          </a:extLst>
        </xdr:cNvPr>
        <xdr:cNvSpPr txBox="1"/>
      </xdr:nvSpPr>
      <xdr:spPr>
        <a:xfrm>
          <a:off x="11835911" y="1623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D5158968-06B7-4847-84D6-539C3277F690}"/>
            </a:ext>
          </a:extLst>
        </xdr:cNvPr>
        <xdr:cNvSpPr/>
      </xdr:nvSpPr>
      <xdr:spPr>
        <a:xfrm>
          <a:off x="11231880" y="1645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141685</xdr:rowOff>
    </xdr:from>
    <xdr:ext cx="534377" cy="259045"/>
    <xdr:sp macro="" textlink="">
      <xdr:nvSpPr>
        <xdr:cNvPr id="688" name="テキスト ボックス 687">
          <a:extLst>
            <a:ext uri="{FF2B5EF4-FFF2-40B4-BE49-F238E27FC236}">
              <a16:creationId xmlns:a16="http://schemas.microsoft.com/office/drawing/2014/main" id="{124B3C57-1D9F-4864-BF8E-54566B106A43}"/>
            </a:ext>
          </a:extLst>
        </xdr:cNvPr>
        <xdr:cNvSpPr txBox="1"/>
      </xdr:nvSpPr>
      <xdr:spPr>
        <a:xfrm>
          <a:off x="11061211" y="1623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A652542A-BAC9-4B1C-ACE4-CAE2BE5087F1}"/>
            </a:ext>
          </a:extLst>
        </xdr:cNvPr>
        <xdr:cNvSpPr txBox="1"/>
      </xdr:nvSpPr>
      <xdr:spPr>
        <a:xfrm>
          <a:off x="14208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F719FDF1-F3E4-4C31-BD57-7E0C30F36F13}"/>
            </a:ext>
          </a:extLst>
        </xdr:cNvPr>
        <xdr:cNvSpPr txBox="1"/>
      </xdr:nvSpPr>
      <xdr:spPr>
        <a:xfrm>
          <a:off x="134620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E4EC2D19-1ECC-49E7-957A-E3FD60993D7F}"/>
            </a:ext>
          </a:extLst>
        </xdr:cNvPr>
        <xdr:cNvSpPr txBox="1"/>
      </xdr:nvSpPr>
      <xdr:spPr>
        <a:xfrm>
          <a:off x="126873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F9D4708A-8E6E-44FC-8413-8E95BE6233ED}"/>
            </a:ext>
          </a:extLst>
        </xdr:cNvPr>
        <xdr:cNvSpPr txBox="1"/>
      </xdr:nvSpPr>
      <xdr:spPr>
        <a:xfrm>
          <a:off x="119049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B05625C5-5103-4180-842A-14E3032F093E}"/>
            </a:ext>
          </a:extLst>
        </xdr:cNvPr>
        <xdr:cNvSpPr txBox="1"/>
      </xdr:nvSpPr>
      <xdr:spPr>
        <a:xfrm>
          <a:off x="111150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63271</xdr:rowOff>
    </xdr:from>
    <xdr:to>
      <xdr:col>85</xdr:col>
      <xdr:colOff>177800</xdr:colOff>
      <xdr:row>98</xdr:row>
      <xdr:rowOff>164871</xdr:rowOff>
    </xdr:to>
    <xdr:sp macro="" textlink="">
      <xdr:nvSpPr>
        <xdr:cNvPr id="694" name="楕円 693">
          <a:extLst>
            <a:ext uri="{FF2B5EF4-FFF2-40B4-BE49-F238E27FC236}">
              <a16:creationId xmlns:a16="http://schemas.microsoft.com/office/drawing/2014/main" id="{EC459AFA-EF1E-4ED5-8B2A-0331320CCE94}"/>
            </a:ext>
          </a:extLst>
        </xdr:cNvPr>
        <xdr:cNvSpPr/>
      </xdr:nvSpPr>
      <xdr:spPr>
        <a:xfrm>
          <a:off x="14325600" y="1649199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149648</xdr:rowOff>
    </xdr:from>
    <xdr:ext cx="534377" cy="259045"/>
    <xdr:sp macro="" textlink="">
      <xdr:nvSpPr>
        <xdr:cNvPr id="695" name="積立金該当値テキスト">
          <a:extLst>
            <a:ext uri="{FF2B5EF4-FFF2-40B4-BE49-F238E27FC236}">
              <a16:creationId xmlns:a16="http://schemas.microsoft.com/office/drawing/2014/main" id="{A10D3720-ABC1-4641-9612-AB38BDA37DB8}"/>
            </a:ext>
          </a:extLst>
        </xdr:cNvPr>
        <xdr:cNvSpPr txBox="1"/>
      </xdr:nvSpPr>
      <xdr:spPr>
        <a:xfrm>
          <a:off x="14419580" y="1641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20875</xdr:rowOff>
    </xdr:from>
    <xdr:to>
      <xdr:col>81</xdr:col>
      <xdr:colOff>101600</xdr:colOff>
      <xdr:row>98</xdr:row>
      <xdr:rowOff>122475</xdr:rowOff>
    </xdr:to>
    <xdr:sp macro="" textlink="">
      <xdr:nvSpPr>
        <xdr:cNvPr id="696" name="楕円 695">
          <a:extLst>
            <a:ext uri="{FF2B5EF4-FFF2-40B4-BE49-F238E27FC236}">
              <a16:creationId xmlns:a16="http://schemas.microsoft.com/office/drawing/2014/main" id="{588CC790-7F3C-4976-9BE4-435FF7BEAD76}"/>
            </a:ext>
          </a:extLst>
        </xdr:cNvPr>
        <xdr:cNvSpPr/>
      </xdr:nvSpPr>
      <xdr:spPr>
        <a:xfrm>
          <a:off x="13578840" y="164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113602</xdr:rowOff>
    </xdr:from>
    <xdr:ext cx="534377" cy="259045"/>
    <xdr:sp macro="" textlink="">
      <xdr:nvSpPr>
        <xdr:cNvPr id="697" name="テキスト ボックス 696">
          <a:extLst>
            <a:ext uri="{FF2B5EF4-FFF2-40B4-BE49-F238E27FC236}">
              <a16:creationId xmlns:a16="http://schemas.microsoft.com/office/drawing/2014/main" id="{5DA6E6D5-8EBA-41DC-A64A-CF34EA7201EC}"/>
            </a:ext>
          </a:extLst>
        </xdr:cNvPr>
        <xdr:cNvSpPr txBox="1"/>
      </xdr:nvSpPr>
      <xdr:spPr>
        <a:xfrm>
          <a:off x="13408171" y="1654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73006</xdr:rowOff>
    </xdr:from>
    <xdr:to>
      <xdr:col>76</xdr:col>
      <xdr:colOff>165100</xdr:colOff>
      <xdr:row>99</xdr:row>
      <xdr:rowOff>3156</xdr:rowOff>
    </xdr:to>
    <xdr:sp macro="" textlink="">
      <xdr:nvSpPr>
        <xdr:cNvPr id="698" name="楕円 697">
          <a:extLst>
            <a:ext uri="{FF2B5EF4-FFF2-40B4-BE49-F238E27FC236}">
              <a16:creationId xmlns:a16="http://schemas.microsoft.com/office/drawing/2014/main" id="{309D23D1-B2C9-4771-8F9B-338F71383CB2}"/>
            </a:ext>
          </a:extLst>
        </xdr:cNvPr>
        <xdr:cNvSpPr/>
      </xdr:nvSpPr>
      <xdr:spPr>
        <a:xfrm>
          <a:off x="12804140" y="165017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165733</xdr:rowOff>
    </xdr:from>
    <xdr:ext cx="534377" cy="259045"/>
    <xdr:sp macro="" textlink="">
      <xdr:nvSpPr>
        <xdr:cNvPr id="699" name="テキスト ボックス 698">
          <a:extLst>
            <a:ext uri="{FF2B5EF4-FFF2-40B4-BE49-F238E27FC236}">
              <a16:creationId xmlns:a16="http://schemas.microsoft.com/office/drawing/2014/main" id="{D618EB18-84C0-463E-8D6E-C5589F98D261}"/>
            </a:ext>
          </a:extLst>
        </xdr:cNvPr>
        <xdr:cNvSpPr txBox="1"/>
      </xdr:nvSpPr>
      <xdr:spPr>
        <a:xfrm>
          <a:off x="12610611" y="1659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77122</xdr:rowOff>
    </xdr:from>
    <xdr:to>
      <xdr:col>72</xdr:col>
      <xdr:colOff>38100</xdr:colOff>
      <xdr:row>99</xdr:row>
      <xdr:rowOff>7272</xdr:rowOff>
    </xdr:to>
    <xdr:sp macro="" textlink="">
      <xdr:nvSpPr>
        <xdr:cNvPr id="700" name="楕円 699">
          <a:extLst>
            <a:ext uri="{FF2B5EF4-FFF2-40B4-BE49-F238E27FC236}">
              <a16:creationId xmlns:a16="http://schemas.microsoft.com/office/drawing/2014/main" id="{C3340BCF-8AAC-4A6E-8B48-E7F6E038FE4B}"/>
            </a:ext>
          </a:extLst>
        </xdr:cNvPr>
        <xdr:cNvSpPr/>
      </xdr:nvSpPr>
      <xdr:spPr>
        <a:xfrm>
          <a:off x="12029440" y="165058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169849</xdr:rowOff>
    </xdr:from>
    <xdr:ext cx="534377" cy="259045"/>
    <xdr:sp macro="" textlink="">
      <xdr:nvSpPr>
        <xdr:cNvPr id="701" name="テキスト ボックス 700">
          <a:extLst>
            <a:ext uri="{FF2B5EF4-FFF2-40B4-BE49-F238E27FC236}">
              <a16:creationId xmlns:a16="http://schemas.microsoft.com/office/drawing/2014/main" id="{0B23952B-77CD-47A1-9F0F-36A0EB06D7DE}"/>
            </a:ext>
          </a:extLst>
        </xdr:cNvPr>
        <xdr:cNvSpPr txBox="1"/>
      </xdr:nvSpPr>
      <xdr:spPr>
        <a:xfrm>
          <a:off x="11835911" y="1659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75448</xdr:rowOff>
    </xdr:from>
    <xdr:to>
      <xdr:col>67</xdr:col>
      <xdr:colOff>101600</xdr:colOff>
      <xdr:row>99</xdr:row>
      <xdr:rowOff>5598</xdr:rowOff>
    </xdr:to>
    <xdr:sp macro="" textlink="">
      <xdr:nvSpPr>
        <xdr:cNvPr id="702" name="楕円 701">
          <a:extLst>
            <a:ext uri="{FF2B5EF4-FFF2-40B4-BE49-F238E27FC236}">
              <a16:creationId xmlns:a16="http://schemas.microsoft.com/office/drawing/2014/main" id="{E51D4856-1FFC-4BA0-9A55-B4B3BA25CF02}"/>
            </a:ext>
          </a:extLst>
        </xdr:cNvPr>
        <xdr:cNvSpPr/>
      </xdr:nvSpPr>
      <xdr:spPr>
        <a:xfrm>
          <a:off x="11231880" y="165041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168175</xdr:rowOff>
    </xdr:from>
    <xdr:ext cx="534377" cy="259045"/>
    <xdr:sp macro="" textlink="">
      <xdr:nvSpPr>
        <xdr:cNvPr id="703" name="テキスト ボックス 702">
          <a:extLst>
            <a:ext uri="{FF2B5EF4-FFF2-40B4-BE49-F238E27FC236}">
              <a16:creationId xmlns:a16="http://schemas.microsoft.com/office/drawing/2014/main" id="{52B0EB5F-A2F6-4D65-B0DF-0AF6F6C80CB8}"/>
            </a:ext>
          </a:extLst>
        </xdr:cNvPr>
        <xdr:cNvSpPr txBox="1"/>
      </xdr:nvSpPr>
      <xdr:spPr>
        <a:xfrm>
          <a:off x="11061211" y="1659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45228CB-A6C9-4930-A509-AD1DD5E2A75D}"/>
            </a:ext>
          </a:extLst>
        </xdr:cNvPr>
        <xdr:cNvSpPr/>
      </xdr:nvSpPr>
      <xdr:spPr>
        <a:xfrm>
          <a:off x="1609344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D2A86F22-5DFE-42B5-85C9-5311D410BEEE}"/>
            </a:ext>
          </a:extLst>
        </xdr:cNvPr>
        <xdr:cNvSpPr/>
      </xdr:nvSpPr>
      <xdr:spPr>
        <a:xfrm>
          <a:off x="16220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8B1269C2-7F0A-4DE0-B0DE-98C1386DB2AF}"/>
            </a:ext>
          </a:extLst>
        </xdr:cNvPr>
        <xdr:cNvSpPr/>
      </xdr:nvSpPr>
      <xdr:spPr>
        <a:xfrm>
          <a:off x="16220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8E29CA7B-FC24-41A3-83D3-ADD2912FF5F2}"/>
            </a:ext>
          </a:extLst>
        </xdr:cNvPr>
        <xdr:cNvSpPr/>
      </xdr:nvSpPr>
      <xdr:spPr>
        <a:xfrm>
          <a:off x="170992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3014AE6A-9133-4431-9CD6-5FBEE37DFEBD}"/>
            </a:ext>
          </a:extLst>
        </xdr:cNvPr>
        <xdr:cNvSpPr/>
      </xdr:nvSpPr>
      <xdr:spPr>
        <a:xfrm>
          <a:off x="170992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827F5610-DCCD-4D99-9E2F-0809EC7C78F1}"/>
            </a:ext>
          </a:extLst>
        </xdr:cNvPr>
        <xdr:cNvSpPr/>
      </xdr:nvSpPr>
      <xdr:spPr>
        <a:xfrm>
          <a:off x="1810512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669989D5-6C31-4EB4-B706-F45497AE9DB8}"/>
            </a:ext>
          </a:extLst>
        </xdr:cNvPr>
        <xdr:cNvSpPr/>
      </xdr:nvSpPr>
      <xdr:spPr>
        <a:xfrm>
          <a:off x="1810512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FD331959-ED49-4002-AF32-A1BEB3669B27}"/>
            </a:ext>
          </a:extLst>
        </xdr:cNvPr>
        <xdr:cNvSpPr/>
      </xdr:nvSpPr>
      <xdr:spPr>
        <a:xfrm>
          <a:off x="1609344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EEB591EF-A616-4444-A09A-D69922B04C0A}"/>
            </a:ext>
          </a:extLst>
        </xdr:cNvPr>
        <xdr:cNvSpPr txBox="1"/>
      </xdr:nvSpPr>
      <xdr:spPr>
        <a:xfrm>
          <a:off x="160782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423AF9B3-A726-490D-8EF3-579ECF9E67F2}"/>
            </a:ext>
          </a:extLst>
        </xdr:cNvPr>
        <xdr:cNvCxnSpPr/>
      </xdr:nvCxnSpPr>
      <xdr:spPr>
        <a:xfrm>
          <a:off x="1609344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4111B279-8BA7-4F80-A8C6-9014D36DCB37}"/>
            </a:ext>
          </a:extLst>
        </xdr:cNvPr>
        <xdr:cNvCxnSpPr/>
      </xdr:nvCxnSpPr>
      <xdr:spPr>
        <a:xfrm>
          <a:off x="16093440" y="65824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E6407665-FF04-470C-92A4-C697F9A35A47}"/>
            </a:ext>
          </a:extLst>
        </xdr:cNvPr>
        <xdr:cNvSpPr txBox="1"/>
      </xdr:nvSpPr>
      <xdr:spPr>
        <a:xfrm>
          <a:off x="1589037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EB220307-1202-499F-9E16-1A7538C5CB21}"/>
            </a:ext>
          </a:extLst>
        </xdr:cNvPr>
        <xdr:cNvCxnSpPr/>
      </xdr:nvCxnSpPr>
      <xdr:spPr>
        <a:xfrm>
          <a:off x="16093440" y="6209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79E24C1F-BE92-4FC8-89B3-24E47EDA5B82}"/>
            </a:ext>
          </a:extLst>
        </xdr:cNvPr>
        <xdr:cNvSpPr txBox="1"/>
      </xdr:nvSpPr>
      <xdr:spPr>
        <a:xfrm>
          <a:off x="15630721" y="6070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B33EAA0A-EB12-4DD2-8FB4-CE4245412D26}"/>
            </a:ext>
          </a:extLst>
        </xdr:cNvPr>
        <xdr:cNvCxnSpPr/>
      </xdr:nvCxnSpPr>
      <xdr:spPr>
        <a:xfrm>
          <a:off x="16093440" y="58394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A066F443-B10B-4B13-8ABB-877A973E8765}"/>
            </a:ext>
          </a:extLst>
        </xdr:cNvPr>
        <xdr:cNvSpPr txBox="1"/>
      </xdr:nvSpPr>
      <xdr:spPr>
        <a:xfrm>
          <a:off x="15630721" y="57010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3BE11AC4-0D09-4CD8-89B6-EA56608A720D}"/>
            </a:ext>
          </a:extLst>
        </xdr:cNvPr>
        <xdr:cNvCxnSpPr/>
      </xdr:nvCxnSpPr>
      <xdr:spPr>
        <a:xfrm>
          <a:off x="16093440" y="54660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12C8047D-A937-426F-A620-2DDF33107E6B}"/>
            </a:ext>
          </a:extLst>
        </xdr:cNvPr>
        <xdr:cNvSpPr txBox="1"/>
      </xdr:nvSpPr>
      <xdr:spPr>
        <a:xfrm>
          <a:off x="15630721" y="53276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9673DC63-FBEC-4C23-903D-BAED3F3DA765}"/>
            </a:ext>
          </a:extLst>
        </xdr:cNvPr>
        <xdr:cNvCxnSpPr/>
      </xdr:nvCxnSpPr>
      <xdr:spPr>
        <a:xfrm>
          <a:off x="16093440" y="5092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875650FD-D17D-4D1E-9676-35C709D6924F}"/>
            </a:ext>
          </a:extLst>
        </xdr:cNvPr>
        <xdr:cNvSpPr txBox="1"/>
      </xdr:nvSpPr>
      <xdr:spPr>
        <a:xfrm>
          <a:off x="15630721" y="49542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6F0FF8B8-F0AE-4034-A38E-8468F83844B3}"/>
            </a:ext>
          </a:extLst>
        </xdr:cNvPr>
        <xdr:cNvCxnSpPr/>
      </xdr:nvCxnSpPr>
      <xdr:spPr>
        <a:xfrm>
          <a:off x="1609344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1C270D92-4D2E-45EF-BD21-D127B9177432}"/>
            </a:ext>
          </a:extLst>
        </xdr:cNvPr>
        <xdr:cNvSpPr txBox="1"/>
      </xdr:nvSpPr>
      <xdr:spPr>
        <a:xfrm>
          <a:off x="1563072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B8E5CC0E-7DB1-48BF-844C-598E438874F6}"/>
            </a:ext>
          </a:extLst>
        </xdr:cNvPr>
        <xdr:cNvSpPr/>
      </xdr:nvSpPr>
      <xdr:spPr>
        <a:xfrm>
          <a:off x="1609344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133F8384-242E-4308-9C5E-6333FF93958A}"/>
            </a:ext>
          </a:extLst>
        </xdr:cNvPr>
        <xdr:cNvCxnSpPr/>
      </xdr:nvCxnSpPr>
      <xdr:spPr>
        <a:xfrm flipV="1">
          <a:off x="19507835" y="5040160"/>
          <a:ext cx="1269" cy="1542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E29D9BAE-72A3-4C53-8379-F9D825EEE7B2}"/>
            </a:ext>
          </a:extLst>
        </xdr:cNvPr>
        <xdr:cNvSpPr txBox="1"/>
      </xdr:nvSpPr>
      <xdr:spPr>
        <a:xfrm>
          <a:off x="19560540" y="65862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86244017-022F-4EE4-B0F9-EA5B9FB13E2D}"/>
            </a:ext>
          </a:extLst>
        </xdr:cNvPr>
        <xdr:cNvCxnSpPr/>
      </xdr:nvCxnSpPr>
      <xdr:spPr>
        <a:xfrm>
          <a:off x="19443700" y="6582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B3C4EA9C-2B04-417D-9E29-3A00753B4876}"/>
            </a:ext>
          </a:extLst>
        </xdr:cNvPr>
        <xdr:cNvSpPr txBox="1"/>
      </xdr:nvSpPr>
      <xdr:spPr>
        <a:xfrm>
          <a:off x="19560540" y="482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27BF428D-5E64-4DB2-8E77-6306B1078A8F}"/>
            </a:ext>
          </a:extLst>
        </xdr:cNvPr>
        <xdr:cNvCxnSpPr/>
      </xdr:nvCxnSpPr>
      <xdr:spPr>
        <a:xfrm>
          <a:off x="19443700" y="5040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42202</xdr:rowOff>
    </xdr:from>
    <xdr:to>
      <xdr:col>116</xdr:col>
      <xdr:colOff>63500</xdr:colOff>
      <xdr:row>39</xdr:row>
      <xdr:rowOff>42355</xdr:rowOff>
    </xdr:to>
    <xdr:cxnSp macro="">
      <xdr:nvCxnSpPr>
        <xdr:cNvPr id="732" name="直線コネクタ 731">
          <a:extLst>
            <a:ext uri="{FF2B5EF4-FFF2-40B4-BE49-F238E27FC236}">
              <a16:creationId xmlns:a16="http://schemas.microsoft.com/office/drawing/2014/main" id="{DA6240A5-9934-4DF6-9C6A-C7397EDD2F76}"/>
            </a:ext>
          </a:extLst>
        </xdr:cNvPr>
        <xdr:cNvCxnSpPr/>
      </xdr:nvCxnSpPr>
      <xdr:spPr>
        <a:xfrm flipV="1">
          <a:off x="18778220" y="6580162"/>
          <a:ext cx="73152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a:extLst>
            <a:ext uri="{FF2B5EF4-FFF2-40B4-BE49-F238E27FC236}">
              <a16:creationId xmlns:a16="http://schemas.microsoft.com/office/drawing/2014/main" id="{47DDC8EF-F9C4-41C1-8056-61E626EB5054}"/>
            </a:ext>
          </a:extLst>
        </xdr:cNvPr>
        <xdr:cNvSpPr txBox="1"/>
      </xdr:nvSpPr>
      <xdr:spPr>
        <a:xfrm>
          <a:off x="19560540" y="6285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278BBAE0-CA28-470F-869F-6E2E59838EE1}"/>
            </a:ext>
          </a:extLst>
        </xdr:cNvPr>
        <xdr:cNvSpPr/>
      </xdr:nvSpPr>
      <xdr:spPr>
        <a:xfrm>
          <a:off x="19458940" y="643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42355</xdr:rowOff>
    </xdr:from>
    <xdr:to>
      <xdr:col>111</xdr:col>
      <xdr:colOff>177800</xdr:colOff>
      <xdr:row>39</xdr:row>
      <xdr:rowOff>42621</xdr:rowOff>
    </xdr:to>
    <xdr:cxnSp macro="">
      <xdr:nvCxnSpPr>
        <xdr:cNvPr id="735" name="直線コネクタ 734">
          <a:extLst>
            <a:ext uri="{FF2B5EF4-FFF2-40B4-BE49-F238E27FC236}">
              <a16:creationId xmlns:a16="http://schemas.microsoft.com/office/drawing/2014/main" id="{9D290A55-C399-4067-B5F2-2849307E3530}"/>
            </a:ext>
          </a:extLst>
        </xdr:cNvPr>
        <xdr:cNvCxnSpPr/>
      </xdr:nvCxnSpPr>
      <xdr:spPr>
        <a:xfrm flipV="1">
          <a:off x="17988280" y="6580315"/>
          <a:ext cx="78994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43B71CA8-A875-4322-8E5B-F2D8A1CBB0A0}"/>
            </a:ext>
          </a:extLst>
        </xdr:cNvPr>
        <xdr:cNvSpPr/>
      </xdr:nvSpPr>
      <xdr:spPr>
        <a:xfrm>
          <a:off x="18735040" y="64401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a:extLst>
            <a:ext uri="{FF2B5EF4-FFF2-40B4-BE49-F238E27FC236}">
              <a16:creationId xmlns:a16="http://schemas.microsoft.com/office/drawing/2014/main" id="{F94EA1C2-B0C3-4531-8439-400C4792606F}"/>
            </a:ext>
          </a:extLst>
        </xdr:cNvPr>
        <xdr:cNvSpPr txBox="1"/>
      </xdr:nvSpPr>
      <xdr:spPr>
        <a:xfrm>
          <a:off x="18573828" y="621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42621</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F872577B-0EBB-4914-948A-EA9C14D87997}"/>
            </a:ext>
          </a:extLst>
        </xdr:cNvPr>
        <xdr:cNvCxnSpPr/>
      </xdr:nvCxnSpPr>
      <xdr:spPr>
        <a:xfrm flipV="1">
          <a:off x="17213580" y="6580581"/>
          <a:ext cx="7747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D2B7789D-0866-4A8A-90FF-281ED29844E2}"/>
            </a:ext>
          </a:extLst>
        </xdr:cNvPr>
        <xdr:cNvSpPr/>
      </xdr:nvSpPr>
      <xdr:spPr>
        <a:xfrm>
          <a:off x="17937480" y="64405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a:extLst>
            <a:ext uri="{FF2B5EF4-FFF2-40B4-BE49-F238E27FC236}">
              <a16:creationId xmlns:a16="http://schemas.microsoft.com/office/drawing/2014/main" id="{BF55CFBC-B546-4651-85A2-DFE24DB4A7FC}"/>
            </a:ext>
          </a:extLst>
        </xdr:cNvPr>
        <xdr:cNvSpPr txBox="1"/>
      </xdr:nvSpPr>
      <xdr:spPr>
        <a:xfrm>
          <a:off x="17776268" y="621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96A867BC-9DB9-4A37-954D-907806EAE7A0}"/>
            </a:ext>
          </a:extLst>
        </xdr:cNvPr>
        <xdr:cNvCxnSpPr/>
      </xdr:nvCxnSpPr>
      <xdr:spPr>
        <a:xfrm>
          <a:off x="16431260" y="658241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a:extLst>
            <a:ext uri="{FF2B5EF4-FFF2-40B4-BE49-F238E27FC236}">
              <a16:creationId xmlns:a16="http://schemas.microsoft.com/office/drawing/2014/main" id="{9B57808F-4E3C-4580-8226-87A52F71FF6B}"/>
            </a:ext>
          </a:extLst>
        </xdr:cNvPr>
        <xdr:cNvSpPr/>
      </xdr:nvSpPr>
      <xdr:spPr>
        <a:xfrm>
          <a:off x="17162780" y="64944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a:extLst>
            <a:ext uri="{FF2B5EF4-FFF2-40B4-BE49-F238E27FC236}">
              <a16:creationId xmlns:a16="http://schemas.microsoft.com/office/drawing/2014/main" id="{15137BAE-3421-41C2-8CA2-EF11EFC7D32A}"/>
            </a:ext>
          </a:extLst>
        </xdr:cNvPr>
        <xdr:cNvSpPr txBox="1"/>
      </xdr:nvSpPr>
      <xdr:spPr>
        <a:xfrm>
          <a:off x="17001568" y="627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a:extLst>
            <a:ext uri="{FF2B5EF4-FFF2-40B4-BE49-F238E27FC236}">
              <a16:creationId xmlns:a16="http://schemas.microsoft.com/office/drawing/2014/main" id="{C659DFCE-9B6C-4636-A87F-C484C375B023}"/>
            </a:ext>
          </a:extLst>
        </xdr:cNvPr>
        <xdr:cNvSpPr/>
      </xdr:nvSpPr>
      <xdr:spPr>
        <a:xfrm>
          <a:off x="16388080" y="64858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a:extLst>
            <a:ext uri="{FF2B5EF4-FFF2-40B4-BE49-F238E27FC236}">
              <a16:creationId xmlns:a16="http://schemas.microsoft.com/office/drawing/2014/main" id="{470141E1-08EF-40BF-B7E5-FFD1AFF772F7}"/>
            </a:ext>
          </a:extLst>
        </xdr:cNvPr>
        <xdr:cNvSpPr txBox="1"/>
      </xdr:nvSpPr>
      <xdr:spPr>
        <a:xfrm>
          <a:off x="16226868" y="626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CAAF3FED-8AE4-42B8-8BB0-C58705F45A50}"/>
            </a:ext>
          </a:extLst>
        </xdr:cNvPr>
        <xdr:cNvSpPr txBox="1"/>
      </xdr:nvSpPr>
      <xdr:spPr>
        <a:xfrm>
          <a:off x="193421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BC580219-DD52-4672-BC85-7785BEDEEF6C}"/>
            </a:ext>
          </a:extLst>
        </xdr:cNvPr>
        <xdr:cNvSpPr txBox="1"/>
      </xdr:nvSpPr>
      <xdr:spPr>
        <a:xfrm>
          <a:off x="186105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E5ECF215-C19D-4D37-B46C-D5A1F1CE14E3}"/>
            </a:ext>
          </a:extLst>
        </xdr:cNvPr>
        <xdr:cNvSpPr txBox="1"/>
      </xdr:nvSpPr>
      <xdr:spPr>
        <a:xfrm>
          <a:off x="178206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DF2A3B09-7396-4A52-85DB-76216ECD22C1}"/>
            </a:ext>
          </a:extLst>
        </xdr:cNvPr>
        <xdr:cNvSpPr txBox="1"/>
      </xdr:nvSpPr>
      <xdr:spPr>
        <a:xfrm>
          <a:off x="170459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A36A7F38-4B32-4A3C-8701-9D77F1FD41F4}"/>
            </a:ext>
          </a:extLst>
        </xdr:cNvPr>
        <xdr:cNvSpPr txBox="1"/>
      </xdr:nvSpPr>
      <xdr:spPr>
        <a:xfrm>
          <a:off x="162636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162852</xdr:rowOff>
    </xdr:from>
    <xdr:to>
      <xdr:col>116</xdr:col>
      <xdr:colOff>114300</xdr:colOff>
      <xdr:row>39</xdr:row>
      <xdr:rowOff>93002</xdr:rowOff>
    </xdr:to>
    <xdr:sp macro="" textlink="">
      <xdr:nvSpPr>
        <xdr:cNvPr id="751" name="楕円 750">
          <a:extLst>
            <a:ext uri="{FF2B5EF4-FFF2-40B4-BE49-F238E27FC236}">
              <a16:creationId xmlns:a16="http://schemas.microsoft.com/office/drawing/2014/main" id="{AD71E862-39E4-4E44-9234-EFA6E26FCAFB}"/>
            </a:ext>
          </a:extLst>
        </xdr:cNvPr>
        <xdr:cNvSpPr/>
      </xdr:nvSpPr>
      <xdr:spPr>
        <a:xfrm>
          <a:off x="19458940" y="65331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77779</xdr:rowOff>
    </xdr:from>
    <xdr:ext cx="313932" cy="259045"/>
    <xdr:sp macro="" textlink="">
      <xdr:nvSpPr>
        <xdr:cNvPr id="752" name="投資及び出資金該当値テキスト">
          <a:extLst>
            <a:ext uri="{FF2B5EF4-FFF2-40B4-BE49-F238E27FC236}">
              <a16:creationId xmlns:a16="http://schemas.microsoft.com/office/drawing/2014/main" id="{E75C0D1A-377B-4246-8CA3-5C57F9471890}"/>
            </a:ext>
          </a:extLst>
        </xdr:cNvPr>
        <xdr:cNvSpPr txBox="1"/>
      </xdr:nvSpPr>
      <xdr:spPr>
        <a:xfrm>
          <a:off x="19560540" y="64480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163005</xdr:rowOff>
    </xdr:from>
    <xdr:to>
      <xdr:col>112</xdr:col>
      <xdr:colOff>38100</xdr:colOff>
      <xdr:row>39</xdr:row>
      <xdr:rowOff>93155</xdr:rowOff>
    </xdr:to>
    <xdr:sp macro="" textlink="">
      <xdr:nvSpPr>
        <xdr:cNvPr id="753" name="楕円 752">
          <a:extLst>
            <a:ext uri="{FF2B5EF4-FFF2-40B4-BE49-F238E27FC236}">
              <a16:creationId xmlns:a16="http://schemas.microsoft.com/office/drawing/2014/main" id="{F546205D-7445-4BC9-95C9-8EB78BF296ED}"/>
            </a:ext>
          </a:extLst>
        </xdr:cNvPr>
        <xdr:cNvSpPr/>
      </xdr:nvSpPr>
      <xdr:spPr>
        <a:xfrm>
          <a:off x="18735040" y="65333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84282</xdr:rowOff>
    </xdr:from>
    <xdr:ext cx="313932" cy="259045"/>
    <xdr:sp macro="" textlink="">
      <xdr:nvSpPr>
        <xdr:cNvPr id="754" name="テキスト ボックス 753">
          <a:extLst>
            <a:ext uri="{FF2B5EF4-FFF2-40B4-BE49-F238E27FC236}">
              <a16:creationId xmlns:a16="http://schemas.microsoft.com/office/drawing/2014/main" id="{D3B5AE3F-4451-4CC2-BE07-0C4CAF46E281}"/>
            </a:ext>
          </a:extLst>
        </xdr:cNvPr>
        <xdr:cNvSpPr txBox="1"/>
      </xdr:nvSpPr>
      <xdr:spPr>
        <a:xfrm>
          <a:off x="18628873" y="6622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163271</xdr:rowOff>
    </xdr:from>
    <xdr:to>
      <xdr:col>107</xdr:col>
      <xdr:colOff>101600</xdr:colOff>
      <xdr:row>39</xdr:row>
      <xdr:rowOff>93421</xdr:rowOff>
    </xdr:to>
    <xdr:sp macro="" textlink="">
      <xdr:nvSpPr>
        <xdr:cNvPr id="755" name="楕円 754">
          <a:extLst>
            <a:ext uri="{FF2B5EF4-FFF2-40B4-BE49-F238E27FC236}">
              <a16:creationId xmlns:a16="http://schemas.microsoft.com/office/drawing/2014/main" id="{9CD35F39-E220-4638-B9A8-227821AB577E}"/>
            </a:ext>
          </a:extLst>
        </xdr:cNvPr>
        <xdr:cNvSpPr/>
      </xdr:nvSpPr>
      <xdr:spPr>
        <a:xfrm>
          <a:off x="17937480" y="65335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84548</xdr:rowOff>
    </xdr:from>
    <xdr:ext cx="313932" cy="259045"/>
    <xdr:sp macro="" textlink="">
      <xdr:nvSpPr>
        <xdr:cNvPr id="756" name="テキスト ボックス 755">
          <a:extLst>
            <a:ext uri="{FF2B5EF4-FFF2-40B4-BE49-F238E27FC236}">
              <a16:creationId xmlns:a16="http://schemas.microsoft.com/office/drawing/2014/main" id="{C0144A6A-7EFB-4A9A-86BA-015079048F33}"/>
            </a:ext>
          </a:extLst>
        </xdr:cNvPr>
        <xdr:cNvSpPr txBox="1"/>
      </xdr:nvSpPr>
      <xdr:spPr>
        <a:xfrm>
          <a:off x="17854173" y="66225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9884F8E6-E621-4930-82DA-12E9957FCC9B}"/>
            </a:ext>
          </a:extLst>
        </xdr:cNvPr>
        <xdr:cNvSpPr/>
      </xdr:nvSpPr>
      <xdr:spPr>
        <a:xfrm>
          <a:off x="1716278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D282CF1A-7EC7-4239-BA07-3EEC0112E1A7}"/>
            </a:ext>
          </a:extLst>
        </xdr:cNvPr>
        <xdr:cNvSpPr txBox="1"/>
      </xdr:nvSpPr>
      <xdr:spPr>
        <a:xfrm>
          <a:off x="1709655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DA4A5545-1679-4477-913A-855C9C716125}"/>
            </a:ext>
          </a:extLst>
        </xdr:cNvPr>
        <xdr:cNvSpPr/>
      </xdr:nvSpPr>
      <xdr:spPr>
        <a:xfrm>
          <a:off x="16388080" y="65354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CA7E7680-825D-4B1E-B091-611016EF7F47}"/>
            </a:ext>
          </a:extLst>
        </xdr:cNvPr>
        <xdr:cNvSpPr txBox="1"/>
      </xdr:nvSpPr>
      <xdr:spPr>
        <a:xfrm>
          <a:off x="1631423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7E18B9D4-B3D5-452B-8F44-9126FB399956}"/>
            </a:ext>
          </a:extLst>
        </xdr:cNvPr>
        <xdr:cNvSpPr/>
      </xdr:nvSpPr>
      <xdr:spPr>
        <a:xfrm>
          <a:off x="1609344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D7404C00-F428-4359-A3E2-5357BDD97A4C}"/>
            </a:ext>
          </a:extLst>
        </xdr:cNvPr>
        <xdr:cNvSpPr/>
      </xdr:nvSpPr>
      <xdr:spPr>
        <a:xfrm>
          <a:off x="16220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9A84A3CB-7AC4-4CB2-9ECF-BB93B5E3705C}"/>
            </a:ext>
          </a:extLst>
        </xdr:cNvPr>
        <xdr:cNvSpPr/>
      </xdr:nvSpPr>
      <xdr:spPr>
        <a:xfrm>
          <a:off x="16220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F703D686-E17D-4435-ADB5-A4229C447BCD}"/>
            </a:ext>
          </a:extLst>
        </xdr:cNvPr>
        <xdr:cNvSpPr/>
      </xdr:nvSpPr>
      <xdr:spPr>
        <a:xfrm>
          <a:off x="170992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9C4CB06C-ADAF-42B3-848D-7663EC19D8BE}"/>
            </a:ext>
          </a:extLst>
        </xdr:cNvPr>
        <xdr:cNvSpPr/>
      </xdr:nvSpPr>
      <xdr:spPr>
        <a:xfrm>
          <a:off x="170992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D61D884F-0E34-42E4-8B11-B2E998830632}"/>
            </a:ext>
          </a:extLst>
        </xdr:cNvPr>
        <xdr:cNvSpPr/>
      </xdr:nvSpPr>
      <xdr:spPr>
        <a:xfrm>
          <a:off x="1810512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6D5883F5-A0C6-4463-B167-B8C8D380E11C}"/>
            </a:ext>
          </a:extLst>
        </xdr:cNvPr>
        <xdr:cNvSpPr/>
      </xdr:nvSpPr>
      <xdr:spPr>
        <a:xfrm>
          <a:off x="1810512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762B42A-DC6E-468B-9671-991D99F27523}"/>
            </a:ext>
          </a:extLst>
        </xdr:cNvPr>
        <xdr:cNvSpPr/>
      </xdr:nvSpPr>
      <xdr:spPr>
        <a:xfrm>
          <a:off x="1609344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C1E36AB1-28CB-41B8-9E53-2304A8C7DC95}"/>
            </a:ext>
          </a:extLst>
        </xdr:cNvPr>
        <xdr:cNvSpPr txBox="1"/>
      </xdr:nvSpPr>
      <xdr:spPr>
        <a:xfrm>
          <a:off x="160782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C2894216-B4D6-4E4E-86D6-86AEF7587607}"/>
            </a:ext>
          </a:extLst>
        </xdr:cNvPr>
        <xdr:cNvCxnSpPr/>
      </xdr:nvCxnSpPr>
      <xdr:spPr>
        <a:xfrm>
          <a:off x="1609344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B69C83FF-41C8-4A30-9743-BDAFDB5BA40F}"/>
            </a:ext>
          </a:extLst>
        </xdr:cNvPr>
        <xdr:cNvCxnSpPr/>
      </xdr:nvCxnSpPr>
      <xdr:spPr>
        <a:xfrm>
          <a:off x="16093440" y="99352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8B25F0BC-C5ED-44D6-81E1-12DF37ACD197}"/>
            </a:ext>
          </a:extLst>
        </xdr:cNvPr>
        <xdr:cNvSpPr txBox="1"/>
      </xdr:nvSpPr>
      <xdr:spPr>
        <a:xfrm>
          <a:off x="1589037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D7624C9E-4DA7-49B6-B031-FEF02107C697}"/>
            </a:ext>
          </a:extLst>
        </xdr:cNvPr>
        <xdr:cNvCxnSpPr/>
      </xdr:nvCxnSpPr>
      <xdr:spPr>
        <a:xfrm>
          <a:off x="16093440" y="9561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4E2D5AFA-1B2B-4332-BF93-08500771EC49}"/>
            </a:ext>
          </a:extLst>
        </xdr:cNvPr>
        <xdr:cNvSpPr txBox="1"/>
      </xdr:nvSpPr>
      <xdr:spPr>
        <a:xfrm>
          <a:off x="15630721" y="9423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3FE18FA0-72E0-4139-A6B8-C46B7AA273E7}"/>
            </a:ext>
          </a:extLst>
        </xdr:cNvPr>
        <xdr:cNvCxnSpPr/>
      </xdr:nvCxnSpPr>
      <xdr:spPr>
        <a:xfrm>
          <a:off x="1609344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16AE3916-7ABD-4717-926C-9181C7335F65}"/>
            </a:ext>
          </a:extLst>
        </xdr:cNvPr>
        <xdr:cNvSpPr txBox="1"/>
      </xdr:nvSpPr>
      <xdr:spPr>
        <a:xfrm>
          <a:off x="15589461" y="90538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51E0239E-3201-4CC5-AA7E-CB37C7AEB8B2}"/>
            </a:ext>
          </a:extLst>
        </xdr:cNvPr>
        <xdr:cNvCxnSpPr/>
      </xdr:nvCxnSpPr>
      <xdr:spPr>
        <a:xfrm>
          <a:off x="16093440" y="88188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7BE90C59-9438-4777-9B68-0F1CAC79CD12}"/>
            </a:ext>
          </a:extLst>
        </xdr:cNvPr>
        <xdr:cNvSpPr txBox="1"/>
      </xdr:nvSpPr>
      <xdr:spPr>
        <a:xfrm>
          <a:off x="15589461" y="86804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F35BBEE2-D04E-40B7-BC99-BF9315474552}"/>
            </a:ext>
          </a:extLst>
        </xdr:cNvPr>
        <xdr:cNvCxnSpPr/>
      </xdr:nvCxnSpPr>
      <xdr:spPr>
        <a:xfrm>
          <a:off x="16093440" y="84455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7ABFB606-B4D0-401E-849F-6DDE47012DB0}"/>
            </a:ext>
          </a:extLst>
        </xdr:cNvPr>
        <xdr:cNvSpPr txBox="1"/>
      </xdr:nvSpPr>
      <xdr:spPr>
        <a:xfrm>
          <a:off x="15589461" y="8307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E4E9556B-4927-4F07-8211-57D2D63097C8}"/>
            </a:ext>
          </a:extLst>
        </xdr:cNvPr>
        <xdr:cNvCxnSpPr/>
      </xdr:nvCxnSpPr>
      <xdr:spPr>
        <a:xfrm>
          <a:off x="1609344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FCD58BE2-5F34-47A4-9E86-2E968C5CEF54}"/>
            </a:ext>
          </a:extLst>
        </xdr:cNvPr>
        <xdr:cNvSpPr txBox="1"/>
      </xdr:nvSpPr>
      <xdr:spPr>
        <a:xfrm>
          <a:off x="1558946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F20AE5A4-D53D-41CF-B0ED-A1A5FFDDB387}"/>
            </a:ext>
          </a:extLst>
        </xdr:cNvPr>
        <xdr:cNvSpPr/>
      </xdr:nvSpPr>
      <xdr:spPr>
        <a:xfrm>
          <a:off x="1609344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F2AD9B82-A4EB-4091-ABAD-601E4EE77A6D}"/>
            </a:ext>
          </a:extLst>
        </xdr:cNvPr>
        <xdr:cNvCxnSpPr/>
      </xdr:nvCxnSpPr>
      <xdr:spPr>
        <a:xfrm flipV="1">
          <a:off x="19507835" y="8537032"/>
          <a:ext cx="1269" cy="1398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6491971A-0B76-4A22-BB1A-4FF1941B88DB}"/>
            </a:ext>
          </a:extLst>
        </xdr:cNvPr>
        <xdr:cNvSpPr txBox="1"/>
      </xdr:nvSpPr>
      <xdr:spPr>
        <a:xfrm>
          <a:off x="19560540" y="99390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E6F0FB67-5A7D-4830-8844-6A0E760091DD}"/>
            </a:ext>
          </a:extLst>
        </xdr:cNvPr>
        <xdr:cNvCxnSpPr/>
      </xdr:nvCxnSpPr>
      <xdr:spPr>
        <a:xfrm>
          <a:off x="19443700" y="9935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158514DC-DD3E-4EF4-9EAC-AE3E2D2DF562}"/>
            </a:ext>
          </a:extLst>
        </xdr:cNvPr>
        <xdr:cNvSpPr txBox="1"/>
      </xdr:nvSpPr>
      <xdr:spPr>
        <a:xfrm>
          <a:off x="19560540" y="8316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CDFD9E42-C69E-4980-810A-252CB6D51A1F}"/>
            </a:ext>
          </a:extLst>
        </xdr:cNvPr>
        <xdr:cNvCxnSpPr/>
      </xdr:nvCxnSpPr>
      <xdr:spPr>
        <a:xfrm>
          <a:off x="19443700" y="85370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48885</xdr:rowOff>
    </xdr:from>
    <xdr:to>
      <xdr:col>116</xdr:col>
      <xdr:colOff>63500</xdr:colOff>
      <xdr:row>58</xdr:row>
      <xdr:rowOff>115080</xdr:rowOff>
    </xdr:to>
    <xdr:cxnSp macro="">
      <xdr:nvCxnSpPr>
        <xdr:cNvPr id="789" name="直線コネクタ 788">
          <a:extLst>
            <a:ext uri="{FF2B5EF4-FFF2-40B4-BE49-F238E27FC236}">
              <a16:creationId xmlns:a16="http://schemas.microsoft.com/office/drawing/2014/main" id="{261B27D5-7EDE-4E46-8B58-DEEA8E487289}"/>
            </a:ext>
          </a:extLst>
        </xdr:cNvPr>
        <xdr:cNvCxnSpPr/>
      </xdr:nvCxnSpPr>
      <xdr:spPr>
        <a:xfrm flipV="1">
          <a:off x="18778220" y="9772005"/>
          <a:ext cx="731520" cy="6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82704</xdr:rowOff>
    </xdr:from>
    <xdr:ext cx="469744" cy="259045"/>
    <xdr:sp macro="" textlink="">
      <xdr:nvSpPr>
        <xdr:cNvPr id="790" name="貸付金平均値テキスト">
          <a:extLst>
            <a:ext uri="{FF2B5EF4-FFF2-40B4-BE49-F238E27FC236}">
              <a16:creationId xmlns:a16="http://schemas.microsoft.com/office/drawing/2014/main" id="{D580302C-D957-45F4-BF2C-48D203B7260D}"/>
            </a:ext>
          </a:extLst>
        </xdr:cNvPr>
        <xdr:cNvSpPr txBox="1"/>
      </xdr:nvSpPr>
      <xdr:spPr>
        <a:xfrm>
          <a:off x="19560540" y="9805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5D4375EF-A312-46A8-AF9B-38D0197D39E8}"/>
            </a:ext>
          </a:extLst>
        </xdr:cNvPr>
        <xdr:cNvSpPr/>
      </xdr:nvSpPr>
      <xdr:spPr>
        <a:xfrm>
          <a:off x="19458940" y="98273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81308</xdr:rowOff>
    </xdr:from>
    <xdr:to>
      <xdr:col>111</xdr:col>
      <xdr:colOff>177800</xdr:colOff>
      <xdr:row>58</xdr:row>
      <xdr:rowOff>115080</xdr:rowOff>
    </xdr:to>
    <xdr:cxnSp macro="">
      <xdr:nvCxnSpPr>
        <xdr:cNvPr id="792" name="直線コネクタ 791">
          <a:extLst>
            <a:ext uri="{FF2B5EF4-FFF2-40B4-BE49-F238E27FC236}">
              <a16:creationId xmlns:a16="http://schemas.microsoft.com/office/drawing/2014/main" id="{CF898804-5F79-4470-A41D-3AA11ED99A1B}"/>
            </a:ext>
          </a:extLst>
        </xdr:cNvPr>
        <xdr:cNvCxnSpPr/>
      </xdr:nvCxnSpPr>
      <xdr:spPr>
        <a:xfrm>
          <a:off x="17988280" y="9804428"/>
          <a:ext cx="789940" cy="3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820EAE9F-DFF4-4284-9697-B973AE95F26B}"/>
            </a:ext>
          </a:extLst>
        </xdr:cNvPr>
        <xdr:cNvSpPr/>
      </xdr:nvSpPr>
      <xdr:spPr>
        <a:xfrm>
          <a:off x="18735040" y="98274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25638</xdr:rowOff>
    </xdr:from>
    <xdr:ext cx="469744" cy="259045"/>
    <xdr:sp macro="" textlink="">
      <xdr:nvSpPr>
        <xdr:cNvPr id="794" name="テキスト ボックス 793">
          <a:extLst>
            <a:ext uri="{FF2B5EF4-FFF2-40B4-BE49-F238E27FC236}">
              <a16:creationId xmlns:a16="http://schemas.microsoft.com/office/drawing/2014/main" id="{810375AC-D7C6-45DB-9FC4-29F386C84CA1}"/>
            </a:ext>
          </a:extLst>
        </xdr:cNvPr>
        <xdr:cNvSpPr txBox="1"/>
      </xdr:nvSpPr>
      <xdr:spPr>
        <a:xfrm>
          <a:off x="18573828" y="9916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81308</xdr:rowOff>
    </xdr:from>
    <xdr:to>
      <xdr:col>107</xdr:col>
      <xdr:colOff>50800</xdr:colOff>
      <xdr:row>58</xdr:row>
      <xdr:rowOff>84448</xdr:rowOff>
    </xdr:to>
    <xdr:cxnSp macro="">
      <xdr:nvCxnSpPr>
        <xdr:cNvPr id="795" name="直線コネクタ 794">
          <a:extLst>
            <a:ext uri="{FF2B5EF4-FFF2-40B4-BE49-F238E27FC236}">
              <a16:creationId xmlns:a16="http://schemas.microsoft.com/office/drawing/2014/main" id="{0A9AC20A-8067-4358-BFCE-E115BD654416}"/>
            </a:ext>
          </a:extLst>
        </xdr:cNvPr>
        <xdr:cNvCxnSpPr/>
      </xdr:nvCxnSpPr>
      <xdr:spPr>
        <a:xfrm flipV="1">
          <a:off x="17213580" y="9804428"/>
          <a:ext cx="774700" cy="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C0FC0EE6-074D-4C5D-A96B-AC827F4B0B9D}"/>
            </a:ext>
          </a:extLst>
        </xdr:cNvPr>
        <xdr:cNvSpPr/>
      </xdr:nvSpPr>
      <xdr:spPr>
        <a:xfrm>
          <a:off x="17937480" y="98261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24343</xdr:rowOff>
    </xdr:from>
    <xdr:ext cx="469744" cy="259045"/>
    <xdr:sp macro="" textlink="">
      <xdr:nvSpPr>
        <xdr:cNvPr id="797" name="テキスト ボックス 796">
          <a:extLst>
            <a:ext uri="{FF2B5EF4-FFF2-40B4-BE49-F238E27FC236}">
              <a16:creationId xmlns:a16="http://schemas.microsoft.com/office/drawing/2014/main" id="{C38DA079-ECA4-4593-B1E4-983C50E40242}"/>
            </a:ext>
          </a:extLst>
        </xdr:cNvPr>
        <xdr:cNvSpPr txBox="1"/>
      </xdr:nvSpPr>
      <xdr:spPr>
        <a:xfrm>
          <a:off x="17776268" y="991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84448</xdr:rowOff>
    </xdr:from>
    <xdr:to>
      <xdr:col>102</xdr:col>
      <xdr:colOff>114300</xdr:colOff>
      <xdr:row>58</xdr:row>
      <xdr:rowOff>112375</xdr:rowOff>
    </xdr:to>
    <xdr:cxnSp macro="">
      <xdr:nvCxnSpPr>
        <xdr:cNvPr id="798" name="直線コネクタ 797">
          <a:extLst>
            <a:ext uri="{FF2B5EF4-FFF2-40B4-BE49-F238E27FC236}">
              <a16:creationId xmlns:a16="http://schemas.microsoft.com/office/drawing/2014/main" id="{7F1516BD-88BC-4AB8-B910-280C8A96743D}"/>
            </a:ext>
          </a:extLst>
        </xdr:cNvPr>
        <xdr:cNvCxnSpPr/>
      </xdr:nvCxnSpPr>
      <xdr:spPr>
        <a:xfrm flipV="1">
          <a:off x="16431260" y="9807568"/>
          <a:ext cx="782320" cy="2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a:extLst>
            <a:ext uri="{FF2B5EF4-FFF2-40B4-BE49-F238E27FC236}">
              <a16:creationId xmlns:a16="http://schemas.microsoft.com/office/drawing/2014/main" id="{4BD3CF6E-260C-47EE-9AE0-0555D623FB3A}"/>
            </a:ext>
          </a:extLst>
        </xdr:cNvPr>
        <xdr:cNvSpPr/>
      </xdr:nvSpPr>
      <xdr:spPr>
        <a:xfrm>
          <a:off x="17162780" y="98273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25493</xdr:rowOff>
    </xdr:from>
    <xdr:ext cx="469744" cy="259045"/>
    <xdr:sp macro="" textlink="">
      <xdr:nvSpPr>
        <xdr:cNvPr id="800" name="テキスト ボックス 799">
          <a:extLst>
            <a:ext uri="{FF2B5EF4-FFF2-40B4-BE49-F238E27FC236}">
              <a16:creationId xmlns:a16="http://schemas.microsoft.com/office/drawing/2014/main" id="{AF944D5F-446F-43EB-A7E6-3FA91109FBFE}"/>
            </a:ext>
          </a:extLst>
        </xdr:cNvPr>
        <xdr:cNvSpPr txBox="1"/>
      </xdr:nvSpPr>
      <xdr:spPr>
        <a:xfrm>
          <a:off x="17001568" y="991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a:extLst>
            <a:ext uri="{FF2B5EF4-FFF2-40B4-BE49-F238E27FC236}">
              <a16:creationId xmlns:a16="http://schemas.microsoft.com/office/drawing/2014/main" id="{C2F6F0C8-C1C2-4747-A52E-20BA14B92E11}"/>
            </a:ext>
          </a:extLst>
        </xdr:cNvPr>
        <xdr:cNvSpPr/>
      </xdr:nvSpPr>
      <xdr:spPr>
        <a:xfrm>
          <a:off x="16388080" y="98293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27497</xdr:rowOff>
    </xdr:from>
    <xdr:ext cx="469744" cy="259045"/>
    <xdr:sp macro="" textlink="">
      <xdr:nvSpPr>
        <xdr:cNvPr id="802" name="テキスト ボックス 801">
          <a:extLst>
            <a:ext uri="{FF2B5EF4-FFF2-40B4-BE49-F238E27FC236}">
              <a16:creationId xmlns:a16="http://schemas.microsoft.com/office/drawing/2014/main" id="{ADE6E82C-8F39-46A7-B6AC-062337A97909}"/>
            </a:ext>
          </a:extLst>
        </xdr:cNvPr>
        <xdr:cNvSpPr txBox="1"/>
      </xdr:nvSpPr>
      <xdr:spPr>
        <a:xfrm>
          <a:off x="16226868" y="991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26E1A262-6718-4471-86D4-BCB2F8B4BDAB}"/>
            </a:ext>
          </a:extLst>
        </xdr:cNvPr>
        <xdr:cNvSpPr txBox="1"/>
      </xdr:nvSpPr>
      <xdr:spPr>
        <a:xfrm>
          <a:off x="193421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1B43E0A5-37BB-404D-9E9F-07FB9C0BD6B3}"/>
            </a:ext>
          </a:extLst>
        </xdr:cNvPr>
        <xdr:cNvSpPr txBox="1"/>
      </xdr:nvSpPr>
      <xdr:spPr>
        <a:xfrm>
          <a:off x="186105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1B31FFFC-A2BE-40B8-B165-81AFEBCC1CD8}"/>
            </a:ext>
          </a:extLst>
        </xdr:cNvPr>
        <xdr:cNvSpPr txBox="1"/>
      </xdr:nvSpPr>
      <xdr:spPr>
        <a:xfrm>
          <a:off x="178206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6BDD3773-3761-41A1-8456-AC0286BF7BA4}"/>
            </a:ext>
          </a:extLst>
        </xdr:cNvPr>
        <xdr:cNvSpPr txBox="1"/>
      </xdr:nvSpPr>
      <xdr:spPr>
        <a:xfrm>
          <a:off x="170459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80D1BB51-6117-4A9E-ABBE-B0CFBFD9C5B9}"/>
            </a:ext>
          </a:extLst>
        </xdr:cNvPr>
        <xdr:cNvSpPr txBox="1"/>
      </xdr:nvSpPr>
      <xdr:spPr>
        <a:xfrm>
          <a:off x="162636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169535</xdr:rowOff>
    </xdr:from>
    <xdr:to>
      <xdr:col>116</xdr:col>
      <xdr:colOff>114300</xdr:colOff>
      <xdr:row>58</xdr:row>
      <xdr:rowOff>99685</xdr:rowOff>
    </xdr:to>
    <xdr:sp macro="" textlink="">
      <xdr:nvSpPr>
        <xdr:cNvPr id="808" name="楕円 807">
          <a:extLst>
            <a:ext uri="{FF2B5EF4-FFF2-40B4-BE49-F238E27FC236}">
              <a16:creationId xmlns:a16="http://schemas.microsoft.com/office/drawing/2014/main" id="{1CC7365E-0C56-4A82-B21A-04106CBECB04}"/>
            </a:ext>
          </a:extLst>
        </xdr:cNvPr>
        <xdr:cNvSpPr/>
      </xdr:nvSpPr>
      <xdr:spPr>
        <a:xfrm>
          <a:off x="19458940" y="97250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20962</xdr:rowOff>
    </xdr:from>
    <xdr:ext cx="534377" cy="259045"/>
    <xdr:sp macro="" textlink="">
      <xdr:nvSpPr>
        <xdr:cNvPr id="809" name="貸付金該当値テキスト">
          <a:extLst>
            <a:ext uri="{FF2B5EF4-FFF2-40B4-BE49-F238E27FC236}">
              <a16:creationId xmlns:a16="http://schemas.microsoft.com/office/drawing/2014/main" id="{8EFAAEA8-AB03-4234-93B1-561469A3CB75}"/>
            </a:ext>
          </a:extLst>
        </xdr:cNvPr>
        <xdr:cNvSpPr txBox="1"/>
      </xdr:nvSpPr>
      <xdr:spPr>
        <a:xfrm>
          <a:off x="19560540" y="957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64280</xdr:rowOff>
    </xdr:from>
    <xdr:to>
      <xdr:col>112</xdr:col>
      <xdr:colOff>38100</xdr:colOff>
      <xdr:row>58</xdr:row>
      <xdr:rowOff>165880</xdr:rowOff>
    </xdr:to>
    <xdr:sp macro="" textlink="">
      <xdr:nvSpPr>
        <xdr:cNvPr id="810" name="楕円 809">
          <a:extLst>
            <a:ext uri="{FF2B5EF4-FFF2-40B4-BE49-F238E27FC236}">
              <a16:creationId xmlns:a16="http://schemas.microsoft.com/office/drawing/2014/main" id="{57D8CE74-68FC-4567-BE7A-FBCB72ACCD58}"/>
            </a:ext>
          </a:extLst>
        </xdr:cNvPr>
        <xdr:cNvSpPr/>
      </xdr:nvSpPr>
      <xdr:spPr>
        <a:xfrm>
          <a:off x="18735040" y="97874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10957</xdr:rowOff>
    </xdr:from>
    <xdr:ext cx="534377" cy="259045"/>
    <xdr:sp macro="" textlink="">
      <xdr:nvSpPr>
        <xdr:cNvPr id="811" name="テキスト ボックス 810">
          <a:extLst>
            <a:ext uri="{FF2B5EF4-FFF2-40B4-BE49-F238E27FC236}">
              <a16:creationId xmlns:a16="http://schemas.microsoft.com/office/drawing/2014/main" id="{8CBBCC15-13F4-4D48-89E7-BE30004EA6AA}"/>
            </a:ext>
          </a:extLst>
        </xdr:cNvPr>
        <xdr:cNvSpPr txBox="1"/>
      </xdr:nvSpPr>
      <xdr:spPr>
        <a:xfrm>
          <a:off x="18541511" y="956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30508</xdr:rowOff>
    </xdr:from>
    <xdr:to>
      <xdr:col>107</xdr:col>
      <xdr:colOff>101600</xdr:colOff>
      <xdr:row>58</xdr:row>
      <xdr:rowOff>132108</xdr:rowOff>
    </xdr:to>
    <xdr:sp macro="" textlink="">
      <xdr:nvSpPr>
        <xdr:cNvPr id="812" name="楕円 811">
          <a:extLst>
            <a:ext uri="{FF2B5EF4-FFF2-40B4-BE49-F238E27FC236}">
              <a16:creationId xmlns:a16="http://schemas.microsoft.com/office/drawing/2014/main" id="{FC5828C8-D4CF-4843-B872-4B4C21966AC1}"/>
            </a:ext>
          </a:extLst>
        </xdr:cNvPr>
        <xdr:cNvSpPr/>
      </xdr:nvSpPr>
      <xdr:spPr>
        <a:xfrm>
          <a:off x="17937480" y="975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148635</xdr:rowOff>
    </xdr:from>
    <xdr:ext cx="534377" cy="259045"/>
    <xdr:sp macro="" textlink="">
      <xdr:nvSpPr>
        <xdr:cNvPr id="813" name="テキスト ボックス 812">
          <a:extLst>
            <a:ext uri="{FF2B5EF4-FFF2-40B4-BE49-F238E27FC236}">
              <a16:creationId xmlns:a16="http://schemas.microsoft.com/office/drawing/2014/main" id="{11519313-9649-40F8-AC9B-A1426591F790}"/>
            </a:ext>
          </a:extLst>
        </xdr:cNvPr>
        <xdr:cNvSpPr txBox="1"/>
      </xdr:nvSpPr>
      <xdr:spPr>
        <a:xfrm>
          <a:off x="17766811" y="953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33648</xdr:rowOff>
    </xdr:from>
    <xdr:to>
      <xdr:col>102</xdr:col>
      <xdr:colOff>165100</xdr:colOff>
      <xdr:row>58</xdr:row>
      <xdr:rowOff>135248</xdr:rowOff>
    </xdr:to>
    <xdr:sp macro="" textlink="">
      <xdr:nvSpPr>
        <xdr:cNvPr id="814" name="楕円 813">
          <a:extLst>
            <a:ext uri="{FF2B5EF4-FFF2-40B4-BE49-F238E27FC236}">
              <a16:creationId xmlns:a16="http://schemas.microsoft.com/office/drawing/2014/main" id="{EECF8625-A657-416A-8842-E4216B568B0E}"/>
            </a:ext>
          </a:extLst>
        </xdr:cNvPr>
        <xdr:cNvSpPr/>
      </xdr:nvSpPr>
      <xdr:spPr>
        <a:xfrm>
          <a:off x="17162780" y="975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151775</xdr:rowOff>
    </xdr:from>
    <xdr:ext cx="534377" cy="259045"/>
    <xdr:sp macro="" textlink="">
      <xdr:nvSpPr>
        <xdr:cNvPr id="815" name="テキスト ボックス 814">
          <a:extLst>
            <a:ext uri="{FF2B5EF4-FFF2-40B4-BE49-F238E27FC236}">
              <a16:creationId xmlns:a16="http://schemas.microsoft.com/office/drawing/2014/main" id="{6E799883-6282-44CE-B3B2-B04B85D9D1CE}"/>
            </a:ext>
          </a:extLst>
        </xdr:cNvPr>
        <xdr:cNvSpPr txBox="1"/>
      </xdr:nvSpPr>
      <xdr:spPr>
        <a:xfrm>
          <a:off x="16969251" y="953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61575</xdr:rowOff>
    </xdr:from>
    <xdr:to>
      <xdr:col>98</xdr:col>
      <xdr:colOff>38100</xdr:colOff>
      <xdr:row>58</xdr:row>
      <xdr:rowOff>163175</xdr:rowOff>
    </xdr:to>
    <xdr:sp macro="" textlink="">
      <xdr:nvSpPr>
        <xdr:cNvPr id="816" name="楕円 815">
          <a:extLst>
            <a:ext uri="{FF2B5EF4-FFF2-40B4-BE49-F238E27FC236}">
              <a16:creationId xmlns:a16="http://schemas.microsoft.com/office/drawing/2014/main" id="{D3F943B2-9B27-4C74-A16D-3A44CC44201A}"/>
            </a:ext>
          </a:extLst>
        </xdr:cNvPr>
        <xdr:cNvSpPr/>
      </xdr:nvSpPr>
      <xdr:spPr>
        <a:xfrm>
          <a:off x="16388080" y="97846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8252</xdr:rowOff>
    </xdr:from>
    <xdr:ext cx="534377" cy="259045"/>
    <xdr:sp macro="" textlink="">
      <xdr:nvSpPr>
        <xdr:cNvPr id="817" name="テキスト ボックス 816">
          <a:extLst>
            <a:ext uri="{FF2B5EF4-FFF2-40B4-BE49-F238E27FC236}">
              <a16:creationId xmlns:a16="http://schemas.microsoft.com/office/drawing/2014/main" id="{A6C8F7EE-334F-4D20-A0DA-9CEDA23247FC}"/>
            </a:ext>
          </a:extLst>
        </xdr:cNvPr>
        <xdr:cNvSpPr txBox="1"/>
      </xdr:nvSpPr>
      <xdr:spPr>
        <a:xfrm>
          <a:off x="16194551" y="956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AFC9C1ED-E49A-4F83-94BA-5767C5F3B65F}"/>
            </a:ext>
          </a:extLst>
        </xdr:cNvPr>
        <xdr:cNvSpPr/>
      </xdr:nvSpPr>
      <xdr:spPr>
        <a:xfrm>
          <a:off x="1609344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9CC475E7-AC91-41FC-B46E-8FCBFE46117F}"/>
            </a:ext>
          </a:extLst>
        </xdr:cNvPr>
        <xdr:cNvSpPr/>
      </xdr:nvSpPr>
      <xdr:spPr>
        <a:xfrm>
          <a:off x="16220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AA418FDA-BFDC-4D9B-BAFD-E06B63F846EC}"/>
            </a:ext>
          </a:extLst>
        </xdr:cNvPr>
        <xdr:cNvSpPr/>
      </xdr:nvSpPr>
      <xdr:spPr>
        <a:xfrm>
          <a:off x="16220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D8A477D9-2FB4-4B9A-A241-669CF738DCE0}"/>
            </a:ext>
          </a:extLst>
        </xdr:cNvPr>
        <xdr:cNvSpPr/>
      </xdr:nvSpPr>
      <xdr:spPr>
        <a:xfrm>
          <a:off x="170992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4B8DE66A-08CE-45AD-9A78-B7364389C824}"/>
            </a:ext>
          </a:extLst>
        </xdr:cNvPr>
        <xdr:cNvSpPr/>
      </xdr:nvSpPr>
      <xdr:spPr>
        <a:xfrm>
          <a:off x="170992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1B417DD2-8E43-4266-BD3C-938037B3C668}"/>
            </a:ext>
          </a:extLst>
        </xdr:cNvPr>
        <xdr:cNvSpPr/>
      </xdr:nvSpPr>
      <xdr:spPr>
        <a:xfrm>
          <a:off x="1810512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6CBBD03C-9AA6-4A1C-B333-9C88F1A8BEC6}"/>
            </a:ext>
          </a:extLst>
        </xdr:cNvPr>
        <xdr:cNvSpPr/>
      </xdr:nvSpPr>
      <xdr:spPr>
        <a:xfrm>
          <a:off x="1810512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AC920B0C-0877-4A1C-95CE-91C585B9271C}"/>
            </a:ext>
          </a:extLst>
        </xdr:cNvPr>
        <xdr:cNvSpPr/>
      </xdr:nvSpPr>
      <xdr:spPr>
        <a:xfrm>
          <a:off x="1609344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20173B75-29BC-4CB0-AC90-61C5F17C9C17}"/>
            </a:ext>
          </a:extLst>
        </xdr:cNvPr>
        <xdr:cNvSpPr txBox="1"/>
      </xdr:nvSpPr>
      <xdr:spPr>
        <a:xfrm>
          <a:off x="160782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B2D660C8-1A10-4A21-BC2B-B142B48A43DA}"/>
            </a:ext>
          </a:extLst>
        </xdr:cNvPr>
        <xdr:cNvCxnSpPr/>
      </xdr:nvCxnSpPr>
      <xdr:spPr>
        <a:xfrm>
          <a:off x="1609344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5E168B59-3ED5-4B50-9DEE-6F6AE0FE0C06}"/>
            </a:ext>
          </a:extLst>
        </xdr:cNvPr>
        <xdr:cNvCxnSpPr/>
      </xdr:nvCxnSpPr>
      <xdr:spPr>
        <a:xfrm>
          <a:off x="16093440" y="13288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5D2EEEED-7C8A-4CB2-96FA-03962638ABEA}"/>
            </a:ext>
          </a:extLst>
        </xdr:cNvPr>
        <xdr:cNvSpPr txBox="1"/>
      </xdr:nvSpPr>
      <xdr:spPr>
        <a:xfrm>
          <a:off x="1589037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7EA087BF-C658-4381-A1DE-C77A20919B97}"/>
            </a:ext>
          </a:extLst>
        </xdr:cNvPr>
        <xdr:cNvCxnSpPr/>
      </xdr:nvCxnSpPr>
      <xdr:spPr>
        <a:xfrm>
          <a:off x="16093440" y="12914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14B91D88-6191-43F7-98C5-C1A6BB924C84}"/>
            </a:ext>
          </a:extLst>
        </xdr:cNvPr>
        <xdr:cNvSpPr txBox="1"/>
      </xdr:nvSpPr>
      <xdr:spPr>
        <a:xfrm>
          <a:off x="15589461" y="12776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78A93347-283E-49D5-AB23-BF75164D9EC3}"/>
            </a:ext>
          </a:extLst>
        </xdr:cNvPr>
        <xdr:cNvCxnSpPr/>
      </xdr:nvCxnSpPr>
      <xdr:spPr>
        <a:xfrm>
          <a:off x="16093440" y="125450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6DBDC228-35EA-4050-A51C-730244820005}"/>
            </a:ext>
          </a:extLst>
        </xdr:cNvPr>
        <xdr:cNvSpPr txBox="1"/>
      </xdr:nvSpPr>
      <xdr:spPr>
        <a:xfrm>
          <a:off x="1558946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9393F358-AAD1-409E-9716-8201F52ED019}"/>
            </a:ext>
          </a:extLst>
        </xdr:cNvPr>
        <xdr:cNvCxnSpPr/>
      </xdr:nvCxnSpPr>
      <xdr:spPr>
        <a:xfrm>
          <a:off x="16093440" y="121716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ACB98241-A90D-4087-9E23-B464E5E4C149}"/>
            </a:ext>
          </a:extLst>
        </xdr:cNvPr>
        <xdr:cNvSpPr txBox="1"/>
      </xdr:nvSpPr>
      <xdr:spPr>
        <a:xfrm>
          <a:off x="15589461" y="12033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C19C48BD-C687-4611-8FF2-2ABEEEB08BC9}"/>
            </a:ext>
          </a:extLst>
        </xdr:cNvPr>
        <xdr:cNvCxnSpPr/>
      </xdr:nvCxnSpPr>
      <xdr:spPr>
        <a:xfrm>
          <a:off x="16093440" y="117983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87CC0EB5-4A60-4130-B633-CC081A3596CB}"/>
            </a:ext>
          </a:extLst>
        </xdr:cNvPr>
        <xdr:cNvSpPr txBox="1"/>
      </xdr:nvSpPr>
      <xdr:spPr>
        <a:xfrm>
          <a:off x="15589461"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6550CD02-613F-421C-B6A4-E56F93507B34}"/>
            </a:ext>
          </a:extLst>
        </xdr:cNvPr>
        <xdr:cNvCxnSpPr/>
      </xdr:nvCxnSpPr>
      <xdr:spPr>
        <a:xfrm>
          <a:off x="1609344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A800400A-FA2D-418F-B9A7-95C85EC8CE56}"/>
            </a:ext>
          </a:extLst>
        </xdr:cNvPr>
        <xdr:cNvSpPr txBox="1"/>
      </xdr:nvSpPr>
      <xdr:spPr>
        <a:xfrm>
          <a:off x="1558946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23548499-434D-46E0-AA7E-008F94F36744}"/>
            </a:ext>
          </a:extLst>
        </xdr:cNvPr>
        <xdr:cNvSpPr/>
      </xdr:nvSpPr>
      <xdr:spPr>
        <a:xfrm>
          <a:off x="1609344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A35C89DB-68F6-4443-980E-A4287496F59F}"/>
            </a:ext>
          </a:extLst>
        </xdr:cNvPr>
        <xdr:cNvCxnSpPr/>
      </xdr:nvCxnSpPr>
      <xdr:spPr>
        <a:xfrm flipV="1">
          <a:off x="19507835" y="12017280"/>
          <a:ext cx="1269" cy="1112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1F462843-FEC4-473F-A223-196D92CCB160}"/>
            </a:ext>
          </a:extLst>
        </xdr:cNvPr>
        <xdr:cNvSpPr txBox="1"/>
      </xdr:nvSpPr>
      <xdr:spPr>
        <a:xfrm>
          <a:off x="19560540" y="1313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F74D29B4-FB42-46F5-97AF-FEE35C316316}"/>
            </a:ext>
          </a:extLst>
        </xdr:cNvPr>
        <xdr:cNvCxnSpPr/>
      </xdr:nvCxnSpPr>
      <xdr:spPr>
        <a:xfrm>
          <a:off x="19443700" y="131300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99D3D5C1-B090-4938-9AAB-4982F4894FD1}"/>
            </a:ext>
          </a:extLst>
        </xdr:cNvPr>
        <xdr:cNvSpPr txBox="1"/>
      </xdr:nvSpPr>
      <xdr:spPr>
        <a:xfrm>
          <a:off x="19560540" y="11796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D1F0D1CF-6D0E-4F67-A42A-BF8E748EB3ED}"/>
            </a:ext>
          </a:extLst>
        </xdr:cNvPr>
        <xdr:cNvCxnSpPr/>
      </xdr:nvCxnSpPr>
      <xdr:spPr>
        <a:xfrm>
          <a:off x="19443700" y="120172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93027</xdr:rowOff>
    </xdr:from>
    <xdr:to>
      <xdr:col>116</xdr:col>
      <xdr:colOff>63500</xdr:colOff>
      <xdr:row>77</xdr:row>
      <xdr:rowOff>110500</xdr:rowOff>
    </xdr:to>
    <xdr:cxnSp macro="">
      <xdr:nvCxnSpPr>
        <xdr:cNvPr id="846" name="直線コネクタ 845">
          <a:extLst>
            <a:ext uri="{FF2B5EF4-FFF2-40B4-BE49-F238E27FC236}">
              <a16:creationId xmlns:a16="http://schemas.microsoft.com/office/drawing/2014/main" id="{5EC7BC8E-D283-4355-8265-5A813999D281}"/>
            </a:ext>
          </a:extLst>
        </xdr:cNvPr>
        <xdr:cNvCxnSpPr/>
      </xdr:nvCxnSpPr>
      <xdr:spPr>
        <a:xfrm flipV="1">
          <a:off x="18778220" y="13001307"/>
          <a:ext cx="731520" cy="1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83522</xdr:rowOff>
    </xdr:from>
    <xdr:ext cx="599010" cy="259045"/>
    <xdr:sp macro="" textlink="">
      <xdr:nvSpPr>
        <xdr:cNvPr id="847" name="繰出金平均値テキスト">
          <a:extLst>
            <a:ext uri="{FF2B5EF4-FFF2-40B4-BE49-F238E27FC236}">
              <a16:creationId xmlns:a16="http://schemas.microsoft.com/office/drawing/2014/main" id="{3FA57722-FC80-457C-AD3F-CE2EACFF1C79}"/>
            </a:ext>
          </a:extLst>
        </xdr:cNvPr>
        <xdr:cNvSpPr txBox="1"/>
      </xdr:nvSpPr>
      <xdr:spPr>
        <a:xfrm>
          <a:off x="19560540" y="126565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9EF3EC63-BE20-468B-8554-00207A79E439}"/>
            </a:ext>
          </a:extLst>
        </xdr:cNvPr>
        <xdr:cNvSpPr/>
      </xdr:nvSpPr>
      <xdr:spPr>
        <a:xfrm>
          <a:off x="19458940" y="128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110500</xdr:rowOff>
    </xdr:from>
    <xdr:to>
      <xdr:col>111</xdr:col>
      <xdr:colOff>177800</xdr:colOff>
      <xdr:row>77</xdr:row>
      <xdr:rowOff>147492</xdr:rowOff>
    </xdr:to>
    <xdr:cxnSp macro="">
      <xdr:nvCxnSpPr>
        <xdr:cNvPr id="849" name="直線コネクタ 848">
          <a:extLst>
            <a:ext uri="{FF2B5EF4-FFF2-40B4-BE49-F238E27FC236}">
              <a16:creationId xmlns:a16="http://schemas.microsoft.com/office/drawing/2014/main" id="{5154CD63-B88A-4BF9-B7A6-093FA697B0BE}"/>
            </a:ext>
          </a:extLst>
        </xdr:cNvPr>
        <xdr:cNvCxnSpPr/>
      </xdr:nvCxnSpPr>
      <xdr:spPr>
        <a:xfrm flipV="1">
          <a:off x="17988280" y="13018780"/>
          <a:ext cx="789940" cy="3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8CC58548-1B76-4FB2-862B-B17A4A79BB63}"/>
            </a:ext>
          </a:extLst>
        </xdr:cNvPr>
        <xdr:cNvSpPr/>
      </xdr:nvSpPr>
      <xdr:spPr>
        <a:xfrm>
          <a:off x="18735040" y="128223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28380</xdr:rowOff>
    </xdr:from>
    <xdr:ext cx="599010" cy="259045"/>
    <xdr:sp macro="" textlink="">
      <xdr:nvSpPr>
        <xdr:cNvPr id="851" name="テキスト ボックス 850">
          <a:extLst>
            <a:ext uri="{FF2B5EF4-FFF2-40B4-BE49-F238E27FC236}">
              <a16:creationId xmlns:a16="http://schemas.microsoft.com/office/drawing/2014/main" id="{C8D63591-2210-4B91-953C-35A7208D0499}"/>
            </a:ext>
          </a:extLst>
        </xdr:cNvPr>
        <xdr:cNvSpPr txBox="1"/>
      </xdr:nvSpPr>
      <xdr:spPr>
        <a:xfrm>
          <a:off x="18509195" y="1260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141362</xdr:rowOff>
    </xdr:from>
    <xdr:to>
      <xdr:col>107</xdr:col>
      <xdr:colOff>50800</xdr:colOff>
      <xdr:row>77</xdr:row>
      <xdr:rowOff>147492</xdr:rowOff>
    </xdr:to>
    <xdr:cxnSp macro="">
      <xdr:nvCxnSpPr>
        <xdr:cNvPr id="852" name="直線コネクタ 851">
          <a:extLst>
            <a:ext uri="{FF2B5EF4-FFF2-40B4-BE49-F238E27FC236}">
              <a16:creationId xmlns:a16="http://schemas.microsoft.com/office/drawing/2014/main" id="{6D6F80E7-CA90-45CE-A9FB-84616827C84B}"/>
            </a:ext>
          </a:extLst>
        </xdr:cNvPr>
        <xdr:cNvCxnSpPr/>
      </xdr:nvCxnSpPr>
      <xdr:spPr>
        <a:xfrm>
          <a:off x="17213580" y="13049642"/>
          <a:ext cx="774700" cy="6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A24144BB-0595-48F7-A3F5-C73C6DDDA6E8}"/>
            </a:ext>
          </a:extLst>
        </xdr:cNvPr>
        <xdr:cNvSpPr/>
      </xdr:nvSpPr>
      <xdr:spPr>
        <a:xfrm>
          <a:off x="17937480" y="128203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26422</xdr:rowOff>
    </xdr:from>
    <xdr:ext cx="599010" cy="259045"/>
    <xdr:sp macro="" textlink="">
      <xdr:nvSpPr>
        <xdr:cNvPr id="854" name="テキスト ボックス 853">
          <a:extLst>
            <a:ext uri="{FF2B5EF4-FFF2-40B4-BE49-F238E27FC236}">
              <a16:creationId xmlns:a16="http://schemas.microsoft.com/office/drawing/2014/main" id="{8B2AED48-1D9D-42CA-9403-899745F1C7E9}"/>
            </a:ext>
          </a:extLst>
        </xdr:cNvPr>
        <xdr:cNvSpPr txBox="1"/>
      </xdr:nvSpPr>
      <xdr:spPr>
        <a:xfrm>
          <a:off x="17734495" y="1259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141362</xdr:rowOff>
    </xdr:from>
    <xdr:to>
      <xdr:col>102</xdr:col>
      <xdr:colOff>114300</xdr:colOff>
      <xdr:row>77</xdr:row>
      <xdr:rowOff>156704</xdr:rowOff>
    </xdr:to>
    <xdr:cxnSp macro="">
      <xdr:nvCxnSpPr>
        <xdr:cNvPr id="855" name="直線コネクタ 854">
          <a:extLst>
            <a:ext uri="{FF2B5EF4-FFF2-40B4-BE49-F238E27FC236}">
              <a16:creationId xmlns:a16="http://schemas.microsoft.com/office/drawing/2014/main" id="{71E949E7-F14F-4A5A-BE79-7106841228E4}"/>
            </a:ext>
          </a:extLst>
        </xdr:cNvPr>
        <xdr:cNvCxnSpPr/>
      </xdr:nvCxnSpPr>
      <xdr:spPr>
        <a:xfrm flipV="1">
          <a:off x="16431260" y="13049642"/>
          <a:ext cx="782320" cy="1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a:extLst>
            <a:ext uri="{FF2B5EF4-FFF2-40B4-BE49-F238E27FC236}">
              <a16:creationId xmlns:a16="http://schemas.microsoft.com/office/drawing/2014/main" id="{BA05F96C-F614-4055-A843-B15450BDEC14}"/>
            </a:ext>
          </a:extLst>
        </xdr:cNvPr>
        <xdr:cNvSpPr/>
      </xdr:nvSpPr>
      <xdr:spPr>
        <a:xfrm>
          <a:off x="17162780" y="128281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34194</xdr:rowOff>
    </xdr:from>
    <xdr:ext cx="599010" cy="259045"/>
    <xdr:sp macro="" textlink="">
      <xdr:nvSpPr>
        <xdr:cNvPr id="857" name="テキスト ボックス 856">
          <a:extLst>
            <a:ext uri="{FF2B5EF4-FFF2-40B4-BE49-F238E27FC236}">
              <a16:creationId xmlns:a16="http://schemas.microsoft.com/office/drawing/2014/main" id="{84DE152B-58E1-409B-A5AF-01D6209E0A83}"/>
            </a:ext>
          </a:extLst>
        </xdr:cNvPr>
        <xdr:cNvSpPr txBox="1"/>
      </xdr:nvSpPr>
      <xdr:spPr>
        <a:xfrm>
          <a:off x="16936935" y="1260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a:extLst>
            <a:ext uri="{FF2B5EF4-FFF2-40B4-BE49-F238E27FC236}">
              <a16:creationId xmlns:a16="http://schemas.microsoft.com/office/drawing/2014/main" id="{4BB32A48-4CDD-40FE-8380-87AD0C9D86FE}"/>
            </a:ext>
          </a:extLst>
        </xdr:cNvPr>
        <xdr:cNvSpPr/>
      </xdr:nvSpPr>
      <xdr:spPr>
        <a:xfrm>
          <a:off x="16388080" y="128383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44405</xdr:rowOff>
    </xdr:from>
    <xdr:ext cx="599010" cy="259045"/>
    <xdr:sp macro="" textlink="">
      <xdr:nvSpPr>
        <xdr:cNvPr id="859" name="テキスト ボックス 858">
          <a:extLst>
            <a:ext uri="{FF2B5EF4-FFF2-40B4-BE49-F238E27FC236}">
              <a16:creationId xmlns:a16="http://schemas.microsoft.com/office/drawing/2014/main" id="{3CED9CB0-DAEB-4F75-848D-5BA70DB14DA9}"/>
            </a:ext>
          </a:extLst>
        </xdr:cNvPr>
        <xdr:cNvSpPr txBox="1"/>
      </xdr:nvSpPr>
      <xdr:spPr>
        <a:xfrm>
          <a:off x="16162235" y="12617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E956E990-2DFE-4DAF-B8D9-60D63F5656CF}"/>
            </a:ext>
          </a:extLst>
        </xdr:cNvPr>
        <xdr:cNvSpPr txBox="1"/>
      </xdr:nvSpPr>
      <xdr:spPr>
        <a:xfrm>
          <a:off x="193421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B3B6F88A-6BE6-4BCA-AC21-143DBCC971C8}"/>
            </a:ext>
          </a:extLst>
        </xdr:cNvPr>
        <xdr:cNvSpPr txBox="1"/>
      </xdr:nvSpPr>
      <xdr:spPr>
        <a:xfrm>
          <a:off x="186105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95368DCC-E7F5-49CC-86B0-F40E3C42365F}"/>
            </a:ext>
          </a:extLst>
        </xdr:cNvPr>
        <xdr:cNvSpPr txBox="1"/>
      </xdr:nvSpPr>
      <xdr:spPr>
        <a:xfrm>
          <a:off x="178206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9C28E2E7-A3DF-4ED7-9BC3-129E1709D816}"/>
            </a:ext>
          </a:extLst>
        </xdr:cNvPr>
        <xdr:cNvSpPr txBox="1"/>
      </xdr:nvSpPr>
      <xdr:spPr>
        <a:xfrm>
          <a:off x="170459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FB30C8-BEA4-42C2-84A0-4CD53C8F7007}"/>
            </a:ext>
          </a:extLst>
        </xdr:cNvPr>
        <xdr:cNvSpPr txBox="1"/>
      </xdr:nvSpPr>
      <xdr:spPr>
        <a:xfrm>
          <a:off x="162636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42227</xdr:rowOff>
    </xdr:from>
    <xdr:to>
      <xdr:col>116</xdr:col>
      <xdr:colOff>114300</xdr:colOff>
      <xdr:row>77</xdr:row>
      <xdr:rowOff>143827</xdr:rowOff>
    </xdr:to>
    <xdr:sp macro="" textlink="">
      <xdr:nvSpPr>
        <xdr:cNvPr id="865" name="楕円 864">
          <a:extLst>
            <a:ext uri="{FF2B5EF4-FFF2-40B4-BE49-F238E27FC236}">
              <a16:creationId xmlns:a16="http://schemas.microsoft.com/office/drawing/2014/main" id="{6A1E8A36-A8B6-4BFD-B02B-5BDBFC764F79}"/>
            </a:ext>
          </a:extLst>
        </xdr:cNvPr>
        <xdr:cNvSpPr/>
      </xdr:nvSpPr>
      <xdr:spPr>
        <a:xfrm>
          <a:off x="19458940" y="1295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20654</xdr:rowOff>
    </xdr:from>
    <xdr:ext cx="534377" cy="259045"/>
    <xdr:sp macro="" textlink="">
      <xdr:nvSpPr>
        <xdr:cNvPr id="866" name="繰出金該当値テキスト">
          <a:extLst>
            <a:ext uri="{FF2B5EF4-FFF2-40B4-BE49-F238E27FC236}">
              <a16:creationId xmlns:a16="http://schemas.microsoft.com/office/drawing/2014/main" id="{88BA9A41-F149-48A5-BED4-5559BD21FCD4}"/>
            </a:ext>
          </a:extLst>
        </xdr:cNvPr>
        <xdr:cNvSpPr txBox="1"/>
      </xdr:nvSpPr>
      <xdr:spPr>
        <a:xfrm>
          <a:off x="19560540" y="129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59700</xdr:rowOff>
    </xdr:from>
    <xdr:to>
      <xdr:col>112</xdr:col>
      <xdr:colOff>38100</xdr:colOff>
      <xdr:row>77</xdr:row>
      <xdr:rowOff>161300</xdr:rowOff>
    </xdr:to>
    <xdr:sp macro="" textlink="">
      <xdr:nvSpPr>
        <xdr:cNvPr id="867" name="楕円 866">
          <a:extLst>
            <a:ext uri="{FF2B5EF4-FFF2-40B4-BE49-F238E27FC236}">
              <a16:creationId xmlns:a16="http://schemas.microsoft.com/office/drawing/2014/main" id="{263BF0D2-7140-4463-A10A-E8C22819ED90}"/>
            </a:ext>
          </a:extLst>
        </xdr:cNvPr>
        <xdr:cNvSpPr/>
      </xdr:nvSpPr>
      <xdr:spPr>
        <a:xfrm>
          <a:off x="18735040" y="129679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152427</xdr:rowOff>
    </xdr:from>
    <xdr:ext cx="534377" cy="259045"/>
    <xdr:sp macro="" textlink="">
      <xdr:nvSpPr>
        <xdr:cNvPr id="868" name="テキスト ボックス 867">
          <a:extLst>
            <a:ext uri="{FF2B5EF4-FFF2-40B4-BE49-F238E27FC236}">
              <a16:creationId xmlns:a16="http://schemas.microsoft.com/office/drawing/2014/main" id="{80ECB2A9-D609-4915-9E11-296890A49FB2}"/>
            </a:ext>
          </a:extLst>
        </xdr:cNvPr>
        <xdr:cNvSpPr txBox="1"/>
      </xdr:nvSpPr>
      <xdr:spPr>
        <a:xfrm>
          <a:off x="18541511" y="1306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96692</xdr:rowOff>
    </xdr:from>
    <xdr:to>
      <xdr:col>107</xdr:col>
      <xdr:colOff>101600</xdr:colOff>
      <xdr:row>78</xdr:row>
      <xdr:rowOff>26842</xdr:rowOff>
    </xdr:to>
    <xdr:sp macro="" textlink="">
      <xdr:nvSpPr>
        <xdr:cNvPr id="869" name="楕円 868">
          <a:extLst>
            <a:ext uri="{FF2B5EF4-FFF2-40B4-BE49-F238E27FC236}">
              <a16:creationId xmlns:a16="http://schemas.microsoft.com/office/drawing/2014/main" id="{CEA28148-54CD-41CE-8B06-0342048D98D6}"/>
            </a:ext>
          </a:extLst>
        </xdr:cNvPr>
        <xdr:cNvSpPr/>
      </xdr:nvSpPr>
      <xdr:spPr>
        <a:xfrm>
          <a:off x="17937480" y="130049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17969</xdr:rowOff>
    </xdr:from>
    <xdr:ext cx="534377" cy="259045"/>
    <xdr:sp macro="" textlink="">
      <xdr:nvSpPr>
        <xdr:cNvPr id="870" name="テキスト ボックス 869">
          <a:extLst>
            <a:ext uri="{FF2B5EF4-FFF2-40B4-BE49-F238E27FC236}">
              <a16:creationId xmlns:a16="http://schemas.microsoft.com/office/drawing/2014/main" id="{36596AFA-9D1F-4AFF-86E6-B69DF5BC8FC7}"/>
            </a:ext>
          </a:extLst>
        </xdr:cNvPr>
        <xdr:cNvSpPr txBox="1"/>
      </xdr:nvSpPr>
      <xdr:spPr>
        <a:xfrm>
          <a:off x="17766811" y="1309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90562</xdr:rowOff>
    </xdr:from>
    <xdr:to>
      <xdr:col>102</xdr:col>
      <xdr:colOff>165100</xdr:colOff>
      <xdr:row>78</xdr:row>
      <xdr:rowOff>20712</xdr:rowOff>
    </xdr:to>
    <xdr:sp macro="" textlink="">
      <xdr:nvSpPr>
        <xdr:cNvPr id="871" name="楕円 870">
          <a:extLst>
            <a:ext uri="{FF2B5EF4-FFF2-40B4-BE49-F238E27FC236}">
              <a16:creationId xmlns:a16="http://schemas.microsoft.com/office/drawing/2014/main" id="{E30A6AD9-E9F7-4B87-A320-17F01C2C9C98}"/>
            </a:ext>
          </a:extLst>
        </xdr:cNvPr>
        <xdr:cNvSpPr/>
      </xdr:nvSpPr>
      <xdr:spPr>
        <a:xfrm>
          <a:off x="17162780" y="129988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11839</xdr:rowOff>
    </xdr:from>
    <xdr:ext cx="534377" cy="259045"/>
    <xdr:sp macro="" textlink="">
      <xdr:nvSpPr>
        <xdr:cNvPr id="872" name="テキスト ボックス 871">
          <a:extLst>
            <a:ext uri="{FF2B5EF4-FFF2-40B4-BE49-F238E27FC236}">
              <a16:creationId xmlns:a16="http://schemas.microsoft.com/office/drawing/2014/main" id="{0C1EEAF5-FD9F-4F14-B148-A2DDFBCE489F}"/>
            </a:ext>
          </a:extLst>
        </xdr:cNvPr>
        <xdr:cNvSpPr txBox="1"/>
      </xdr:nvSpPr>
      <xdr:spPr>
        <a:xfrm>
          <a:off x="16969251" y="1308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105904</xdr:rowOff>
    </xdr:from>
    <xdr:to>
      <xdr:col>98</xdr:col>
      <xdr:colOff>38100</xdr:colOff>
      <xdr:row>78</xdr:row>
      <xdr:rowOff>36054</xdr:rowOff>
    </xdr:to>
    <xdr:sp macro="" textlink="">
      <xdr:nvSpPr>
        <xdr:cNvPr id="873" name="楕円 872">
          <a:extLst>
            <a:ext uri="{FF2B5EF4-FFF2-40B4-BE49-F238E27FC236}">
              <a16:creationId xmlns:a16="http://schemas.microsoft.com/office/drawing/2014/main" id="{2DB1598E-471E-46AB-AE24-C8374D28F620}"/>
            </a:ext>
          </a:extLst>
        </xdr:cNvPr>
        <xdr:cNvSpPr/>
      </xdr:nvSpPr>
      <xdr:spPr>
        <a:xfrm>
          <a:off x="16388080" y="130141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27181</xdr:rowOff>
    </xdr:from>
    <xdr:ext cx="534377" cy="259045"/>
    <xdr:sp macro="" textlink="">
      <xdr:nvSpPr>
        <xdr:cNvPr id="874" name="テキスト ボックス 873">
          <a:extLst>
            <a:ext uri="{FF2B5EF4-FFF2-40B4-BE49-F238E27FC236}">
              <a16:creationId xmlns:a16="http://schemas.microsoft.com/office/drawing/2014/main" id="{3E72DC27-D144-4439-88B3-9C2FC782ADDC}"/>
            </a:ext>
          </a:extLst>
        </xdr:cNvPr>
        <xdr:cNvSpPr txBox="1"/>
      </xdr:nvSpPr>
      <xdr:spPr>
        <a:xfrm>
          <a:off x="16194551" y="1310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CD24013B-1D77-4AF9-A8A7-26323823B112}"/>
            </a:ext>
          </a:extLst>
        </xdr:cNvPr>
        <xdr:cNvSpPr/>
      </xdr:nvSpPr>
      <xdr:spPr>
        <a:xfrm>
          <a:off x="1609344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BAAE183A-4214-446F-B09B-EF33D00F9D6E}"/>
            </a:ext>
          </a:extLst>
        </xdr:cNvPr>
        <xdr:cNvSpPr/>
      </xdr:nvSpPr>
      <xdr:spPr>
        <a:xfrm>
          <a:off x="16220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980683FF-1555-47AC-90C5-F4A7D8FC1EAD}"/>
            </a:ext>
          </a:extLst>
        </xdr:cNvPr>
        <xdr:cNvSpPr/>
      </xdr:nvSpPr>
      <xdr:spPr>
        <a:xfrm>
          <a:off x="16220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8C366CF4-7183-49E7-A58E-842AE685FF36}"/>
            </a:ext>
          </a:extLst>
        </xdr:cNvPr>
        <xdr:cNvSpPr/>
      </xdr:nvSpPr>
      <xdr:spPr>
        <a:xfrm>
          <a:off x="170992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F6A119C-3C4C-4DBD-945B-FC0DD67048E9}"/>
            </a:ext>
          </a:extLst>
        </xdr:cNvPr>
        <xdr:cNvSpPr/>
      </xdr:nvSpPr>
      <xdr:spPr>
        <a:xfrm>
          <a:off x="170992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9721DFDF-BF03-4989-B392-9FA5A332895D}"/>
            </a:ext>
          </a:extLst>
        </xdr:cNvPr>
        <xdr:cNvSpPr/>
      </xdr:nvSpPr>
      <xdr:spPr>
        <a:xfrm>
          <a:off x="1810512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91FE385F-E442-4AD7-A0B5-192AF70080E5}"/>
            </a:ext>
          </a:extLst>
        </xdr:cNvPr>
        <xdr:cNvSpPr/>
      </xdr:nvSpPr>
      <xdr:spPr>
        <a:xfrm>
          <a:off x="1810512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8F7E43F0-F032-4970-9035-6C5D9C2B1756}"/>
            </a:ext>
          </a:extLst>
        </xdr:cNvPr>
        <xdr:cNvSpPr/>
      </xdr:nvSpPr>
      <xdr:spPr>
        <a:xfrm>
          <a:off x="1609344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38F5DA9A-3AEB-4FD9-96A9-0A5B612223DB}"/>
            </a:ext>
          </a:extLst>
        </xdr:cNvPr>
        <xdr:cNvSpPr txBox="1"/>
      </xdr:nvSpPr>
      <xdr:spPr>
        <a:xfrm>
          <a:off x="160782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E487F89-FC90-42AC-8F29-174CE5AA45E1}"/>
            </a:ext>
          </a:extLst>
        </xdr:cNvPr>
        <xdr:cNvCxnSpPr/>
      </xdr:nvCxnSpPr>
      <xdr:spPr>
        <a:xfrm>
          <a:off x="1609344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a:extLst>
            <a:ext uri="{FF2B5EF4-FFF2-40B4-BE49-F238E27FC236}">
              <a16:creationId xmlns:a16="http://schemas.microsoft.com/office/drawing/2014/main" id="{5FF4D69A-1F87-4B9E-B001-0D1CAF906DFF}"/>
            </a:ext>
          </a:extLst>
        </xdr:cNvPr>
        <xdr:cNvCxnSpPr/>
      </xdr:nvCxnSpPr>
      <xdr:spPr>
        <a:xfrm>
          <a:off x="16093440" y="16568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a:extLst>
            <a:ext uri="{FF2B5EF4-FFF2-40B4-BE49-F238E27FC236}">
              <a16:creationId xmlns:a16="http://schemas.microsoft.com/office/drawing/2014/main" id="{E9220142-1D2A-41B0-BC2A-72763EE58AD9}"/>
            </a:ext>
          </a:extLst>
        </xdr:cNvPr>
        <xdr:cNvSpPr txBox="1"/>
      </xdr:nvSpPr>
      <xdr:spPr>
        <a:xfrm>
          <a:off x="15890374" y="164300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a:extLst>
            <a:ext uri="{FF2B5EF4-FFF2-40B4-BE49-F238E27FC236}">
              <a16:creationId xmlns:a16="http://schemas.microsoft.com/office/drawing/2014/main" id="{CC2251A4-6138-468D-8DF4-9EB253C0D4EA}"/>
            </a:ext>
          </a:extLst>
        </xdr:cNvPr>
        <xdr:cNvCxnSpPr/>
      </xdr:nvCxnSpPr>
      <xdr:spPr>
        <a:xfrm>
          <a:off x="16093440" y="16118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a:extLst>
            <a:ext uri="{FF2B5EF4-FFF2-40B4-BE49-F238E27FC236}">
              <a16:creationId xmlns:a16="http://schemas.microsoft.com/office/drawing/2014/main" id="{77C642C4-54AB-4BE6-9711-F49D9462E26C}"/>
            </a:ext>
          </a:extLst>
        </xdr:cNvPr>
        <xdr:cNvSpPr txBox="1"/>
      </xdr:nvSpPr>
      <xdr:spPr>
        <a:xfrm>
          <a:off x="15826254" y="1598042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a:extLst>
            <a:ext uri="{FF2B5EF4-FFF2-40B4-BE49-F238E27FC236}">
              <a16:creationId xmlns:a16="http://schemas.microsoft.com/office/drawing/2014/main" id="{D0DA56F0-010F-4ED4-B77F-16CA4213FB46}"/>
            </a:ext>
          </a:extLst>
        </xdr:cNvPr>
        <xdr:cNvCxnSpPr/>
      </xdr:nvCxnSpPr>
      <xdr:spPr>
        <a:xfrm>
          <a:off x="16093440" y="15673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a:extLst>
            <a:ext uri="{FF2B5EF4-FFF2-40B4-BE49-F238E27FC236}">
              <a16:creationId xmlns:a16="http://schemas.microsoft.com/office/drawing/2014/main" id="{9EF5AD42-BF66-4ABD-9673-73918EB496AF}"/>
            </a:ext>
          </a:extLst>
        </xdr:cNvPr>
        <xdr:cNvSpPr txBox="1"/>
      </xdr:nvSpPr>
      <xdr:spPr>
        <a:xfrm>
          <a:off x="15826254" y="1553465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a:extLst>
            <a:ext uri="{FF2B5EF4-FFF2-40B4-BE49-F238E27FC236}">
              <a16:creationId xmlns:a16="http://schemas.microsoft.com/office/drawing/2014/main" id="{9524E268-D2D8-43F6-B035-DD2ED8240EEC}"/>
            </a:ext>
          </a:extLst>
        </xdr:cNvPr>
        <xdr:cNvCxnSpPr/>
      </xdr:nvCxnSpPr>
      <xdr:spPr>
        <a:xfrm>
          <a:off x="16093440" y="152273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a:extLst>
            <a:ext uri="{FF2B5EF4-FFF2-40B4-BE49-F238E27FC236}">
              <a16:creationId xmlns:a16="http://schemas.microsoft.com/office/drawing/2014/main" id="{44DD6FDE-B67F-4F4D-A2A0-EF686A358EE5}"/>
            </a:ext>
          </a:extLst>
        </xdr:cNvPr>
        <xdr:cNvSpPr txBox="1"/>
      </xdr:nvSpPr>
      <xdr:spPr>
        <a:xfrm>
          <a:off x="15826254" y="1508888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7B9B8F58-FA03-4C0C-A665-C91A76C79556}"/>
            </a:ext>
          </a:extLst>
        </xdr:cNvPr>
        <xdr:cNvCxnSpPr/>
      </xdr:nvCxnSpPr>
      <xdr:spPr>
        <a:xfrm>
          <a:off x="1609344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a:extLst>
            <a:ext uri="{FF2B5EF4-FFF2-40B4-BE49-F238E27FC236}">
              <a16:creationId xmlns:a16="http://schemas.microsoft.com/office/drawing/2014/main" id="{56D1E1C4-9139-433F-A1FC-6D937E5E75D7}"/>
            </a:ext>
          </a:extLst>
        </xdr:cNvPr>
        <xdr:cNvSpPr txBox="1"/>
      </xdr:nvSpPr>
      <xdr:spPr>
        <a:xfrm>
          <a:off x="15826254" y="1463930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E4ACF704-091B-4339-86C2-2B29266F1430}"/>
            </a:ext>
          </a:extLst>
        </xdr:cNvPr>
        <xdr:cNvSpPr/>
      </xdr:nvSpPr>
      <xdr:spPr>
        <a:xfrm>
          <a:off x="1609344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a:extLst>
            <a:ext uri="{FF2B5EF4-FFF2-40B4-BE49-F238E27FC236}">
              <a16:creationId xmlns:a16="http://schemas.microsoft.com/office/drawing/2014/main" id="{2DEB4822-4447-4E86-9BBB-E19D5D7F970F}"/>
            </a:ext>
          </a:extLst>
        </xdr:cNvPr>
        <xdr:cNvCxnSpPr/>
      </xdr:nvCxnSpPr>
      <xdr:spPr>
        <a:xfrm>
          <a:off x="19507835" y="1656842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a:extLst>
            <a:ext uri="{FF2B5EF4-FFF2-40B4-BE49-F238E27FC236}">
              <a16:creationId xmlns:a16="http://schemas.microsoft.com/office/drawing/2014/main" id="{98BE910F-548A-4C21-89F4-D8B60978E367}"/>
            </a:ext>
          </a:extLst>
        </xdr:cNvPr>
        <xdr:cNvSpPr txBox="1"/>
      </xdr:nvSpPr>
      <xdr:spPr>
        <a:xfrm>
          <a:off x="19560540" y="166065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a:extLst>
            <a:ext uri="{FF2B5EF4-FFF2-40B4-BE49-F238E27FC236}">
              <a16:creationId xmlns:a16="http://schemas.microsoft.com/office/drawing/2014/main" id="{642335FF-EFA1-45BC-92FB-4062AD6062CE}"/>
            </a:ext>
          </a:extLst>
        </xdr:cNvPr>
        <xdr:cNvCxnSpPr/>
      </xdr:nvCxnSpPr>
      <xdr:spPr>
        <a:xfrm>
          <a:off x="19443700" y="16568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a:extLst>
            <a:ext uri="{FF2B5EF4-FFF2-40B4-BE49-F238E27FC236}">
              <a16:creationId xmlns:a16="http://schemas.microsoft.com/office/drawing/2014/main" id="{E07BF190-3613-43F7-A6C0-56A0BC39F4EE}"/>
            </a:ext>
          </a:extLst>
        </xdr:cNvPr>
        <xdr:cNvSpPr txBox="1"/>
      </xdr:nvSpPr>
      <xdr:spPr>
        <a:xfrm>
          <a:off x="19560540" y="162712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736303F5-1514-4A57-B3D0-8822BD16AB5E}"/>
            </a:ext>
          </a:extLst>
        </xdr:cNvPr>
        <xdr:cNvCxnSpPr/>
      </xdr:nvCxnSpPr>
      <xdr:spPr>
        <a:xfrm>
          <a:off x="19443700" y="16568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a:extLst>
            <a:ext uri="{FF2B5EF4-FFF2-40B4-BE49-F238E27FC236}">
              <a16:creationId xmlns:a16="http://schemas.microsoft.com/office/drawing/2014/main" id="{94F27ADA-7097-4403-A746-9A24C5E93C1E}"/>
            </a:ext>
          </a:extLst>
        </xdr:cNvPr>
        <xdr:cNvCxnSpPr/>
      </xdr:nvCxnSpPr>
      <xdr:spPr>
        <a:xfrm>
          <a:off x="18778220" y="1656842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a:extLst>
            <a:ext uri="{FF2B5EF4-FFF2-40B4-BE49-F238E27FC236}">
              <a16:creationId xmlns:a16="http://schemas.microsoft.com/office/drawing/2014/main" id="{E847B60B-B508-4A0C-9971-F7E37B772254}"/>
            </a:ext>
          </a:extLst>
        </xdr:cNvPr>
        <xdr:cNvSpPr txBox="1"/>
      </xdr:nvSpPr>
      <xdr:spPr>
        <a:xfrm>
          <a:off x="19560540" y="1649604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a:extLst>
            <a:ext uri="{FF2B5EF4-FFF2-40B4-BE49-F238E27FC236}">
              <a16:creationId xmlns:a16="http://schemas.microsoft.com/office/drawing/2014/main" id="{CF573571-CE1A-4EC0-A0AD-A3499A2F7673}"/>
            </a:ext>
          </a:extLst>
        </xdr:cNvPr>
        <xdr:cNvSpPr/>
      </xdr:nvSpPr>
      <xdr:spPr>
        <a:xfrm>
          <a:off x="19458940" y="1651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a:extLst>
            <a:ext uri="{FF2B5EF4-FFF2-40B4-BE49-F238E27FC236}">
              <a16:creationId xmlns:a16="http://schemas.microsoft.com/office/drawing/2014/main" id="{FE8D8AA4-9AF5-4237-9D5A-259B6AFB70E6}"/>
            </a:ext>
          </a:extLst>
        </xdr:cNvPr>
        <xdr:cNvCxnSpPr/>
      </xdr:nvCxnSpPr>
      <xdr:spPr>
        <a:xfrm>
          <a:off x="17988280" y="165684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a:extLst>
            <a:ext uri="{FF2B5EF4-FFF2-40B4-BE49-F238E27FC236}">
              <a16:creationId xmlns:a16="http://schemas.microsoft.com/office/drawing/2014/main" id="{50034F05-3B42-4A37-B586-1B2B1E5CAD2E}"/>
            </a:ext>
          </a:extLst>
        </xdr:cNvPr>
        <xdr:cNvSpPr/>
      </xdr:nvSpPr>
      <xdr:spPr>
        <a:xfrm>
          <a:off x="18735040" y="165176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a:extLst>
            <a:ext uri="{FF2B5EF4-FFF2-40B4-BE49-F238E27FC236}">
              <a16:creationId xmlns:a16="http://schemas.microsoft.com/office/drawing/2014/main" id="{8A99F200-4781-4E8A-A2DA-3F04E4EF4931}"/>
            </a:ext>
          </a:extLst>
        </xdr:cNvPr>
        <xdr:cNvSpPr txBox="1"/>
      </xdr:nvSpPr>
      <xdr:spPr>
        <a:xfrm>
          <a:off x="18661190" y="166065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a:extLst>
            <a:ext uri="{FF2B5EF4-FFF2-40B4-BE49-F238E27FC236}">
              <a16:creationId xmlns:a16="http://schemas.microsoft.com/office/drawing/2014/main" id="{2F4549C1-474D-4801-A07C-BFC90A3C1A17}"/>
            </a:ext>
          </a:extLst>
        </xdr:cNvPr>
        <xdr:cNvCxnSpPr/>
      </xdr:nvCxnSpPr>
      <xdr:spPr>
        <a:xfrm>
          <a:off x="17213580" y="165684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a:extLst>
            <a:ext uri="{FF2B5EF4-FFF2-40B4-BE49-F238E27FC236}">
              <a16:creationId xmlns:a16="http://schemas.microsoft.com/office/drawing/2014/main" id="{6AC709C5-85A6-4818-B4A1-9F77B836DF6B}"/>
            </a:ext>
          </a:extLst>
        </xdr:cNvPr>
        <xdr:cNvSpPr/>
      </xdr:nvSpPr>
      <xdr:spPr>
        <a:xfrm>
          <a:off x="17937480" y="1651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2A7E9678-3591-4C22-B9D3-2563F746D060}"/>
            </a:ext>
          </a:extLst>
        </xdr:cNvPr>
        <xdr:cNvSpPr txBox="1"/>
      </xdr:nvSpPr>
      <xdr:spPr>
        <a:xfrm>
          <a:off x="17886490" y="166065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a:extLst>
            <a:ext uri="{FF2B5EF4-FFF2-40B4-BE49-F238E27FC236}">
              <a16:creationId xmlns:a16="http://schemas.microsoft.com/office/drawing/2014/main" id="{D576C982-2972-4182-9CDF-53C4248F2E91}"/>
            </a:ext>
          </a:extLst>
        </xdr:cNvPr>
        <xdr:cNvCxnSpPr/>
      </xdr:nvCxnSpPr>
      <xdr:spPr>
        <a:xfrm>
          <a:off x="16431260" y="165684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a:extLst>
            <a:ext uri="{FF2B5EF4-FFF2-40B4-BE49-F238E27FC236}">
              <a16:creationId xmlns:a16="http://schemas.microsoft.com/office/drawing/2014/main" id="{8942BC35-2098-4EC0-8B41-00C71E96664F}"/>
            </a:ext>
          </a:extLst>
        </xdr:cNvPr>
        <xdr:cNvSpPr/>
      </xdr:nvSpPr>
      <xdr:spPr>
        <a:xfrm>
          <a:off x="17162780" y="1651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9D74C7A3-F268-4514-9145-B1BCEAB20862}"/>
            </a:ext>
          </a:extLst>
        </xdr:cNvPr>
        <xdr:cNvSpPr txBox="1"/>
      </xdr:nvSpPr>
      <xdr:spPr>
        <a:xfrm>
          <a:off x="17096550" y="166065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a:extLst>
            <a:ext uri="{FF2B5EF4-FFF2-40B4-BE49-F238E27FC236}">
              <a16:creationId xmlns:a16="http://schemas.microsoft.com/office/drawing/2014/main" id="{0565D5B1-B6A5-4EFC-A6D0-B7EF588E1B10}"/>
            </a:ext>
          </a:extLst>
        </xdr:cNvPr>
        <xdr:cNvSpPr/>
      </xdr:nvSpPr>
      <xdr:spPr>
        <a:xfrm>
          <a:off x="16388080" y="150431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BF690368-1562-4184-82E5-E5A318119FF1}"/>
            </a:ext>
          </a:extLst>
        </xdr:cNvPr>
        <xdr:cNvSpPr txBox="1"/>
      </xdr:nvSpPr>
      <xdr:spPr>
        <a:xfrm>
          <a:off x="16281913" y="148221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6C804EAD-0875-4864-A2CD-118F844BD699}"/>
            </a:ext>
          </a:extLst>
        </xdr:cNvPr>
        <xdr:cNvSpPr txBox="1"/>
      </xdr:nvSpPr>
      <xdr:spPr>
        <a:xfrm>
          <a:off x="193421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C9F5455A-62CC-4E05-B852-0BBF1A7288F2}"/>
            </a:ext>
          </a:extLst>
        </xdr:cNvPr>
        <xdr:cNvSpPr txBox="1"/>
      </xdr:nvSpPr>
      <xdr:spPr>
        <a:xfrm>
          <a:off x="186105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B6F9DFFD-3EA5-4AFF-BB5D-CEBD241E01AA}"/>
            </a:ext>
          </a:extLst>
        </xdr:cNvPr>
        <xdr:cNvSpPr txBox="1"/>
      </xdr:nvSpPr>
      <xdr:spPr>
        <a:xfrm>
          <a:off x="178206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F6EB3D58-B85E-446C-9CDB-1B0DEF312064}"/>
            </a:ext>
          </a:extLst>
        </xdr:cNvPr>
        <xdr:cNvSpPr txBox="1"/>
      </xdr:nvSpPr>
      <xdr:spPr>
        <a:xfrm>
          <a:off x="170459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4E2C80C6-4C45-4E2A-83C7-2872AF5A9117}"/>
            </a:ext>
          </a:extLst>
        </xdr:cNvPr>
        <xdr:cNvSpPr txBox="1"/>
      </xdr:nvSpPr>
      <xdr:spPr>
        <a:xfrm>
          <a:off x="162636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a:extLst>
            <a:ext uri="{FF2B5EF4-FFF2-40B4-BE49-F238E27FC236}">
              <a16:creationId xmlns:a16="http://schemas.microsoft.com/office/drawing/2014/main" id="{CDD21B34-8523-4226-BE62-E5D03D532894}"/>
            </a:ext>
          </a:extLst>
        </xdr:cNvPr>
        <xdr:cNvSpPr/>
      </xdr:nvSpPr>
      <xdr:spPr>
        <a:xfrm>
          <a:off x="19458940" y="16517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a:extLst>
            <a:ext uri="{FF2B5EF4-FFF2-40B4-BE49-F238E27FC236}">
              <a16:creationId xmlns:a16="http://schemas.microsoft.com/office/drawing/2014/main" id="{9B46EBD3-F59B-4D0C-87B8-9F984E692C22}"/>
            </a:ext>
          </a:extLst>
        </xdr:cNvPr>
        <xdr:cNvSpPr txBox="1"/>
      </xdr:nvSpPr>
      <xdr:spPr>
        <a:xfrm>
          <a:off x="19560540" y="163855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a:extLst>
            <a:ext uri="{FF2B5EF4-FFF2-40B4-BE49-F238E27FC236}">
              <a16:creationId xmlns:a16="http://schemas.microsoft.com/office/drawing/2014/main" id="{F38FD554-99F2-4ED4-A41F-65184B53EBFC}"/>
            </a:ext>
          </a:extLst>
        </xdr:cNvPr>
        <xdr:cNvSpPr/>
      </xdr:nvSpPr>
      <xdr:spPr>
        <a:xfrm>
          <a:off x="18735040" y="165176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a:extLst>
            <a:ext uri="{FF2B5EF4-FFF2-40B4-BE49-F238E27FC236}">
              <a16:creationId xmlns:a16="http://schemas.microsoft.com/office/drawing/2014/main" id="{994B64BF-ED4B-49BB-AA8D-62BD600E1997}"/>
            </a:ext>
          </a:extLst>
        </xdr:cNvPr>
        <xdr:cNvSpPr txBox="1"/>
      </xdr:nvSpPr>
      <xdr:spPr>
        <a:xfrm>
          <a:off x="18661190" y="162966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a:extLst>
            <a:ext uri="{FF2B5EF4-FFF2-40B4-BE49-F238E27FC236}">
              <a16:creationId xmlns:a16="http://schemas.microsoft.com/office/drawing/2014/main" id="{FF7049C4-E3B3-4708-A2B6-50E2EBB5D006}"/>
            </a:ext>
          </a:extLst>
        </xdr:cNvPr>
        <xdr:cNvSpPr/>
      </xdr:nvSpPr>
      <xdr:spPr>
        <a:xfrm>
          <a:off x="17937480" y="16517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EC33B0ED-AD80-491B-9092-07FB7332EA0A}"/>
            </a:ext>
          </a:extLst>
        </xdr:cNvPr>
        <xdr:cNvSpPr txBox="1"/>
      </xdr:nvSpPr>
      <xdr:spPr>
        <a:xfrm>
          <a:off x="17886490" y="162966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a:extLst>
            <a:ext uri="{FF2B5EF4-FFF2-40B4-BE49-F238E27FC236}">
              <a16:creationId xmlns:a16="http://schemas.microsoft.com/office/drawing/2014/main" id="{7920E43B-9021-42C4-BD71-787B220B64F6}"/>
            </a:ext>
          </a:extLst>
        </xdr:cNvPr>
        <xdr:cNvSpPr/>
      </xdr:nvSpPr>
      <xdr:spPr>
        <a:xfrm>
          <a:off x="17162780" y="16517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98328C9A-8049-4C17-9CCD-20DB5704875E}"/>
            </a:ext>
          </a:extLst>
        </xdr:cNvPr>
        <xdr:cNvSpPr txBox="1"/>
      </xdr:nvSpPr>
      <xdr:spPr>
        <a:xfrm>
          <a:off x="17096550" y="162966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a:extLst>
            <a:ext uri="{FF2B5EF4-FFF2-40B4-BE49-F238E27FC236}">
              <a16:creationId xmlns:a16="http://schemas.microsoft.com/office/drawing/2014/main" id="{B5003DE5-F317-4788-8FBA-DDF75FED12DE}"/>
            </a:ext>
          </a:extLst>
        </xdr:cNvPr>
        <xdr:cNvSpPr/>
      </xdr:nvSpPr>
      <xdr:spPr>
        <a:xfrm>
          <a:off x="16388080" y="165176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6103713A-7C5E-4670-B3A9-4303F9BCE49B}"/>
            </a:ext>
          </a:extLst>
        </xdr:cNvPr>
        <xdr:cNvSpPr txBox="1"/>
      </xdr:nvSpPr>
      <xdr:spPr>
        <a:xfrm>
          <a:off x="16314230" y="166065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44799DBD-17BF-4E7B-A1B2-5DAE87138BD5}"/>
            </a:ext>
          </a:extLst>
        </xdr:cNvPr>
        <xdr:cNvSpPr/>
      </xdr:nvSpPr>
      <xdr:spPr>
        <a:xfrm>
          <a:off x="670560" y="17387570"/>
          <a:ext cx="195605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C420ABF6-04BD-43FD-B59E-4FE27E345140}"/>
            </a:ext>
          </a:extLst>
        </xdr:cNvPr>
        <xdr:cNvSpPr/>
      </xdr:nvSpPr>
      <xdr:spPr>
        <a:xfrm>
          <a:off x="670560" y="17447260"/>
          <a:ext cx="33909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D85AC917-FF50-47AC-900A-D81C15E6DE8D}"/>
            </a:ext>
          </a:extLst>
        </xdr:cNvPr>
        <xdr:cNvSpPr txBox="1"/>
      </xdr:nvSpPr>
      <xdr:spPr>
        <a:xfrm>
          <a:off x="695960" y="17697450"/>
          <a:ext cx="1950974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すべての性質別費目において、人口減（昨年度比　</a:t>
          </a:r>
          <a:r>
            <a:rPr kumimoji="1" lang="en-US" altLang="ja-JP" sz="1100">
              <a:latin typeface="ＭＳ Ｐゴシック" panose="020B0600070205080204" pitchFamily="50" charset="-128"/>
              <a:ea typeface="ＭＳ Ｐゴシック" panose="020B0600070205080204" pitchFamily="50" charset="-128"/>
            </a:rPr>
            <a:t>3,606</a:t>
          </a:r>
          <a:r>
            <a:rPr kumimoji="1" lang="ja-JP" altLang="en-US" sz="1100">
              <a:latin typeface="ＭＳ Ｐゴシック" panose="020B0600070205080204" pitchFamily="50" charset="-128"/>
              <a:ea typeface="ＭＳ Ｐゴシック" panose="020B0600070205080204" pitchFamily="50" charset="-128"/>
            </a:rPr>
            <a:t>人→</a:t>
          </a:r>
          <a:r>
            <a:rPr kumimoji="1" lang="en-US" altLang="ja-JP" sz="1100">
              <a:latin typeface="ＭＳ Ｐゴシック" panose="020B0600070205080204" pitchFamily="50" charset="-128"/>
              <a:ea typeface="ＭＳ Ｐゴシック" panose="020B0600070205080204" pitchFamily="50" charset="-128"/>
            </a:rPr>
            <a:t>3,503</a:t>
          </a:r>
          <a:r>
            <a:rPr kumimoji="1" lang="ja-JP" altLang="en-US" sz="1100">
              <a:latin typeface="ＭＳ Ｐゴシック" panose="020B0600070205080204" pitchFamily="50" charset="-128"/>
              <a:ea typeface="ＭＳ Ｐゴシック" panose="020B0600070205080204" pitchFamily="50" charset="-128"/>
            </a:rPr>
            <a:t>人　</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％減）により分母が小さくなったことで、全体的に一人当たりのコスト額に影響が出ている。人口減以外の要因の特徴的なものについては下記のとおり。</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補助費は、第三セクター運営資金補助金の増額が主な増額の要因である。一人当たりのコストの昨年度比は、</a:t>
          </a:r>
          <a:r>
            <a:rPr kumimoji="1" lang="en-US" altLang="ja-JP" sz="1100">
              <a:latin typeface="ＭＳ Ｐゴシック" panose="020B0600070205080204" pitchFamily="50" charset="-128"/>
              <a:ea typeface="ＭＳ Ｐゴシック" panose="020B0600070205080204" pitchFamily="50" charset="-128"/>
            </a:rPr>
            <a:t>19,479</a:t>
          </a:r>
          <a:r>
            <a:rPr kumimoji="1" lang="ja-JP" altLang="en-US" sz="1100">
              <a:latin typeface="ＭＳ Ｐゴシック" panose="020B0600070205080204" pitchFamily="50" charset="-128"/>
              <a:ea typeface="ＭＳ Ｐゴシック" panose="020B0600070205080204" pitchFamily="50" charset="-128"/>
            </a:rPr>
            <a:t>円増加となっている。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災害復旧費は、令和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年台風</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号災の災害復旧事業費の増額が主な要因である。一人当たりのコストの昨年度比は、</a:t>
          </a:r>
          <a:r>
            <a:rPr kumimoji="1" lang="en-US" altLang="ja-JP" sz="1100">
              <a:latin typeface="ＭＳ Ｐゴシック" panose="020B0600070205080204" pitchFamily="50" charset="-128"/>
              <a:ea typeface="ＭＳ Ｐゴシック" panose="020B0600070205080204" pitchFamily="50" charset="-128"/>
            </a:rPr>
            <a:t>155,684</a:t>
          </a:r>
          <a:r>
            <a:rPr kumimoji="1" lang="ja-JP" altLang="en-US" sz="1100">
              <a:latin typeface="ＭＳ Ｐゴシック" panose="020B0600070205080204" pitchFamily="50" charset="-128"/>
              <a:ea typeface="ＭＳ Ｐゴシック" panose="020B0600070205080204" pitchFamily="50" charset="-128"/>
            </a:rPr>
            <a:t>円増加となっており大きく増加している。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物件費は、新庁舎整備関連及び令和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年台風</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号災によるスキー場の休業で施設管理に係る費用の減額が主なものである。一人当たりのコストの昨年度比は、</a:t>
          </a:r>
          <a:r>
            <a:rPr kumimoji="1" lang="en-US" altLang="ja-JP" sz="1100">
              <a:latin typeface="ＭＳ Ｐゴシック" panose="020B0600070205080204" pitchFamily="50" charset="-128"/>
              <a:ea typeface="ＭＳ Ｐゴシック" panose="020B0600070205080204" pitchFamily="50" charset="-128"/>
            </a:rPr>
            <a:t>37,270</a:t>
          </a:r>
          <a:r>
            <a:rPr kumimoji="1" lang="ja-JP" altLang="en-US" sz="1100">
              <a:latin typeface="ＭＳ Ｐゴシック" panose="020B0600070205080204" pitchFamily="50" charset="-128"/>
              <a:ea typeface="ＭＳ Ｐゴシック" panose="020B0600070205080204" pitchFamily="50" charset="-128"/>
            </a:rPr>
            <a:t>円の減少となっている。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普通建設事業は、新庁舎建設関連の事業終了による減額が主なものである。一人当たりのコストの昨年度比は、</a:t>
          </a:r>
          <a:r>
            <a:rPr kumimoji="1" lang="en-US" altLang="ja-JP" sz="1100">
              <a:latin typeface="ＭＳ Ｐゴシック" panose="020B0600070205080204" pitchFamily="50" charset="-128"/>
              <a:ea typeface="ＭＳ Ｐゴシック" panose="020B0600070205080204" pitchFamily="50" charset="-128"/>
            </a:rPr>
            <a:t>85,964</a:t>
          </a:r>
          <a:r>
            <a:rPr kumimoji="1" lang="ja-JP" altLang="en-US" sz="1100">
              <a:latin typeface="ＭＳ Ｐゴシック" panose="020B0600070205080204" pitchFamily="50" charset="-128"/>
              <a:ea typeface="ＭＳ Ｐゴシック" panose="020B0600070205080204" pitchFamily="50" charset="-128"/>
            </a:rPr>
            <a:t>円減少となっている。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公債費は、新庁舎建設に係る地方債の償還が始まったことによる増額が主な要因である。一人当たりのコストの昨年度比は、</a:t>
          </a:r>
          <a:r>
            <a:rPr kumimoji="1" lang="en-US" altLang="ja-JP" sz="1100">
              <a:latin typeface="ＭＳ Ｐゴシック" panose="020B0600070205080204" pitchFamily="50" charset="-128"/>
              <a:ea typeface="ＭＳ Ｐゴシック" panose="020B0600070205080204" pitchFamily="50" charset="-128"/>
            </a:rPr>
            <a:t>11,007</a:t>
          </a:r>
          <a:r>
            <a:rPr kumimoji="1" lang="ja-JP" altLang="en-US" sz="1100">
              <a:latin typeface="ＭＳ Ｐゴシック" panose="020B0600070205080204" pitchFamily="50" charset="-128"/>
              <a:ea typeface="ＭＳ Ｐゴシック" panose="020B0600070205080204" pitchFamily="50" charset="-128"/>
            </a:rPr>
            <a:t>円の増加となっている。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扶助費は、子育て世帯及び非課税世帯への臨時特別給付金が終了したことによる減額が主なものである。一人当たりのコストの昨年度比は、</a:t>
          </a:r>
          <a:r>
            <a:rPr kumimoji="1" lang="en-US" altLang="ja-JP" sz="1100">
              <a:latin typeface="ＭＳ Ｐゴシック" panose="020B0600070205080204" pitchFamily="50" charset="-128"/>
              <a:ea typeface="ＭＳ Ｐゴシック" panose="020B0600070205080204" pitchFamily="50" charset="-128"/>
            </a:rPr>
            <a:t>11,791</a:t>
          </a:r>
          <a:r>
            <a:rPr kumimoji="1" lang="ja-JP" altLang="en-US" sz="1100">
              <a:latin typeface="ＭＳ Ｐゴシック" panose="020B0600070205080204" pitchFamily="50" charset="-128"/>
              <a:ea typeface="ＭＳ Ｐゴシック" panose="020B0600070205080204" pitchFamily="50" charset="-128"/>
            </a:rPr>
            <a:t>円の減額となっている。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5BC748B-CB63-428D-A63F-1BAB5F6D9E1C}"/>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F1B1B2FF-6E55-4EBE-B420-8893233DD754}"/>
            </a:ext>
          </a:extLst>
        </xdr:cNvPr>
        <xdr:cNvSpPr/>
      </xdr:nvSpPr>
      <xdr:spPr>
        <a:xfrm>
          <a:off x="16764000" y="186690"/>
          <a:ext cx="34671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B4CDB27C-8B59-40E0-B939-9E0D119011B2}"/>
            </a:ext>
          </a:extLst>
        </xdr:cNvPr>
        <xdr:cNvSpPr/>
      </xdr:nvSpPr>
      <xdr:spPr>
        <a:xfrm>
          <a:off x="16783050" y="212090"/>
          <a:ext cx="34226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B1E75C30-4F6B-4C33-A77B-724021EBFEDB}"/>
            </a:ext>
          </a:extLst>
        </xdr:cNvPr>
        <xdr:cNvSpPr/>
      </xdr:nvSpPr>
      <xdr:spPr>
        <a:xfrm>
          <a:off x="16808450" y="237490"/>
          <a:ext cx="33655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宮崎県五ケ瀬町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2D03403-3994-4071-BE3E-2B2226AFA67C}"/>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132D97A-4867-4C43-A652-28FEF631725E}"/>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66DB4EF-0840-4772-AF11-C3399F14E88B}"/>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9004AEA-78AB-4D62-8662-2D01111CB55A}"/>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E84F571-A524-44DA-B89A-37EEE8B6FB3E}"/>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B5B079CD-A817-4609-A84E-AE97FE5155C4}"/>
            </a:ext>
          </a:extLst>
        </xdr:cNvPr>
        <xdr:cNvSpPr/>
      </xdr:nvSpPr>
      <xdr:spPr>
        <a:xfrm>
          <a:off x="1971040" y="901700"/>
          <a:ext cx="12395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3,503
3,492
171.73
5,171,114
4,902,329
34,051
2,500,382
4,330,028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68F4FF0-5D2B-4E43-8207-133D3FE42725}"/>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A7F943F-320C-400C-B105-69AB6F7DF95D}"/>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01380A5-76AA-48AE-8310-0CACF96FCD5E}"/>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C8812BD-DDA1-4142-A91C-CB8769D87AD8}"/>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C23BDDB-9FC7-4568-9DD8-538958A82E81}"/>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79C9BEC7-E80B-4481-AEE6-0359DCB9C440}"/>
            </a:ext>
          </a:extLst>
        </xdr:cNvPr>
        <xdr:cNvSpPr/>
      </xdr:nvSpPr>
      <xdr:spPr>
        <a:xfrm>
          <a:off x="6329680" y="1676400"/>
          <a:ext cx="3352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D0A2D0CF-0901-4296-8668-7F1046653C75}"/>
            </a:ext>
          </a:extLst>
        </xdr:cNvPr>
        <xdr:cNvSpPr/>
      </xdr:nvSpPr>
      <xdr:spPr>
        <a:xfrm>
          <a:off x="9748520" y="869950"/>
          <a:ext cx="134112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18585283-20A7-4529-982D-1BCEC42E18E7}"/>
            </a:ext>
          </a:extLst>
        </xdr:cNvPr>
        <xdr:cNvSpPr/>
      </xdr:nvSpPr>
      <xdr:spPr>
        <a:xfrm>
          <a:off x="9986010" y="933450"/>
          <a:ext cx="12776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B452EA80-9B2C-49FF-84FE-A470B6F4CC75}"/>
            </a:ext>
          </a:extLst>
        </xdr:cNvPr>
        <xdr:cNvSpPr/>
      </xdr:nvSpPr>
      <xdr:spPr>
        <a:xfrm>
          <a:off x="9986010" y="1192530"/>
          <a:ext cx="12776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763D4AB-85FD-46C8-BBDB-B0BC3E52474E}"/>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334A016-07A0-4709-A2A9-C7DB4BCFD427}"/>
            </a:ext>
          </a:extLst>
        </xdr:cNvPr>
        <xdr:cNvCxnSpPr/>
      </xdr:nvCxnSpPr>
      <xdr:spPr>
        <a:xfrm flipH="1">
          <a:off x="9831070" y="10439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3B75EC3F-6954-4C18-A095-C031D86CD8E1}"/>
            </a:ext>
          </a:extLst>
        </xdr:cNvPr>
        <xdr:cNvSpPr/>
      </xdr:nvSpPr>
      <xdr:spPr>
        <a:xfrm>
          <a:off x="9885045" y="996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6963C3F4-8F9F-4214-8D7F-10D21536AB7A}"/>
            </a:ext>
          </a:extLst>
        </xdr:cNvPr>
        <xdr:cNvSpPr/>
      </xdr:nvSpPr>
      <xdr:spPr>
        <a:xfrm>
          <a:off x="9885045" y="1256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1F93A337-DB3D-44F4-87A2-F8BCCDAB264B}"/>
            </a:ext>
          </a:extLst>
        </xdr:cNvPr>
        <xdr:cNvCxnSpPr/>
      </xdr:nvCxnSpPr>
      <xdr:spPr>
        <a:xfrm>
          <a:off x="990854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99119F5-1FD4-458E-A525-136F3F7B6B2F}"/>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53A0ACB7-F521-43A8-A572-CDB368D61049}"/>
            </a:ext>
          </a:extLst>
        </xdr:cNvPr>
        <xdr:cNvCxnSpPr/>
      </xdr:nvCxnSpPr>
      <xdr:spPr>
        <a:xfrm flipV="1">
          <a:off x="990854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A7CF5FD-B7A3-47A2-A842-8A8AE7B8842D}"/>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E6F2FE4D-3A3D-49F5-8270-8E2F546FE170}"/>
            </a:ext>
          </a:extLst>
        </xdr:cNvPr>
        <xdr:cNvSpPr txBox="1"/>
      </xdr:nvSpPr>
      <xdr:spPr>
        <a:xfrm>
          <a:off x="629920" y="27965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AF5CA1B8-41AD-4D72-A1FC-F6BA3FD43076}"/>
            </a:ext>
          </a:extLst>
        </xdr:cNvPr>
        <xdr:cNvSpPr txBox="1"/>
      </xdr:nvSpPr>
      <xdr:spPr>
        <a:xfrm>
          <a:off x="629920" y="31064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11ED8CFE-6782-4253-BAB0-31DF744EFC68}"/>
            </a:ext>
          </a:extLst>
        </xdr:cNvPr>
        <xdr:cNvSpPr txBox="1"/>
      </xdr:nvSpPr>
      <xdr:spPr>
        <a:xfrm>
          <a:off x="629920" y="34163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843847FF-8417-4C70-8F00-DAF9E3332998}"/>
            </a:ext>
          </a:extLst>
        </xdr:cNvPr>
        <xdr:cNvSpPr/>
      </xdr:nvSpPr>
      <xdr:spPr>
        <a:xfrm>
          <a:off x="67056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AC45B005-DE8B-4A3E-ADE5-6B0F61FC6759}"/>
            </a:ext>
          </a:extLst>
        </xdr:cNvPr>
        <xdr:cNvSpPr/>
      </xdr:nvSpPr>
      <xdr:spPr>
        <a:xfrm>
          <a:off x="79756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93976812-4606-42C0-8D2C-49E288C6013F}"/>
            </a:ext>
          </a:extLst>
        </xdr:cNvPr>
        <xdr:cNvSpPr/>
      </xdr:nvSpPr>
      <xdr:spPr>
        <a:xfrm>
          <a:off x="79756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2C50E176-5DAA-44DD-8EF6-84D5C8F9469C}"/>
            </a:ext>
          </a:extLst>
        </xdr:cNvPr>
        <xdr:cNvSpPr/>
      </xdr:nvSpPr>
      <xdr:spPr>
        <a:xfrm>
          <a:off x="16764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60EC5797-97C9-48FA-A818-5D21DD3CDB72}"/>
            </a:ext>
          </a:extLst>
        </xdr:cNvPr>
        <xdr:cNvSpPr/>
      </xdr:nvSpPr>
      <xdr:spPr>
        <a:xfrm>
          <a:off x="16764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C02AC5C6-5AB8-4BA9-BC4B-D5B08857964E}"/>
            </a:ext>
          </a:extLst>
        </xdr:cNvPr>
        <xdr:cNvSpPr/>
      </xdr:nvSpPr>
      <xdr:spPr>
        <a:xfrm>
          <a:off x="2682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F805ED5E-14A1-4874-9F53-6FAC045E0B73}"/>
            </a:ext>
          </a:extLst>
        </xdr:cNvPr>
        <xdr:cNvSpPr/>
      </xdr:nvSpPr>
      <xdr:spPr>
        <a:xfrm>
          <a:off x="2682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A2E7A2C6-FEB6-43B1-9D37-99755B3E81E7}"/>
            </a:ext>
          </a:extLst>
        </xdr:cNvPr>
        <xdr:cNvSpPr/>
      </xdr:nvSpPr>
      <xdr:spPr>
        <a:xfrm>
          <a:off x="67056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D3B2EF43-A1E7-4376-A865-9DC6B8C66113}"/>
            </a:ext>
          </a:extLst>
        </xdr:cNvPr>
        <xdr:cNvSpPr txBox="1"/>
      </xdr:nvSpPr>
      <xdr:spPr>
        <a:xfrm>
          <a:off x="65532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CBC51D3B-EB1D-426B-9970-6AB35A2EE65E}"/>
            </a:ext>
          </a:extLst>
        </xdr:cNvPr>
        <xdr:cNvCxnSpPr/>
      </xdr:nvCxnSpPr>
      <xdr:spPr>
        <a:xfrm>
          <a:off x="67056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6547AE26-AB0F-40E6-9166-66031F3C859F}"/>
            </a:ext>
          </a:extLst>
        </xdr:cNvPr>
        <xdr:cNvCxnSpPr/>
      </xdr:nvCxnSpPr>
      <xdr:spPr>
        <a:xfrm>
          <a:off x="670560" y="65824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B2FDF120-4441-42C2-BB40-3E217DE2DFD0}"/>
            </a:ext>
          </a:extLst>
        </xdr:cNvPr>
        <xdr:cNvSpPr txBox="1"/>
      </xdr:nvSpPr>
      <xdr:spPr>
        <a:xfrm>
          <a:off x="46749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ACE008B0-15EF-4237-A092-30640B15EB23}"/>
            </a:ext>
          </a:extLst>
        </xdr:cNvPr>
        <xdr:cNvCxnSpPr/>
      </xdr:nvCxnSpPr>
      <xdr:spPr>
        <a:xfrm>
          <a:off x="670560" y="6209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2815C394-FB79-4179-8079-F21E66A5CB3E}"/>
            </a:ext>
          </a:extLst>
        </xdr:cNvPr>
        <xdr:cNvSpPr txBox="1"/>
      </xdr:nvSpPr>
      <xdr:spPr>
        <a:xfrm>
          <a:off x="207841" y="6070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F63FD1E6-E3DB-45B6-BB02-ADD0D98023FB}"/>
            </a:ext>
          </a:extLst>
        </xdr:cNvPr>
        <xdr:cNvCxnSpPr/>
      </xdr:nvCxnSpPr>
      <xdr:spPr>
        <a:xfrm>
          <a:off x="670560" y="58394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27C205F5-55B3-4420-A2FD-28657194AFE9}"/>
            </a:ext>
          </a:extLst>
        </xdr:cNvPr>
        <xdr:cNvSpPr txBox="1"/>
      </xdr:nvSpPr>
      <xdr:spPr>
        <a:xfrm>
          <a:off x="207841" y="57010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7957CDAB-EF1E-4ABE-BB85-84EF5BA47808}"/>
            </a:ext>
          </a:extLst>
        </xdr:cNvPr>
        <xdr:cNvCxnSpPr/>
      </xdr:nvCxnSpPr>
      <xdr:spPr>
        <a:xfrm>
          <a:off x="670560" y="54660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911CC741-9026-4078-A614-48677282CD1A}"/>
            </a:ext>
          </a:extLst>
        </xdr:cNvPr>
        <xdr:cNvSpPr txBox="1"/>
      </xdr:nvSpPr>
      <xdr:spPr>
        <a:xfrm>
          <a:off x="207841" y="53276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41920EBB-0D4C-4487-BE78-E34F7FD9D952}"/>
            </a:ext>
          </a:extLst>
        </xdr:cNvPr>
        <xdr:cNvCxnSpPr/>
      </xdr:nvCxnSpPr>
      <xdr:spPr>
        <a:xfrm>
          <a:off x="670560" y="5092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6E74D8AC-9A66-4756-B1BB-B71E89AC3A8F}"/>
            </a:ext>
          </a:extLst>
        </xdr:cNvPr>
        <xdr:cNvSpPr txBox="1"/>
      </xdr:nvSpPr>
      <xdr:spPr>
        <a:xfrm>
          <a:off x="207841" y="49542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D82D333A-9D07-443C-A24F-CBD70D5DDE58}"/>
            </a:ext>
          </a:extLst>
        </xdr:cNvPr>
        <xdr:cNvCxnSpPr/>
      </xdr:nvCxnSpPr>
      <xdr:spPr>
        <a:xfrm>
          <a:off x="67056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9DC88F37-E957-4F0B-90FC-7875AADC2A11}"/>
            </a:ext>
          </a:extLst>
        </xdr:cNvPr>
        <xdr:cNvSpPr txBox="1"/>
      </xdr:nvSpPr>
      <xdr:spPr>
        <a:xfrm>
          <a:off x="16658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DEE699C3-916B-407B-AD2A-959D1EA3E14F}"/>
            </a:ext>
          </a:extLst>
        </xdr:cNvPr>
        <xdr:cNvSpPr/>
      </xdr:nvSpPr>
      <xdr:spPr>
        <a:xfrm>
          <a:off x="67056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6C7DF7C2-C168-41A6-A588-B78E11611C1D}"/>
            </a:ext>
          </a:extLst>
        </xdr:cNvPr>
        <xdr:cNvCxnSpPr/>
      </xdr:nvCxnSpPr>
      <xdr:spPr>
        <a:xfrm flipV="1">
          <a:off x="4084955" y="5153813"/>
          <a:ext cx="1270" cy="1254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F4F66485-3BE1-415F-B01F-ED56843A4A0A}"/>
            </a:ext>
          </a:extLst>
        </xdr:cNvPr>
        <xdr:cNvSpPr txBox="1"/>
      </xdr:nvSpPr>
      <xdr:spPr>
        <a:xfrm>
          <a:off x="4137660" y="641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DF3BAEA-9798-4039-BCF2-E143B4771D2C}"/>
            </a:ext>
          </a:extLst>
        </xdr:cNvPr>
        <xdr:cNvCxnSpPr/>
      </xdr:nvCxnSpPr>
      <xdr:spPr>
        <a:xfrm>
          <a:off x="4020820" y="64081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B639E4DF-C3B0-420B-BD81-475A529F782C}"/>
            </a:ext>
          </a:extLst>
        </xdr:cNvPr>
        <xdr:cNvSpPr txBox="1"/>
      </xdr:nvSpPr>
      <xdr:spPr>
        <a:xfrm>
          <a:off x="4137660" y="493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591B4F38-754F-4830-AF29-0A4243D4D0C7}"/>
            </a:ext>
          </a:extLst>
        </xdr:cNvPr>
        <xdr:cNvCxnSpPr/>
      </xdr:nvCxnSpPr>
      <xdr:spPr>
        <a:xfrm>
          <a:off x="4020820" y="51538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55804</xdr:rowOff>
    </xdr:from>
    <xdr:to>
      <xdr:col>24</xdr:col>
      <xdr:colOff>63500</xdr:colOff>
      <xdr:row>37</xdr:row>
      <xdr:rowOff>66491</xdr:rowOff>
    </xdr:to>
    <xdr:cxnSp macro="">
      <xdr:nvCxnSpPr>
        <xdr:cNvPr id="60" name="直線コネクタ 59">
          <a:extLst>
            <a:ext uri="{FF2B5EF4-FFF2-40B4-BE49-F238E27FC236}">
              <a16:creationId xmlns:a16="http://schemas.microsoft.com/office/drawing/2014/main" id="{D63C2E3D-5D51-4036-AC09-5850EFFD48AA}"/>
            </a:ext>
          </a:extLst>
        </xdr:cNvPr>
        <xdr:cNvCxnSpPr/>
      </xdr:nvCxnSpPr>
      <xdr:spPr>
        <a:xfrm flipV="1">
          <a:off x="3355340" y="6258484"/>
          <a:ext cx="731520" cy="1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16394</xdr:rowOff>
    </xdr:from>
    <xdr:ext cx="534377" cy="259045"/>
    <xdr:sp macro="" textlink="">
      <xdr:nvSpPr>
        <xdr:cNvPr id="61" name="議会費平均値テキスト">
          <a:extLst>
            <a:ext uri="{FF2B5EF4-FFF2-40B4-BE49-F238E27FC236}">
              <a16:creationId xmlns:a16="http://schemas.microsoft.com/office/drawing/2014/main" id="{D6B2E413-965F-4828-A36E-0451A50AE2F1}"/>
            </a:ext>
          </a:extLst>
        </xdr:cNvPr>
        <xdr:cNvSpPr txBox="1"/>
      </xdr:nvSpPr>
      <xdr:spPr>
        <a:xfrm>
          <a:off x="4137660" y="6051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A37EB470-BE59-4CC4-A5BC-7CEA82A0FE3D}"/>
            </a:ext>
          </a:extLst>
        </xdr:cNvPr>
        <xdr:cNvSpPr/>
      </xdr:nvSpPr>
      <xdr:spPr>
        <a:xfrm>
          <a:off x="4036060" y="62000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66491</xdr:rowOff>
    </xdr:from>
    <xdr:to>
      <xdr:col>19</xdr:col>
      <xdr:colOff>177800</xdr:colOff>
      <xdr:row>37</xdr:row>
      <xdr:rowOff>84360</xdr:rowOff>
    </xdr:to>
    <xdr:cxnSp macro="">
      <xdr:nvCxnSpPr>
        <xdr:cNvPr id="63" name="直線コネクタ 62">
          <a:extLst>
            <a:ext uri="{FF2B5EF4-FFF2-40B4-BE49-F238E27FC236}">
              <a16:creationId xmlns:a16="http://schemas.microsoft.com/office/drawing/2014/main" id="{25022CB1-0B79-4371-857B-E2538C683327}"/>
            </a:ext>
          </a:extLst>
        </xdr:cNvPr>
        <xdr:cNvCxnSpPr/>
      </xdr:nvCxnSpPr>
      <xdr:spPr>
        <a:xfrm flipV="1">
          <a:off x="2565400" y="6269171"/>
          <a:ext cx="789940" cy="1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CA73CC44-1A2B-4498-84B3-DC0FC1954907}"/>
            </a:ext>
          </a:extLst>
        </xdr:cNvPr>
        <xdr:cNvSpPr/>
      </xdr:nvSpPr>
      <xdr:spPr>
        <a:xfrm>
          <a:off x="3312160" y="62099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125417</xdr:rowOff>
    </xdr:from>
    <xdr:ext cx="534377" cy="259045"/>
    <xdr:sp macro="" textlink="">
      <xdr:nvSpPr>
        <xdr:cNvPr id="65" name="テキスト ボックス 64">
          <a:extLst>
            <a:ext uri="{FF2B5EF4-FFF2-40B4-BE49-F238E27FC236}">
              <a16:creationId xmlns:a16="http://schemas.microsoft.com/office/drawing/2014/main" id="{6F0FA79A-8C6A-43AD-A031-184094F50D1B}"/>
            </a:ext>
          </a:extLst>
        </xdr:cNvPr>
        <xdr:cNvSpPr txBox="1"/>
      </xdr:nvSpPr>
      <xdr:spPr>
        <a:xfrm>
          <a:off x="3118631" y="599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78112</xdr:rowOff>
    </xdr:from>
    <xdr:to>
      <xdr:col>15</xdr:col>
      <xdr:colOff>50800</xdr:colOff>
      <xdr:row>37</xdr:row>
      <xdr:rowOff>84360</xdr:rowOff>
    </xdr:to>
    <xdr:cxnSp macro="">
      <xdr:nvCxnSpPr>
        <xdr:cNvPr id="66" name="直線コネクタ 65">
          <a:extLst>
            <a:ext uri="{FF2B5EF4-FFF2-40B4-BE49-F238E27FC236}">
              <a16:creationId xmlns:a16="http://schemas.microsoft.com/office/drawing/2014/main" id="{BB2750CD-CB35-42CE-B109-CCAD2E2E88F4}"/>
            </a:ext>
          </a:extLst>
        </xdr:cNvPr>
        <xdr:cNvCxnSpPr/>
      </xdr:nvCxnSpPr>
      <xdr:spPr>
        <a:xfrm>
          <a:off x="1790700" y="6280792"/>
          <a:ext cx="7747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9D4A7991-C5FD-4D08-9BA6-A58188BF12F5}"/>
            </a:ext>
          </a:extLst>
        </xdr:cNvPr>
        <xdr:cNvSpPr/>
      </xdr:nvSpPr>
      <xdr:spPr>
        <a:xfrm>
          <a:off x="2514600" y="621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127588</xdr:rowOff>
    </xdr:from>
    <xdr:ext cx="534377" cy="259045"/>
    <xdr:sp macro="" textlink="">
      <xdr:nvSpPr>
        <xdr:cNvPr id="68" name="テキスト ボックス 67">
          <a:extLst>
            <a:ext uri="{FF2B5EF4-FFF2-40B4-BE49-F238E27FC236}">
              <a16:creationId xmlns:a16="http://schemas.microsoft.com/office/drawing/2014/main" id="{79C730A1-5CD5-49E9-915A-45477535388D}"/>
            </a:ext>
          </a:extLst>
        </xdr:cNvPr>
        <xdr:cNvSpPr txBox="1"/>
      </xdr:nvSpPr>
      <xdr:spPr>
        <a:xfrm>
          <a:off x="2343931" y="599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78112</xdr:rowOff>
    </xdr:from>
    <xdr:to>
      <xdr:col>10</xdr:col>
      <xdr:colOff>114300</xdr:colOff>
      <xdr:row>37</xdr:row>
      <xdr:rowOff>127451</xdr:rowOff>
    </xdr:to>
    <xdr:cxnSp macro="">
      <xdr:nvCxnSpPr>
        <xdr:cNvPr id="69" name="直線コネクタ 68">
          <a:extLst>
            <a:ext uri="{FF2B5EF4-FFF2-40B4-BE49-F238E27FC236}">
              <a16:creationId xmlns:a16="http://schemas.microsoft.com/office/drawing/2014/main" id="{80120368-FB5D-45CC-86E4-5F47B4A2D91D}"/>
            </a:ext>
          </a:extLst>
        </xdr:cNvPr>
        <xdr:cNvCxnSpPr/>
      </xdr:nvCxnSpPr>
      <xdr:spPr>
        <a:xfrm flipV="1">
          <a:off x="1008380" y="6280792"/>
          <a:ext cx="782320" cy="4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a:extLst>
            <a:ext uri="{FF2B5EF4-FFF2-40B4-BE49-F238E27FC236}">
              <a16:creationId xmlns:a16="http://schemas.microsoft.com/office/drawing/2014/main" id="{30B629EF-371C-47D5-9F0F-9570A376D715}"/>
            </a:ext>
          </a:extLst>
        </xdr:cNvPr>
        <xdr:cNvSpPr/>
      </xdr:nvSpPr>
      <xdr:spPr>
        <a:xfrm>
          <a:off x="1739900" y="62051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116806</xdr:rowOff>
    </xdr:from>
    <xdr:ext cx="534377" cy="259045"/>
    <xdr:sp macro="" textlink="">
      <xdr:nvSpPr>
        <xdr:cNvPr id="71" name="テキスト ボックス 70">
          <a:extLst>
            <a:ext uri="{FF2B5EF4-FFF2-40B4-BE49-F238E27FC236}">
              <a16:creationId xmlns:a16="http://schemas.microsoft.com/office/drawing/2014/main" id="{655DA604-009A-4E16-AD06-C7C47FAA9712}"/>
            </a:ext>
          </a:extLst>
        </xdr:cNvPr>
        <xdr:cNvSpPr txBox="1"/>
      </xdr:nvSpPr>
      <xdr:spPr>
        <a:xfrm>
          <a:off x="1546371" y="598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a:extLst>
            <a:ext uri="{FF2B5EF4-FFF2-40B4-BE49-F238E27FC236}">
              <a16:creationId xmlns:a16="http://schemas.microsoft.com/office/drawing/2014/main" id="{029701A4-7608-453E-9C48-C2FBB247001D}"/>
            </a:ext>
          </a:extLst>
        </xdr:cNvPr>
        <xdr:cNvSpPr/>
      </xdr:nvSpPr>
      <xdr:spPr>
        <a:xfrm>
          <a:off x="965200" y="620793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123379</xdr:rowOff>
    </xdr:from>
    <xdr:ext cx="534377" cy="259045"/>
    <xdr:sp macro="" textlink="">
      <xdr:nvSpPr>
        <xdr:cNvPr id="73" name="テキスト ボックス 72">
          <a:extLst>
            <a:ext uri="{FF2B5EF4-FFF2-40B4-BE49-F238E27FC236}">
              <a16:creationId xmlns:a16="http://schemas.microsoft.com/office/drawing/2014/main" id="{2D5EF19F-652D-4DC9-AFD3-BF9A57375C67}"/>
            </a:ext>
          </a:extLst>
        </xdr:cNvPr>
        <xdr:cNvSpPr txBox="1"/>
      </xdr:nvSpPr>
      <xdr:spPr>
        <a:xfrm>
          <a:off x="771671" y="599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34D07E1E-5F73-431F-965F-786E7FB15709}"/>
            </a:ext>
          </a:extLst>
        </xdr:cNvPr>
        <xdr:cNvSpPr txBox="1"/>
      </xdr:nvSpPr>
      <xdr:spPr>
        <a:xfrm>
          <a:off x="39192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B8A7EB4E-84D7-435A-9314-CAB3B2DCCBD6}"/>
            </a:ext>
          </a:extLst>
        </xdr:cNvPr>
        <xdr:cNvSpPr txBox="1"/>
      </xdr:nvSpPr>
      <xdr:spPr>
        <a:xfrm>
          <a:off x="3187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81102E78-9DEB-456F-ADAF-D1969C74AC49}"/>
            </a:ext>
          </a:extLst>
        </xdr:cNvPr>
        <xdr:cNvSpPr txBox="1"/>
      </xdr:nvSpPr>
      <xdr:spPr>
        <a:xfrm>
          <a:off x="2397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EB722EC7-A2AA-4B93-9300-2014B5F294F4}"/>
            </a:ext>
          </a:extLst>
        </xdr:cNvPr>
        <xdr:cNvSpPr txBox="1"/>
      </xdr:nvSpPr>
      <xdr:spPr>
        <a:xfrm>
          <a:off x="16230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3B7AEEA2-E54A-4CDA-969A-74942CF4071C}"/>
            </a:ext>
          </a:extLst>
        </xdr:cNvPr>
        <xdr:cNvSpPr txBox="1"/>
      </xdr:nvSpPr>
      <xdr:spPr>
        <a:xfrm>
          <a:off x="8407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5004</xdr:rowOff>
    </xdr:from>
    <xdr:to>
      <xdr:col>24</xdr:col>
      <xdr:colOff>114300</xdr:colOff>
      <xdr:row>37</xdr:row>
      <xdr:rowOff>106604</xdr:rowOff>
    </xdr:to>
    <xdr:sp macro="" textlink="">
      <xdr:nvSpPr>
        <xdr:cNvPr id="79" name="楕円 78">
          <a:extLst>
            <a:ext uri="{FF2B5EF4-FFF2-40B4-BE49-F238E27FC236}">
              <a16:creationId xmlns:a16="http://schemas.microsoft.com/office/drawing/2014/main" id="{3B8F92D2-7358-496A-85CB-B70B24D9CA5D}"/>
            </a:ext>
          </a:extLst>
        </xdr:cNvPr>
        <xdr:cNvSpPr/>
      </xdr:nvSpPr>
      <xdr:spPr>
        <a:xfrm>
          <a:off x="4036060" y="620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154881</xdr:rowOff>
    </xdr:from>
    <xdr:ext cx="534377" cy="259045"/>
    <xdr:sp macro="" textlink="">
      <xdr:nvSpPr>
        <xdr:cNvPr id="80" name="議会費該当値テキスト">
          <a:extLst>
            <a:ext uri="{FF2B5EF4-FFF2-40B4-BE49-F238E27FC236}">
              <a16:creationId xmlns:a16="http://schemas.microsoft.com/office/drawing/2014/main" id="{A3B0A736-49F4-4DAC-B1C0-64FB418F2FB4}"/>
            </a:ext>
          </a:extLst>
        </xdr:cNvPr>
        <xdr:cNvSpPr txBox="1"/>
      </xdr:nvSpPr>
      <xdr:spPr>
        <a:xfrm>
          <a:off x="4137660" y="618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15691</xdr:rowOff>
    </xdr:from>
    <xdr:to>
      <xdr:col>20</xdr:col>
      <xdr:colOff>38100</xdr:colOff>
      <xdr:row>37</xdr:row>
      <xdr:rowOff>117291</xdr:rowOff>
    </xdr:to>
    <xdr:sp macro="" textlink="">
      <xdr:nvSpPr>
        <xdr:cNvPr id="81" name="楕円 80">
          <a:extLst>
            <a:ext uri="{FF2B5EF4-FFF2-40B4-BE49-F238E27FC236}">
              <a16:creationId xmlns:a16="http://schemas.microsoft.com/office/drawing/2014/main" id="{9534B726-FEF3-4769-A80A-3534789B3CD5}"/>
            </a:ext>
          </a:extLst>
        </xdr:cNvPr>
        <xdr:cNvSpPr/>
      </xdr:nvSpPr>
      <xdr:spPr>
        <a:xfrm>
          <a:off x="3312160" y="621837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108418</xdr:rowOff>
    </xdr:from>
    <xdr:ext cx="534377" cy="259045"/>
    <xdr:sp macro="" textlink="">
      <xdr:nvSpPr>
        <xdr:cNvPr id="82" name="テキスト ボックス 81">
          <a:extLst>
            <a:ext uri="{FF2B5EF4-FFF2-40B4-BE49-F238E27FC236}">
              <a16:creationId xmlns:a16="http://schemas.microsoft.com/office/drawing/2014/main" id="{0F198075-7582-4483-B8FE-FBCBDC7D3365}"/>
            </a:ext>
          </a:extLst>
        </xdr:cNvPr>
        <xdr:cNvSpPr txBox="1"/>
      </xdr:nvSpPr>
      <xdr:spPr>
        <a:xfrm>
          <a:off x="3118631" y="631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33560</xdr:rowOff>
    </xdr:from>
    <xdr:to>
      <xdr:col>15</xdr:col>
      <xdr:colOff>101600</xdr:colOff>
      <xdr:row>37</xdr:row>
      <xdr:rowOff>135160</xdr:rowOff>
    </xdr:to>
    <xdr:sp macro="" textlink="">
      <xdr:nvSpPr>
        <xdr:cNvPr id="83" name="楕円 82">
          <a:extLst>
            <a:ext uri="{FF2B5EF4-FFF2-40B4-BE49-F238E27FC236}">
              <a16:creationId xmlns:a16="http://schemas.microsoft.com/office/drawing/2014/main" id="{61C6EC30-EDA3-4AEE-AAF7-A2B42D1D9D4E}"/>
            </a:ext>
          </a:extLst>
        </xdr:cNvPr>
        <xdr:cNvSpPr/>
      </xdr:nvSpPr>
      <xdr:spPr>
        <a:xfrm>
          <a:off x="2514600" y="623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126287</xdr:rowOff>
    </xdr:from>
    <xdr:ext cx="534377" cy="259045"/>
    <xdr:sp macro="" textlink="">
      <xdr:nvSpPr>
        <xdr:cNvPr id="84" name="テキスト ボックス 83">
          <a:extLst>
            <a:ext uri="{FF2B5EF4-FFF2-40B4-BE49-F238E27FC236}">
              <a16:creationId xmlns:a16="http://schemas.microsoft.com/office/drawing/2014/main" id="{6E184DB8-9A48-48D2-A385-1DE0C081FDF9}"/>
            </a:ext>
          </a:extLst>
        </xdr:cNvPr>
        <xdr:cNvSpPr txBox="1"/>
      </xdr:nvSpPr>
      <xdr:spPr>
        <a:xfrm>
          <a:off x="2343931" y="632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27312</xdr:rowOff>
    </xdr:from>
    <xdr:to>
      <xdr:col>10</xdr:col>
      <xdr:colOff>165100</xdr:colOff>
      <xdr:row>37</xdr:row>
      <xdr:rowOff>128912</xdr:rowOff>
    </xdr:to>
    <xdr:sp macro="" textlink="">
      <xdr:nvSpPr>
        <xdr:cNvPr id="85" name="楕円 84">
          <a:extLst>
            <a:ext uri="{FF2B5EF4-FFF2-40B4-BE49-F238E27FC236}">
              <a16:creationId xmlns:a16="http://schemas.microsoft.com/office/drawing/2014/main" id="{C476C572-C74A-485F-A38D-6FD4D38102EE}"/>
            </a:ext>
          </a:extLst>
        </xdr:cNvPr>
        <xdr:cNvSpPr/>
      </xdr:nvSpPr>
      <xdr:spPr>
        <a:xfrm>
          <a:off x="1739900" y="622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120039</xdr:rowOff>
    </xdr:from>
    <xdr:ext cx="534377" cy="259045"/>
    <xdr:sp macro="" textlink="">
      <xdr:nvSpPr>
        <xdr:cNvPr id="86" name="テキスト ボックス 85">
          <a:extLst>
            <a:ext uri="{FF2B5EF4-FFF2-40B4-BE49-F238E27FC236}">
              <a16:creationId xmlns:a16="http://schemas.microsoft.com/office/drawing/2014/main" id="{946F9DAC-138F-462D-A206-BC0505E98436}"/>
            </a:ext>
          </a:extLst>
        </xdr:cNvPr>
        <xdr:cNvSpPr txBox="1"/>
      </xdr:nvSpPr>
      <xdr:spPr>
        <a:xfrm>
          <a:off x="1546371" y="632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76651</xdr:rowOff>
    </xdr:from>
    <xdr:to>
      <xdr:col>6</xdr:col>
      <xdr:colOff>38100</xdr:colOff>
      <xdr:row>38</xdr:row>
      <xdr:rowOff>6801</xdr:rowOff>
    </xdr:to>
    <xdr:sp macro="" textlink="">
      <xdr:nvSpPr>
        <xdr:cNvPr id="87" name="楕円 86">
          <a:extLst>
            <a:ext uri="{FF2B5EF4-FFF2-40B4-BE49-F238E27FC236}">
              <a16:creationId xmlns:a16="http://schemas.microsoft.com/office/drawing/2014/main" id="{3F21FB82-2A01-4654-8AF8-5FB436331A19}"/>
            </a:ext>
          </a:extLst>
        </xdr:cNvPr>
        <xdr:cNvSpPr/>
      </xdr:nvSpPr>
      <xdr:spPr>
        <a:xfrm>
          <a:off x="965200" y="62793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169378</xdr:rowOff>
    </xdr:from>
    <xdr:ext cx="534377" cy="259045"/>
    <xdr:sp macro="" textlink="">
      <xdr:nvSpPr>
        <xdr:cNvPr id="88" name="テキスト ボックス 87">
          <a:extLst>
            <a:ext uri="{FF2B5EF4-FFF2-40B4-BE49-F238E27FC236}">
              <a16:creationId xmlns:a16="http://schemas.microsoft.com/office/drawing/2014/main" id="{5F0A4C25-955F-4BB4-998B-908B64F55A2F}"/>
            </a:ext>
          </a:extLst>
        </xdr:cNvPr>
        <xdr:cNvSpPr txBox="1"/>
      </xdr:nvSpPr>
      <xdr:spPr>
        <a:xfrm>
          <a:off x="771671" y="637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6C52FC2F-B0DA-4A7B-8CC9-EB7725E2318F}"/>
            </a:ext>
          </a:extLst>
        </xdr:cNvPr>
        <xdr:cNvSpPr/>
      </xdr:nvSpPr>
      <xdr:spPr>
        <a:xfrm>
          <a:off x="67056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B388CF98-D80B-436A-99C3-B6E4491488DB}"/>
            </a:ext>
          </a:extLst>
        </xdr:cNvPr>
        <xdr:cNvSpPr/>
      </xdr:nvSpPr>
      <xdr:spPr>
        <a:xfrm>
          <a:off x="79756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FBF37C08-59A8-41F0-8EDE-B3DC75DD34D5}"/>
            </a:ext>
          </a:extLst>
        </xdr:cNvPr>
        <xdr:cNvSpPr/>
      </xdr:nvSpPr>
      <xdr:spPr>
        <a:xfrm>
          <a:off x="79756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A57CE68E-5C4A-48A7-AEFA-14864FFE5763}"/>
            </a:ext>
          </a:extLst>
        </xdr:cNvPr>
        <xdr:cNvSpPr/>
      </xdr:nvSpPr>
      <xdr:spPr>
        <a:xfrm>
          <a:off x="16764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51989C6-2F5E-49BB-A5F5-E62DE23FC275}"/>
            </a:ext>
          </a:extLst>
        </xdr:cNvPr>
        <xdr:cNvSpPr/>
      </xdr:nvSpPr>
      <xdr:spPr>
        <a:xfrm>
          <a:off x="16764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6615D9CB-E168-4875-932C-6612DC01AD35}"/>
            </a:ext>
          </a:extLst>
        </xdr:cNvPr>
        <xdr:cNvSpPr/>
      </xdr:nvSpPr>
      <xdr:spPr>
        <a:xfrm>
          <a:off x="2682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3B4506C5-046E-475B-95D9-04FB7951FC9C}"/>
            </a:ext>
          </a:extLst>
        </xdr:cNvPr>
        <xdr:cNvSpPr/>
      </xdr:nvSpPr>
      <xdr:spPr>
        <a:xfrm>
          <a:off x="2682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CFFCD244-DDB5-4809-9D0B-CCDBC054D1BA}"/>
            </a:ext>
          </a:extLst>
        </xdr:cNvPr>
        <xdr:cNvSpPr/>
      </xdr:nvSpPr>
      <xdr:spPr>
        <a:xfrm>
          <a:off x="67056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225603FB-223C-4782-8824-12230BC3741A}"/>
            </a:ext>
          </a:extLst>
        </xdr:cNvPr>
        <xdr:cNvSpPr txBox="1"/>
      </xdr:nvSpPr>
      <xdr:spPr>
        <a:xfrm>
          <a:off x="65532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29A49D4F-1A0C-4EE3-B7F2-288F9EFCEEEA}"/>
            </a:ext>
          </a:extLst>
        </xdr:cNvPr>
        <xdr:cNvCxnSpPr/>
      </xdr:nvCxnSpPr>
      <xdr:spPr>
        <a:xfrm>
          <a:off x="67056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AD071D91-F6FC-438B-A276-0A90A27B06B1}"/>
            </a:ext>
          </a:extLst>
        </xdr:cNvPr>
        <xdr:cNvCxnSpPr/>
      </xdr:nvCxnSpPr>
      <xdr:spPr>
        <a:xfrm>
          <a:off x="670560" y="99352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C0576399-6A12-4337-8692-61185183BFCF}"/>
            </a:ext>
          </a:extLst>
        </xdr:cNvPr>
        <xdr:cNvSpPr txBox="1"/>
      </xdr:nvSpPr>
      <xdr:spPr>
        <a:xfrm>
          <a:off x="46749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9178EBFD-93C6-4DA2-9BA2-F9834C9584FE}"/>
            </a:ext>
          </a:extLst>
        </xdr:cNvPr>
        <xdr:cNvCxnSpPr/>
      </xdr:nvCxnSpPr>
      <xdr:spPr>
        <a:xfrm>
          <a:off x="670560" y="9561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4C68E24-947D-4E58-8315-87C453B7FF23}"/>
            </a:ext>
          </a:extLst>
        </xdr:cNvPr>
        <xdr:cNvSpPr txBox="1"/>
      </xdr:nvSpPr>
      <xdr:spPr>
        <a:xfrm>
          <a:off x="166581" y="9423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1831BBFD-CE33-4B89-9188-86A8678E7620}"/>
            </a:ext>
          </a:extLst>
        </xdr:cNvPr>
        <xdr:cNvCxnSpPr/>
      </xdr:nvCxnSpPr>
      <xdr:spPr>
        <a:xfrm>
          <a:off x="67056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19640C0B-CB19-41EE-98DF-0F59B23102DE}"/>
            </a:ext>
          </a:extLst>
        </xdr:cNvPr>
        <xdr:cNvSpPr txBox="1"/>
      </xdr:nvSpPr>
      <xdr:spPr>
        <a:xfrm>
          <a:off x="76428" y="905384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6BD91549-718C-4B39-B75B-141D444ECE21}"/>
            </a:ext>
          </a:extLst>
        </xdr:cNvPr>
        <xdr:cNvCxnSpPr/>
      </xdr:nvCxnSpPr>
      <xdr:spPr>
        <a:xfrm>
          <a:off x="670560" y="88188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4375F0ED-6B4A-4E2D-B8AD-2F66307A2269}"/>
            </a:ext>
          </a:extLst>
        </xdr:cNvPr>
        <xdr:cNvSpPr txBox="1"/>
      </xdr:nvSpPr>
      <xdr:spPr>
        <a:xfrm>
          <a:off x="76428" y="86804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64168DF9-28A1-4032-9865-CFB17DBEC19D}"/>
            </a:ext>
          </a:extLst>
        </xdr:cNvPr>
        <xdr:cNvCxnSpPr/>
      </xdr:nvCxnSpPr>
      <xdr:spPr>
        <a:xfrm>
          <a:off x="670560" y="84455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39B7639C-D1FE-46E6-93F4-ABE9AC9CED2A}"/>
            </a:ext>
          </a:extLst>
        </xdr:cNvPr>
        <xdr:cNvSpPr txBox="1"/>
      </xdr:nvSpPr>
      <xdr:spPr>
        <a:xfrm>
          <a:off x="76428" y="83070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F5B87053-7840-49F1-BC64-8BEA6A8DAE83}"/>
            </a:ext>
          </a:extLst>
        </xdr:cNvPr>
        <xdr:cNvCxnSpPr/>
      </xdr:nvCxnSpPr>
      <xdr:spPr>
        <a:xfrm>
          <a:off x="67056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43434C6-E845-4CF0-AFE4-086596882D15}"/>
            </a:ext>
          </a:extLst>
        </xdr:cNvPr>
        <xdr:cNvSpPr txBox="1"/>
      </xdr:nvSpPr>
      <xdr:spPr>
        <a:xfrm>
          <a:off x="76428" y="79337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9EE2ACB2-4E6F-4329-8C02-EC8B46EBE6D0}"/>
            </a:ext>
          </a:extLst>
        </xdr:cNvPr>
        <xdr:cNvSpPr/>
      </xdr:nvSpPr>
      <xdr:spPr>
        <a:xfrm>
          <a:off x="67056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BEA71D45-BB50-40A9-9E27-C5BBE46B0D61}"/>
            </a:ext>
          </a:extLst>
        </xdr:cNvPr>
        <xdr:cNvCxnSpPr/>
      </xdr:nvCxnSpPr>
      <xdr:spPr>
        <a:xfrm flipV="1">
          <a:off x="4084955" y="8504627"/>
          <a:ext cx="1270" cy="1324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81A64827-466C-4D39-A352-DEDDCB4B34C9}"/>
            </a:ext>
          </a:extLst>
        </xdr:cNvPr>
        <xdr:cNvSpPr txBox="1"/>
      </xdr:nvSpPr>
      <xdr:spPr>
        <a:xfrm>
          <a:off x="4137660" y="9832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89FA7A12-8AAD-4C4D-BEB1-396CC49B596F}"/>
            </a:ext>
          </a:extLst>
        </xdr:cNvPr>
        <xdr:cNvCxnSpPr/>
      </xdr:nvCxnSpPr>
      <xdr:spPr>
        <a:xfrm>
          <a:off x="4020820" y="98291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DF4A14E1-559F-4E7D-9B56-9F4802867775}"/>
            </a:ext>
          </a:extLst>
        </xdr:cNvPr>
        <xdr:cNvSpPr txBox="1"/>
      </xdr:nvSpPr>
      <xdr:spPr>
        <a:xfrm>
          <a:off x="4137660" y="8283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CEA29978-21F0-400B-B92E-F1E0AE2195FE}"/>
            </a:ext>
          </a:extLst>
        </xdr:cNvPr>
        <xdr:cNvCxnSpPr/>
      </xdr:nvCxnSpPr>
      <xdr:spPr>
        <a:xfrm>
          <a:off x="4020820" y="85046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79148</xdr:rowOff>
    </xdr:from>
    <xdr:to>
      <xdr:col>24</xdr:col>
      <xdr:colOff>63500</xdr:colOff>
      <xdr:row>58</xdr:row>
      <xdr:rowOff>18141</xdr:rowOff>
    </xdr:to>
    <xdr:cxnSp macro="">
      <xdr:nvCxnSpPr>
        <xdr:cNvPr id="117" name="直線コネクタ 116">
          <a:extLst>
            <a:ext uri="{FF2B5EF4-FFF2-40B4-BE49-F238E27FC236}">
              <a16:creationId xmlns:a16="http://schemas.microsoft.com/office/drawing/2014/main" id="{724CBCBE-1E18-43F2-BAEC-4E259D5C932B}"/>
            </a:ext>
          </a:extLst>
        </xdr:cNvPr>
        <xdr:cNvCxnSpPr/>
      </xdr:nvCxnSpPr>
      <xdr:spPr>
        <a:xfrm>
          <a:off x="3355340" y="9634628"/>
          <a:ext cx="731520" cy="10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69690</xdr:rowOff>
    </xdr:from>
    <xdr:ext cx="599010" cy="259045"/>
    <xdr:sp macro="" textlink="">
      <xdr:nvSpPr>
        <xdr:cNvPr id="118" name="総務費平均値テキスト">
          <a:extLst>
            <a:ext uri="{FF2B5EF4-FFF2-40B4-BE49-F238E27FC236}">
              <a16:creationId xmlns:a16="http://schemas.microsoft.com/office/drawing/2014/main" id="{46599720-0010-4FFE-87B3-615A273449C3}"/>
            </a:ext>
          </a:extLst>
        </xdr:cNvPr>
        <xdr:cNvSpPr txBox="1"/>
      </xdr:nvSpPr>
      <xdr:spPr>
        <a:xfrm>
          <a:off x="4137660" y="9457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251634D9-DD08-4CBB-9FC8-B02292EB1B4E}"/>
            </a:ext>
          </a:extLst>
        </xdr:cNvPr>
        <xdr:cNvSpPr/>
      </xdr:nvSpPr>
      <xdr:spPr>
        <a:xfrm>
          <a:off x="4036060" y="9602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88418</xdr:rowOff>
    </xdr:from>
    <xdr:to>
      <xdr:col>19</xdr:col>
      <xdr:colOff>177800</xdr:colOff>
      <xdr:row>57</xdr:row>
      <xdr:rowOff>79148</xdr:rowOff>
    </xdr:to>
    <xdr:cxnSp macro="">
      <xdr:nvCxnSpPr>
        <xdr:cNvPr id="120" name="直線コネクタ 119">
          <a:extLst>
            <a:ext uri="{FF2B5EF4-FFF2-40B4-BE49-F238E27FC236}">
              <a16:creationId xmlns:a16="http://schemas.microsoft.com/office/drawing/2014/main" id="{52524CFC-0D84-49A6-A574-84EF07C9977F}"/>
            </a:ext>
          </a:extLst>
        </xdr:cNvPr>
        <xdr:cNvCxnSpPr/>
      </xdr:nvCxnSpPr>
      <xdr:spPr>
        <a:xfrm>
          <a:off x="2565400" y="9476258"/>
          <a:ext cx="789940" cy="15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57AFA23A-3498-4851-9148-925EAA859E55}"/>
            </a:ext>
          </a:extLst>
        </xdr:cNvPr>
        <xdr:cNvSpPr/>
      </xdr:nvSpPr>
      <xdr:spPr>
        <a:xfrm>
          <a:off x="3312160" y="96104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147651</xdr:rowOff>
    </xdr:from>
    <xdr:ext cx="599010" cy="259045"/>
    <xdr:sp macro="" textlink="">
      <xdr:nvSpPr>
        <xdr:cNvPr id="122" name="テキスト ボックス 121">
          <a:extLst>
            <a:ext uri="{FF2B5EF4-FFF2-40B4-BE49-F238E27FC236}">
              <a16:creationId xmlns:a16="http://schemas.microsoft.com/office/drawing/2014/main" id="{4189F47D-F1AC-4E84-8C50-A64A91337D21}"/>
            </a:ext>
          </a:extLst>
        </xdr:cNvPr>
        <xdr:cNvSpPr txBox="1"/>
      </xdr:nvSpPr>
      <xdr:spPr>
        <a:xfrm>
          <a:off x="3086315" y="9703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88418</xdr:rowOff>
    </xdr:from>
    <xdr:to>
      <xdr:col>15</xdr:col>
      <xdr:colOff>50800</xdr:colOff>
      <xdr:row>57</xdr:row>
      <xdr:rowOff>170694</xdr:rowOff>
    </xdr:to>
    <xdr:cxnSp macro="">
      <xdr:nvCxnSpPr>
        <xdr:cNvPr id="123" name="直線コネクタ 122">
          <a:extLst>
            <a:ext uri="{FF2B5EF4-FFF2-40B4-BE49-F238E27FC236}">
              <a16:creationId xmlns:a16="http://schemas.microsoft.com/office/drawing/2014/main" id="{3917259F-A020-488F-8C74-D170569A78CB}"/>
            </a:ext>
          </a:extLst>
        </xdr:cNvPr>
        <xdr:cNvCxnSpPr/>
      </xdr:nvCxnSpPr>
      <xdr:spPr>
        <a:xfrm flipV="1">
          <a:off x="1790700" y="9476258"/>
          <a:ext cx="774700" cy="24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E2A29058-59D4-4362-A0F8-6DDA86C6890E}"/>
            </a:ext>
          </a:extLst>
        </xdr:cNvPr>
        <xdr:cNvSpPr/>
      </xdr:nvSpPr>
      <xdr:spPr>
        <a:xfrm>
          <a:off x="2514600" y="957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108558</xdr:rowOff>
    </xdr:from>
    <xdr:ext cx="599010" cy="259045"/>
    <xdr:sp macro="" textlink="">
      <xdr:nvSpPr>
        <xdr:cNvPr id="125" name="テキスト ボックス 124">
          <a:extLst>
            <a:ext uri="{FF2B5EF4-FFF2-40B4-BE49-F238E27FC236}">
              <a16:creationId xmlns:a16="http://schemas.microsoft.com/office/drawing/2014/main" id="{8A40C7F9-B897-43C8-9023-4658BF4BCC5F}"/>
            </a:ext>
          </a:extLst>
        </xdr:cNvPr>
        <xdr:cNvSpPr txBox="1"/>
      </xdr:nvSpPr>
      <xdr:spPr>
        <a:xfrm>
          <a:off x="2311615" y="9664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170694</xdr:rowOff>
    </xdr:from>
    <xdr:to>
      <xdr:col>10</xdr:col>
      <xdr:colOff>114300</xdr:colOff>
      <xdr:row>58</xdr:row>
      <xdr:rowOff>83686</xdr:rowOff>
    </xdr:to>
    <xdr:cxnSp macro="">
      <xdr:nvCxnSpPr>
        <xdr:cNvPr id="126" name="直線コネクタ 125">
          <a:extLst>
            <a:ext uri="{FF2B5EF4-FFF2-40B4-BE49-F238E27FC236}">
              <a16:creationId xmlns:a16="http://schemas.microsoft.com/office/drawing/2014/main" id="{7D5157E8-91E2-4526-B685-37BCA1B266F6}"/>
            </a:ext>
          </a:extLst>
        </xdr:cNvPr>
        <xdr:cNvCxnSpPr/>
      </xdr:nvCxnSpPr>
      <xdr:spPr>
        <a:xfrm flipV="1">
          <a:off x="1008380" y="9726174"/>
          <a:ext cx="782320" cy="8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a:extLst>
            <a:ext uri="{FF2B5EF4-FFF2-40B4-BE49-F238E27FC236}">
              <a16:creationId xmlns:a16="http://schemas.microsoft.com/office/drawing/2014/main" id="{BDFB40DB-0FC3-482D-BCB1-B736E893B973}"/>
            </a:ext>
          </a:extLst>
        </xdr:cNvPr>
        <xdr:cNvSpPr/>
      </xdr:nvSpPr>
      <xdr:spPr>
        <a:xfrm>
          <a:off x="1739900" y="96762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42016</xdr:rowOff>
    </xdr:from>
    <xdr:ext cx="599010" cy="259045"/>
    <xdr:sp macro="" textlink="">
      <xdr:nvSpPr>
        <xdr:cNvPr id="128" name="テキスト ボックス 127">
          <a:extLst>
            <a:ext uri="{FF2B5EF4-FFF2-40B4-BE49-F238E27FC236}">
              <a16:creationId xmlns:a16="http://schemas.microsoft.com/office/drawing/2014/main" id="{44D73DD1-F527-4E78-9ADD-97EBA3C6AD3B}"/>
            </a:ext>
          </a:extLst>
        </xdr:cNvPr>
        <xdr:cNvSpPr txBox="1"/>
      </xdr:nvSpPr>
      <xdr:spPr>
        <a:xfrm>
          <a:off x="1514055" y="9765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a:extLst>
            <a:ext uri="{FF2B5EF4-FFF2-40B4-BE49-F238E27FC236}">
              <a16:creationId xmlns:a16="http://schemas.microsoft.com/office/drawing/2014/main" id="{3B731174-D146-49B5-A533-C15A1F65D30F}"/>
            </a:ext>
          </a:extLst>
        </xdr:cNvPr>
        <xdr:cNvSpPr/>
      </xdr:nvSpPr>
      <xdr:spPr>
        <a:xfrm>
          <a:off x="965200" y="96769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68115</xdr:rowOff>
    </xdr:from>
    <xdr:ext cx="599010" cy="259045"/>
    <xdr:sp macro="" textlink="">
      <xdr:nvSpPr>
        <xdr:cNvPr id="130" name="テキスト ボックス 129">
          <a:extLst>
            <a:ext uri="{FF2B5EF4-FFF2-40B4-BE49-F238E27FC236}">
              <a16:creationId xmlns:a16="http://schemas.microsoft.com/office/drawing/2014/main" id="{E0408106-BBA7-49D7-8701-2592387BF159}"/>
            </a:ext>
          </a:extLst>
        </xdr:cNvPr>
        <xdr:cNvSpPr txBox="1"/>
      </xdr:nvSpPr>
      <xdr:spPr>
        <a:xfrm>
          <a:off x="739355" y="9455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9C83C9B1-084B-4EE0-B2FA-DFA9CCC0BDD2}"/>
            </a:ext>
          </a:extLst>
        </xdr:cNvPr>
        <xdr:cNvSpPr txBox="1"/>
      </xdr:nvSpPr>
      <xdr:spPr>
        <a:xfrm>
          <a:off x="39192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8D11F63E-DF15-42E1-AD19-BF0A1299FB6B}"/>
            </a:ext>
          </a:extLst>
        </xdr:cNvPr>
        <xdr:cNvSpPr txBox="1"/>
      </xdr:nvSpPr>
      <xdr:spPr>
        <a:xfrm>
          <a:off x="3187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1B1F11FE-1CA7-4DEC-A3E3-B26BA98556D2}"/>
            </a:ext>
          </a:extLst>
        </xdr:cNvPr>
        <xdr:cNvSpPr txBox="1"/>
      </xdr:nvSpPr>
      <xdr:spPr>
        <a:xfrm>
          <a:off x="2397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593B410-CF53-44E1-A5EC-9A97D5E51919}"/>
            </a:ext>
          </a:extLst>
        </xdr:cNvPr>
        <xdr:cNvSpPr txBox="1"/>
      </xdr:nvSpPr>
      <xdr:spPr>
        <a:xfrm>
          <a:off x="16230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3346F2F-65E1-4C3C-993C-BD1D645E6BED}"/>
            </a:ext>
          </a:extLst>
        </xdr:cNvPr>
        <xdr:cNvSpPr txBox="1"/>
      </xdr:nvSpPr>
      <xdr:spPr>
        <a:xfrm>
          <a:off x="8407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138791</xdr:rowOff>
    </xdr:from>
    <xdr:to>
      <xdr:col>24</xdr:col>
      <xdr:colOff>114300</xdr:colOff>
      <xdr:row>58</xdr:row>
      <xdr:rowOff>68941</xdr:rowOff>
    </xdr:to>
    <xdr:sp macro="" textlink="">
      <xdr:nvSpPr>
        <xdr:cNvPr id="136" name="楕円 135">
          <a:extLst>
            <a:ext uri="{FF2B5EF4-FFF2-40B4-BE49-F238E27FC236}">
              <a16:creationId xmlns:a16="http://schemas.microsoft.com/office/drawing/2014/main" id="{8554E42D-083A-4222-B820-8FDB2B340948}"/>
            </a:ext>
          </a:extLst>
        </xdr:cNvPr>
        <xdr:cNvSpPr/>
      </xdr:nvSpPr>
      <xdr:spPr>
        <a:xfrm>
          <a:off x="4036060" y="96942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53718</xdr:rowOff>
    </xdr:from>
    <xdr:ext cx="599010" cy="259045"/>
    <xdr:sp macro="" textlink="">
      <xdr:nvSpPr>
        <xdr:cNvPr id="137" name="総務費該当値テキスト">
          <a:extLst>
            <a:ext uri="{FF2B5EF4-FFF2-40B4-BE49-F238E27FC236}">
              <a16:creationId xmlns:a16="http://schemas.microsoft.com/office/drawing/2014/main" id="{CEC40165-4349-4D57-87FC-A3CD86BB1933}"/>
            </a:ext>
          </a:extLst>
        </xdr:cNvPr>
        <xdr:cNvSpPr txBox="1"/>
      </xdr:nvSpPr>
      <xdr:spPr>
        <a:xfrm>
          <a:off x="4137660" y="9609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28348</xdr:rowOff>
    </xdr:from>
    <xdr:to>
      <xdr:col>20</xdr:col>
      <xdr:colOff>38100</xdr:colOff>
      <xdr:row>57</xdr:row>
      <xdr:rowOff>129948</xdr:rowOff>
    </xdr:to>
    <xdr:sp macro="" textlink="">
      <xdr:nvSpPr>
        <xdr:cNvPr id="138" name="楕円 137">
          <a:extLst>
            <a:ext uri="{FF2B5EF4-FFF2-40B4-BE49-F238E27FC236}">
              <a16:creationId xmlns:a16="http://schemas.microsoft.com/office/drawing/2014/main" id="{B0A730FD-8113-4852-8659-4E7B7EB3BCA3}"/>
            </a:ext>
          </a:extLst>
        </xdr:cNvPr>
        <xdr:cNvSpPr/>
      </xdr:nvSpPr>
      <xdr:spPr>
        <a:xfrm>
          <a:off x="3312160" y="958382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146475</xdr:rowOff>
    </xdr:from>
    <xdr:ext cx="599010" cy="259045"/>
    <xdr:sp macro="" textlink="">
      <xdr:nvSpPr>
        <xdr:cNvPr id="139" name="テキスト ボックス 138">
          <a:extLst>
            <a:ext uri="{FF2B5EF4-FFF2-40B4-BE49-F238E27FC236}">
              <a16:creationId xmlns:a16="http://schemas.microsoft.com/office/drawing/2014/main" id="{C8FF888F-EB6D-4A6E-A275-EFD4AB9C96C2}"/>
            </a:ext>
          </a:extLst>
        </xdr:cNvPr>
        <xdr:cNvSpPr txBox="1"/>
      </xdr:nvSpPr>
      <xdr:spPr>
        <a:xfrm>
          <a:off x="3086315" y="93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37618</xdr:rowOff>
    </xdr:from>
    <xdr:to>
      <xdr:col>15</xdr:col>
      <xdr:colOff>101600</xdr:colOff>
      <xdr:row>56</xdr:row>
      <xdr:rowOff>139218</xdr:rowOff>
    </xdr:to>
    <xdr:sp macro="" textlink="">
      <xdr:nvSpPr>
        <xdr:cNvPr id="140" name="楕円 139">
          <a:extLst>
            <a:ext uri="{FF2B5EF4-FFF2-40B4-BE49-F238E27FC236}">
              <a16:creationId xmlns:a16="http://schemas.microsoft.com/office/drawing/2014/main" id="{D74B86C3-6DC2-4389-820C-87CBB4F19A09}"/>
            </a:ext>
          </a:extLst>
        </xdr:cNvPr>
        <xdr:cNvSpPr/>
      </xdr:nvSpPr>
      <xdr:spPr>
        <a:xfrm>
          <a:off x="2514600" y="942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155745</xdr:rowOff>
    </xdr:from>
    <xdr:ext cx="599010" cy="259045"/>
    <xdr:sp macro="" textlink="">
      <xdr:nvSpPr>
        <xdr:cNvPr id="141" name="テキスト ボックス 140">
          <a:extLst>
            <a:ext uri="{FF2B5EF4-FFF2-40B4-BE49-F238E27FC236}">
              <a16:creationId xmlns:a16="http://schemas.microsoft.com/office/drawing/2014/main" id="{B4389E23-CA54-49DF-A243-AD0BBC941330}"/>
            </a:ext>
          </a:extLst>
        </xdr:cNvPr>
        <xdr:cNvSpPr txBox="1"/>
      </xdr:nvSpPr>
      <xdr:spPr>
        <a:xfrm>
          <a:off x="2311615" y="9208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119894</xdr:rowOff>
    </xdr:from>
    <xdr:to>
      <xdr:col>10</xdr:col>
      <xdr:colOff>165100</xdr:colOff>
      <xdr:row>58</xdr:row>
      <xdr:rowOff>50044</xdr:rowOff>
    </xdr:to>
    <xdr:sp macro="" textlink="">
      <xdr:nvSpPr>
        <xdr:cNvPr id="142" name="楕円 141">
          <a:extLst>
            <a:ext uri="{FF2B5EF4-FFF2-40B4-BE49-F238E27FC236}">
              <a16:creationId xmlns:a16="http://schemas.microsoft.com/office/drawing/2014/main" id="{54119C53-99AB-4BD4-AC68-2D2A602BBE3C}"/>
            </a:ext>
          </a:extLst>
        </xdr:cNvPr>
        <xdr:cNvSpPr/>
      </xdr:nvSpPr>
      <xdr:spPr>
        <a:xfrm>
          <a:off x="1739900" y="96753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66571</xdr:rowOff>
    </xdr:from>
    <xdr:ext cx="599010" cy="259045"/>
    <xdr:sp macro="" textlink="">
      <xdr:nvSpPr>
        <xdr:cNvPr id="143" name="テキスト ボックス 142">
          <a:extLst>
            <a:ext uri="{FF2B5EF4-FFF2-40B4-BE49-F238E27FC236}">
              <a16:creationId xmlns:a16="http://schemas.microsoft.com/office/drawing/2014/main" id="{5EA1F771-8B83-41DA-B293-378162ABCC05}"/>
            </a:ext>
          </a:extLst>
        </xdr:cNvPr>
        <xdr:cNvSpPr txBox="1"/>
      </xdr:nvSpPr>
      <xdr:spPr>
        <a:xfrm>
          <a:off x="1514055" y="9454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32886</xdr:rowOff>
    </xdr:from>
    <xdr:to>
      <xdr:col>6</xdr:col>
      <xdr:colOff>38100</xdr:colOff>
      <xdr:row>58</xdr:row>
      <xdr:rowOff>134486</xdr:rowOff>
    </xdr:to>
    <xdr:sp macro="" textlink="">
      <xdr:nvSpPr>
        <xdr:cNvPr id="144" name="楕円 143">
          <a:extLst>
            <a:ext uri="{FF2B5EF4-FFF2-40B4-BE49-F238E27FC236}">
              <a16:creationId xmlns:a16="http://schemas.microsoft.com/office/drawing/2014/main" id="{FB81A3F1-5F7F-475D-AD9D-235ADBA60E0C}"/>
            </a:ext>
          </a:extLst>
        </xdr:cNvPr>
        <xdr:cNvSpPr/>
      </xdr:nvSpPr>
      <xdr:spPr>
        <a:xfrm>
          <a:off x="965200" y="97560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125613</xdr:rowOff>
    </xdr:from>
    <xdr:ext cx="599010" cy="259045"/>
    <xdr:sp macro="" textlink="">
      <xdr:nvSpPr>
        <xdr:cNvPr id="145" name="テキスト ボックス 144">
          <a:extLst>
            <a:ext uri="{FF2B5EF4-FFF2-40B4-BE49-F238E27FC236}">
              <a16:creationId xmlns:a16="http://schemas.microsoft.com/office/drawing/2014/main" id="{D08C1272-E4B5-4CA3-9A57-A00EC1307657}"/>
            </a:ext>
          </a:extLst>
        </xdr:cNvPr>
        <xdr:cNvSpPr txBox="1"/>
      </xdr:nvSpPr>
      <xdr:spPr>
        <a:xfrm>
          <a:off x="739355" y="9848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8DE3DFA9-32E0-4785-B884-B3DDA9768B11}"/>
            </a:ext>
          </a:extLst>
        </xdr:cNvPr>
        <xdr:cNvSpPr/>
      </xdr:nvSpPr>
      <xdr:spPr>
        <a:xfrm>
          <a:off x="67056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BC922655-0867-4CCF-A86A-EC134AAFEA19}"/>
            </a:ext>
          </a:extLst>
        </xdr:cNvPr>
        <xdr:cNvSpPr/>
      </xdr:nvSpPr>
      <xdr:spPr>
        <a:xfrm>
          <a:off x="79756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5A4428A0-9A6C-4AF6-B4B1-8469AA4370F2}"/>
            </a:ext>
          </a:extLst>
        </xdr:cNvPr>
        <xdr:cNvSpPr/>
      </xdr:nvSpPr>
      <xdr:spPr>
        <a:xfrm>
          <a:off x="79756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511DE366-F38A-4669-A822-D46CE9E40135}"/>
            </a:ext>
          </a:extLst>
        </xdr:cNvPr>
        <xdr:cNvSpPr/>
      </xdr:nvSpPr>
      <xdr:spPr>
        <a:xfrm>
          <a:off x="16764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7E6D9184-35F9-40F8-A7E3-71D6385F4BAE}"/>
            </a:ext>
          </a:extLst>
        </xdr:cNvPr>
        <xdr:cNvSpPr/>
      </xdr:nvSpPr>
      <xdr:spPr>
        <a:xfrm>
          <a:off x="16764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4C8E2EB2-4024-481A-A18E-E11ADA560432}"/>
            </a:ext>
          </a:extLst>
        </xdr:cNvPr>
        <xdr:cNvSpPr/>
      </xdr:nvSpPr>
      <xdr:spPr>
        <a:xfrm>
          <a:off x="2682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B4E98035-FC86-42E4-8553-0889554DFE39}"/>
            </a:ext>
          </a:extLst>
        </xdr:cNvPr>
        <xdr:cNvSpPr/>
      </xdr:nvSpPr>
      <xdr:spPr>
        <a:xfrm>
          <a:off x="2682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104B44CB-1AEF-4D52-812D-F155EE632352}"/>
            </a:ext>
          </a:extLst>
        </xdr:cNvPr>
        <xdr:cNvSpPr/>
      </xdr:nvSpPr>
      <xdr:spPr>
        <a:xfrm>
          <a:off x="67056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F5B325A1-347C-4BCB-98F2-BC8CA53B52D0}"/>
            </a:ext>
          </a:extLst>
        </xdr:cNvPr>
        <xdr:cNvSpPr txBox="1"/>
      </xdr:nvSpPr>
      <xdr:spPr>
        <a:xfrm>
          <a:off x="65532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343319DA-8B44-4AFE-8E76-178FADB82AD3}"/>
            </a:ext>
          </a:extLst>
        </xdr:cNvPr>
        <xdr:cNvCxnSpPr/>
      </xdr:nvCxnSpPr>
      <xdr:spPr>
        <a:xfrm>
          <a:off x="67056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EA3AD1FC-2A9F-4324-895F-BBFC458A454D}"/>
            </a:ext>
          </a:extLst>
        </xdr:cNvPr>
        <xdr:cNvSpPr txBox="1"/>
      </xdr:nvSpPr>
      <xdr:spPr>
        <a:xfrm>
          <a:off x="467494" y="13522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4C785103-F2E1-4DE4-9C19-786037B72ABC}"/>
            </a:ext>
          </a:extLst>
        </xdr:cNvPr>
        <xdr:cNvCxnSpPr/>
      </xdr:nvCxnSpPr>
      <xdr:spPr>
        <a:xfrm>
          <a:off x="670560" y="133424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2B6ECDD7-0732-4FD2-8A69-73A25D1D12B4}"/>
            </a:ext>
          </a:extLst>
        </xdr:cNvPr>
        <xdr:cNvSpPr txBox="1"/>
      </xdr:nvSpPr>
      <xdr:spPr>
        <a:xfrm>
          <a:off x="166581" y="1320402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5110BAE2-6765-48E4-85F8-F5FE58273AF3}"/>
            </a:ext>
          </a:extLst>
        </xdr:cNvPr>
        <xdr:cNvCxnSpPr/>
      </xdr:nvCxnSpPr>
      <xdr:spPr>
        <a:xfrm>
          <a:off x="670560" y="130234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35A0B337-2986-4F7F-8124-D7A348B5D62C}"/>
            </a:ext>
          </a:extLst>
        </xdr:cNvPr>
        <xdr:cNvSpPr txBox="1"/>
      </xdr:nvSpPr>
      <xdr:spPr>
        <a:xfrm>
          <a:off x="166581" y="128850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1F5F5CDB-A360-4851-8027-9FF5696396E6}"/>
            </a:ext>
          </a:extLst>
        </xdr:cNvPr>
        <xdr:cNvCxnSpPr/>
      </xdr:nvCxnSpPr>
      <xdr:spPr>
        <a:xfrm>
          <a:off x="670560" y="1270453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8A3AD26E-51E5-40F3-ABD4-25697EBF8A6B}"/>
            </a:ext>
          </a:extLst>
        </xdr:cNvPr>
        <xdr:cNvSpPr txBox="1"/>
      </xdr:nvSpPr>
      <xdr:spPr>
        <a:xfrm>
          <a:off x="166581" y="1256612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54340892-40E8-4597-B8E9-3444FEB888E7}"/>
            </a:ext>
          </a:extLst>
        </xdr:cNvPr>
        <xdr:cNvCxnSpPr/>
      </xdr:nvCxnSpPr>
      <xdr:spPr>
        <a:xfrm>
          <a:off x="670560" y="123855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DEBD8DCF-FD10-40B7-A97B-B2F53119BE1C}"/>
            </a:ext>
          </a:extLst>
        </xdr:cNvPr>
        <xdr:cNvSpPr txBox="1"/>
      </xdr:nvSpPr>
      <xdr:spPr>
        <a:xfrm>
          <a:off x="166581" y="122433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5A9482E4-D1B0-4DBC-BB2C-1D9F0BF2F3A5}"/>
            </a:ext>
          </a:extLst>
        </xdr:cNvPr>
        <xdr:cNvCxnSpPr/>
      </xdr:nvCxnSpPr>
      <xdr:spPr>
        <a:xfrm>
          <a:off x="670560" y="120666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F1223E17-4651-4BEB-B67B-93847942A810}"/>
            </a:ext>
          </a:extLst>
        </xdr:cNvPr>
        <xdr:cNvSpPr txBox="1"/>
      </xdr:nvSpPr>
      <xdr:spPr>
        <a:xfrm>
          <a:off x="166581" y="119244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2C75F0A9-6600-4369-8A28-073B028BB94A}"/>
            </a:ext>
          </a:extLst>
        </xdr:cNvPr>
        <xdr:cNvCxnSpPr/>
      </xdr:nvCxnSpPr>
      <xdr:spPr>
        <a:xfrm>
          <a:off x="670560" y="1174387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42945C06-E940-4DAF-92FB-23159619B6AD}"/>
            </a:ext>
          </a:extLst>
        </xdr:cNvPr>
        <xdr:cNvSpPr txBox="1"/>
      </xdr:nvSpPr>
      <xdr:spPr>
        <a:xfrm>
          <a:off x="166581" y="116054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6D6EA0B9-3914-4337-B192-60ED45EB4AC3}"/>
            </a:ext>
          </a:extLst>
        </xdr:cNvPr>
        <xdr:cNvCxnSpPr/>
      </xdr:nvCxnSpPr>
      <xdr:spPr>
        <a:xfrm>
          <a:off x="67056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2F7ECD0E-24BD-418B-A2C9-38DCE5788581}"/>
            </a:ext>
          </a:extLst>
        </xdr:cNvPr>
        <xdr:cNvSpPr txBox="1"/>
      </xdr:nvSpPr>
      <xdr:spPr>
        <a:xfrm>
          <a:off x="16658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D340416D-C433-41CB-8374-65B02B1F3D5D}"/>
            </a:ext>
          </a:extLst>
        </xdr:cNvPr>
        <xdr:cNvSpPr/>
      </xdr:nvSpPr>
      <xdr:spPr>
        <a:xfrm>
          <a:off x="67056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6ED41FB3-773C-4161-A331-0D5C0CDDC0EC}"/>
            </a:ext>
          </a:extLst>
        </xdr:cNvPr>
        <xdr:cNvCxnSpPr/>
      </xdr:nvCxnSpPr>
      <xdr:spPr>
        <a:xfrm flipV="1">
          <a:off x="4084955" y="11750704"/>
          <a:ext cx="1270" cy="1465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CE69FF00-EDF2-4C3F-9867-9901B37FBE52}"/>
            </a:ext>
          </a:extLst>
        </xdr:cNvPr>
        <xdr:cNvSpPr txBox="1"/>
      </xdr:nvSpPr>
      <xdr:spPr>
        <a:xfrm>
          <a:off x="4137660" y="13219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C464EAFE-78E0-4F98-8B19-FDB4CCFB3808}"/>
            </a:ext>
          </a:extLst>
        </xdr:cNvPr>
        <xdr:cNvCxnSpPr/>
      </xdr:nvCxnSpPr>
      <xdr:spPr>
        <a:xfrm>
          <a:off x="4020820" y="132158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82073062-E31A-4FE8-B56D-CC3D82A26AF1}"/>
            </a:ext>
          </a:extLst>
        </xdr:cNvPr>
        <xdr:cNvSpPr txBox="1"/>
      </xdr:nvSpPr>
      <xdr:spPr>
        <a:xfrm>
          <a:off x="4137660" y="11533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1C23598A-E758-47FF-88F2-752B4FB57C19}"/>
            </a:ext>
          </a:extLst>
        </xdr:cNvPr>
        <xdr:cNvCxnSpPr/>
      </xdr:nvCxnSpPr>
      <xdr:spPr>
        <a:xfrm>
          <a:off x="4020820" y="117507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21005</xdr:rowOff>
    </xdr:from>
    <xdr:to>
      <xdr:col>24</xdr:col>
      <xdr:colOff>63500</xdr:colOff>
      <xdr:row>77</xdr:row>
      <xdr:rowOff>42621</xdr:rowOff>
    </xdr:to>
    <xdr:cxnSp macro="">
      <xdr:nvCxnSpPr>
        <xdr:cNvPr id="177" name="直線コネクタ 176">
          <a:extLst>
            <a:ext uri="{FF2B5EF4-FFF2-40B4-BE49-F238E27FC236}">
              <a16:creationId xmlns:a16="http://schemas.microsoft.com/office/drawing/2014/main" id="{FBBC419D-B337-40D8-80D3-697BFDD5A5E4}"/>
            </a:ext>
          </a:extLst>
        </xdr:cNvPr>
        <xdr:cNvCxnSpPr/>
      </xdr:nvCxnSpPr>
      <xdr:spPr>
        <a:xfrm>
          <a:off x="3355340" y="12929285"/>
          <a:ext cx="731520" cy="2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88845</xdr:rowOff>
    </xdr:from>
    <xdr:ext cx="599010" cy="259045"/>
    <xdr:sp macro="" textlink="">
      <xdr:nvSpPr>
        <xdr:cNvPr id="178" name="民生費平均値テキスト">
          <a:extLst>
            <a:ext uri="{FF2B5EF4-FFF2-40B4-BE49-F238E27FC236}">
              <a16:creationId xmlns:a16="http://schemas.microsoft.com/office/drawing/2014/main" id="{7E3E3250-6158-4041-9907-9FE13BB7F264}"/>
            </a:ext>
          </a:extLst>
        </xdr:cNvPr>
        <xdr:cNvSpPr txBox="1"/>
      </xdr:nvSpPr>
      <xdr:spPr>
        <a:xfrm>
          <a:off x="4137660" y="126618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53E1F6B3-9FA2-470B-B2D1-A07EC4B0F9F6}"/>
            </a:ext>
          </a:extLst>
        </xdr:cNvPr>
        <xdr:cNvSpPr/>
      </xdr:nvSpPr>
      <xdr:spPr>
        <a:xfrm>
          <a:off x="4036060" y="1280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21005</xdr:rowOff>
    </xdr:from>
    <xdr:to>
      <xdr:col>19</xdr:col>
      <xdr:colOff>177800</xdr:colOff>
      <xdr:row>77</xdr:row>
      <xdr:rowOff>120455</xdr:rowOff>
    </xdr:to>
    <xdr:cxnSp macro="">
      <xdr:nvCxnSpPr>
        <xdr:cNvPr id="180" name="直線コネクタ 179">
          <a:extLst>
            <a:ext uri="{FF2B5EF4-FFF2-40B4-BE49-F238E27FC236}">
              <a16:creationId xmlns:a16="http://schemas.microsoft.com/office/drawing/2014/main" id="{85259CFE-E418-4C09-9388-4015DE27C941}"/>
            </a:ext>
          </a:extLst>
        </xdr:cNvPr>
        <xdr:cNvCxnSpPr/>
      </xdr:nvCxnSpPr>
      <xdr:spPr>
        <a:xfrm flipV="1">
          <a:off x="2565400" y="12929285"/>
          <a:ext cx="789940" cy="9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F8FF6EE4-C7AC-4A7D-BC2E-2AE30B4D71CA}"/>
            </a:ext>
          </a:extLst>
        </xdr:cNvPr>
        <xdr:cNvSpPr/>
      </xdr:nvSpPr>
      <xdr:spPr>
        <a:xfrm>
          <a:off x="3312160" y="127895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167002</xdr:rowOff>
    </xdr:from>
    <xdr:ext cx="599010" cy="259045"/>
    <xdr:sp macro="" textlink="">
      <xdr:nvSpPr>
        <xdr:cNvPr id="182" name="テキスト ボックス 181">
          <a:extLst>
            <a:ext uri="{FF2B5EF4-FFF2-40B4-BE49-F238E27FC236}">
              <a16:creationId xmlns:a16="http://schemas.microsoft.com/office/drawing/2014/main" id="{4F5A53D4-FEF9-4D63-B934-C1E1FC0EED3B}"/>
            </a:ext>
          </a:extLst>
        </xdr:cNvPr>
        <xdr:cNvSpPr txBox="1"/>
      </xdr:nvSpPr>
      <xdr:spPr>
        <a:xfrm>
          <a:off x="3086315" y="1257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120455</xdr:rowOff>
    </xdr:from>
    <xdr:to>
      <xdr:col>15</xdr:col>
      <xdr:colOff>50800</xdr:colOff>
      <xdr:row>77</xdr:row>
      <xdr:rowOff>142584</xdr:rowOff>
    </xdr:to>
    <xdr:cxnSp macro="">
      <xdr:nvCxnSpPr>
        <xdr:cNvPr id="183" name="直線コネクタ 182">
          <a:extLst>
            <a:ext uri="{FF2B5EF4-FFF2-40B4-BE49-F238E27FC236}">
              <a16:creationId xmlns:a16="http://schemas.microsoft.com/office/drawing/2014/main" id="{6297C611-B8E8-4717-8523-6AC18012B399}"/>
            </a:ext>
          </a:extLst>
        </xdr:cNvPr>
        <xdr:cNvCxnSpPr/>
      </xdr:nvCxnSpPr>
      <xdr:spPr>
        <a:xfrm flipV="1">
          <a:off x="1790700" y="13028735"/>
          <a:ext cx="774700" cy="2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71D26F57-6F5B-4311-B40A-C916A8D78B15}"/>
            </a:ext>
          </a:extLst>
        </xdr:cNvPr>
        <xdr:cNvSpPr/>
      </xdr:nvSpPr>
      <xdr:spPr>
        <a:xfrm>
          <a:off x="2514600" y="128606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66696</xdr:rowOff>
    </xdr:from>
    <xdr:ext cx="599010" cy="259045"/>
    <xdr:sp macro="" textlink="">
      <xdr:nvSpPr>
        <xdr:cNvPr id="185" name="テキスト ボックス 184">
          <a:extLst>
            <a:ext uri="{FF2B5EF4-FFF2-40B4-BE49-F238E27FC236}">
              <a16:creationId xmlns:a16="http://schemas.microsoft.com/office/drawing/2014/main" id="{6A97757F-8995-44C3-8AD9-66C30A43EA5C}"/>
            </a:ext>
          </a:extLst>
        </xdr:cNvPr>
        <xdr:cNvSpPr txBox="1"/>
      </xdr:nvSpPr>
      <xdr:spPr>
        <a:xfrm>
          <a:off x="2311615" y="1263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142584</xdr:rowOff>
    </xdr:from>
    <xdr:to>
      <xdr:col>10</xdr:col>
      <xdr:colOff>114300</xdr:colOff>
      <xdr:row>78</xdr:row>
      <xdr:rowOff>11334</xdr:rowOff>
    </xdr:to>
    <xdr:cxnSp macro="">
      <xdr:nvCxnSpPr>
        <xdr:cNvPr id="186" name="直線コネクタ 185">
          <a:extLst>
            <a:ext uri="{FF2B5EF4-FFF2-40B4-BE49-F238E27FC236}">
              <a16:creationId xmlns:a16="http://schemas.microsoft.com/office/drawing/2014/main" id="{0274FDF0-4544-4337-B03B-5DF197C54BBB}"/>
            </a:ext>
          </a:extLst>
        </xdr:cNvPr>
        <xdr:cNvCxnSpPr/>
      </xdr:nvCxnSpPr>
      <xdr:spPr>
        <a:xfrm flipV="1">
          <a:off x="1008380" y="13050864"/>
          <a:ext cx="782320" cy="3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a:extLst>
            <a:ext uri="{FF2B5EF4-FFF2-40B4-BE49-F238E27FC236}">
              <a16:creationId xmlns:a16="http://schemas.microsoft.com/office/drawing/2014/main" id="{051352BD-9C06-46F9-BB31-1B7DA92CFB7F}"/>
            </a:ext>
          </a:extLst>
        </xdr:cNvPr>
        <xdr:cNvSpPr/>
      </xdr:nvSpPr>
      <xdr:spPr>
        <a:xfrm>
          <a:off x="1739900" y="1291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124156</xdr:rowOff>
    </xdr:from>
    <xdr:ext cx="599010" cy="259045"/>
    <xdr:sp macro="" textlink="">
      <xdr:nvSpPr>
        <xdr:cNvPr id="188" name="テキスト ボックス 187">
          <a:extLst>
            <a:ext uri="{FF2B5EF4-FFF2-40B4-BE49-F238E27FC236}">
              <a16:creationId xmlns:a16="http://schemas.microsoft.com/office/drawing/2014/main" id="{11A8FA8B-B3FF-4F7D-8D8D-43C52B5781A8}"/>
            </a:ext>
          </a:extLst>
        </xdr:cNvPr>
        <xdr:cNvSpPr txBox="1"/>
      </xdr:nvSpPr>
      <xdr:spPr>
        <a:xfrm>
          <a:off x="1514055" y="1269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a:extLst>
            <a:ext uri="{FF2B5EF4-FFF2-40B4-BE49-F238E27FC236}">
              <a16:creationId xmlns:a16="http://schemas.microsoft.com/office/drawing/2014/main" id="{CAB69233-179E-4C91-8D5A-8427BB4A5449}"/>
            </a:ext>
          </a:extLst>
        </xdr:cNvPr>
        <xdr:cNvSpPr/>
      </xdr:nvSpPr>
      <xdr:spPr>
        <a:xfrm>
          <a:off x="965200" y="1294463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154481</xdr:rowOff>
    </xdr:from>
    <xdr:ext cx="599010" cy="259045"/>
    <xdr:sp macro="" textlink="">
      <xdr:nvSpPr>
        <xdr:cNvPr id="190" name="テキスト ボックス 189">
          <a:extLst>
            <a:ext uri="{FF2B5EF4-FFF2-40B4-BE49-F238E27FC236}">
              <a16:creationId xmlns:a16="http://schemas.microsoft.com/office/drawing/2014/main" id="{DFF31FE0-0CA6-47CB-9EC8-5ED01CF149B7}"/>
            </a:ext>
          </a:extLst>
        </xdr:cNvPr>
        <xdr:cNvSpPr txBox="1"/>
      </xdr:nvSpPr>
      <xdr:spPr>
        <a:xfrm>
          <a:off x="739355" y="12727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C2C9BBD7-D0E4-41CA-AE3D-A7104BC36D04}"/>
            </a:ext>
          </a:extLst>
        </xdr:cNvPr>
        <xdr:cNvSpPr txBox="1"/>
      </xdr:nvSpPr>
      <xdr:spPr>
        <a:xfrm>
          <a:off x="39192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4939F5F0-4DB0-4C61-ADA7-DE7EA2CCEDBB}"/>
            </a:ext>
          </a:extLst>
        </xdr:cNvPr>
        <xdr:cNvSpPr txBox="1"/>
      </xdr:nvSpPr>
      <xdr:spPr>
        <a:xfrm>
          <a:off x="3187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CC380137-23FA-4A12-9FE4-8D29BEFC9503}"/>
            </a:ext>
          </a:extLst>
        </xdr:cNvPr>
        <xdr:cNvSpPr txBox="1"/>
      </xdr:nvSpPr>
      <xdr:spPr>
        <a:xfrm>
          <a:off x="2397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B36059CF-ED7B-443D-980D-C21E64E88FE4}"/>
            </a:ext>
          </a:extLst>
        </xdr:cNvPr>
        <xdr:cNvSpPr txBox="1"/>
      </xdr:nvSpPr>
      <xdr:spPr>
        <a:xfrm>
          <a:off x="16230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3E4B662E-5A25-4156-A05E-CD6112CCC89E}"/>
            </a:ext>
          </a:extLst>
        </xdr:cNvPr>
        <xdr:cNvSpPr txBox="1"/>
      </xdr:nvSpPr>
      <xdr:spPr>
        <a:xfrm>
          <a:off x="8407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163271</xdr:rowOff>
    </xdr:from>
    <xdr:to>
      <xdr:col>24</xdr:col>
      <xdr:colOff>114300</xdr:colOff>
      <xdr:row>77</xdr:row>
      <xdr:rowOff>93421</xdr:rowOff>
    </xdr:to>
    <xdr:sp macro="" textlink="">
      <xdr:nvSpPr>
        <xdr:cNvPr id="196" name="楕円 195">
          <a:extLst>
            <a:ext uri="{FF2B5EF4-FFF2-40B4-BE49-F238E27FC236}">
              <a16:creationId xmlns:a16="http://schemas.microsoft.com/office/drawing/2014/main" id="{7D6301A9-30B3-45A1-AAA3-FD12F8714208}"/>
            </a:ext>
          </a:extLst>
        </xdr:cNvPr>
        <xdr:cNvSpPr/>
      </xdr:nvSpPr>
      <xdr:spPr>
        <a:xfrm>
          <a:off x="4036060" y="129039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141698</xdr:rowOff>
    </xdr:from>
    <xdr:ext cx="599010" cy="259045"/>
    <xdr:sp macro="" textlink="">
      <xdr:nvSpPr>
        <xdr:cNvPr id="197" name="民生費該当値テキスト">
          <a:extLst>
            <a:ext uri="{FF2B5EF4-FFF2-40B4-BE49-F238E27FC236}">
              <a16:creationId xmlns:a16="http://schemas.microsoft.com/office/drawing/2014/main" id="{E66DCE3D-32F2-4795-B764-9A8C91E7A813}"/>
            </a:ext>
          </a:extLst>
        </xdr:cNvPr>
        <xdr:cNvSpPr txBox="1"/>
      </xdr:nvSpPr>
      <xdr:spPr>
        <a:xfrm>
          <a:off x="4137660" y="12882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141655</xdr:rowOff>
    </xdr:from>
    <xdr:to>
      <xdr:col>20</xdr:col>
      <xdr:colOff>38100</xdr:colOff>
      <xdr:row>77</xdr:row>
      <xdr:rowOff>71805</xdr:rowOff>
    </xdr:to>
    <xdr:sp macro="" textlink="">
      <xdr:nvSpPr>
        <xdr:cNvPr id="198" name="楕円 197">
          <a:extLst>
            <a:ext uri="{FF2B5EF4-FFF2-40B4-BE49-F238E27FC236}">
              <a16:creationId xmlns:a16="http://schemas.microsoft.com/office/drawing/2014/main" id="{2197979B-8FAC-470A-8084-FDF5DB2B4FEA}"/>
            </a:ext>
          </a:extLst>
        </xdr:cNvPr>
        <xdr:cNvSpPr/>
      </xdr:nvSpPr>
      <xdr:spPr>
        <a:xfrm>
          <a:off x="3312160" y="128822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62932</xdr:rowOff>
    </xdr:from>
    <xdr:ext cx="599010" cy="259045"/>
    <xdr:sp macro="" textlink="">
      <xdr:nvSpPr>
        <xdr:cNvPr id="199" name="テキスト ボックス 198">
          <a:extLst>
            <a:ext uri="{FF2B5EF4-FFF2-40B4-BE49-F238E27FC236}">
              <a16:creationId xmlns:a16="http://schemas.microsoft.com/office/drawing/2014/main" id="{EC4E6CAE-27B2-4CE3-9932-1531C12D5B73}"/>
            </a:ext>
          </a:extLst>
        </xdr:cNvPr>
        <xdr:cNvSpPr txBox="1"/>
      </xdr:nvSpPr>
      <xdr:spPr>
        <a:xfrm>
          <a:off x="3086315" y="1297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69655</xdr:rowOff>
    </xdr:from>
    <xdr:to>
      <xdr:col>15</xdr:col>
      <xdr:colOff>101600</xdr:colOff>
      <xdr:row>77</xdr:row>
      <xdr:rowOff>171255</xdr:rowOff>
    </xdr:to>
    <xdr:sp macro="" textlink="">
      <xdr:nvSpPr>
        <xdr:cNvPr id="200" name="楕円 199">
          <a:extLst>
            <a:ext uri="{FF2B5EF4-FFF2-40B4-BE49-F238E27FC236}">
              <a16:creationId xmlns:a16="http://schemas.microsoft.com/office/drawing/2014/main" id="{AB67E4EE-ABCF-409F-B977-5BD4D9A7875F}"/>
            </a:ext>
          </a:extLst>
        </xdr:cNvPr>
        <xdr:cNvSpPr/>
      </xdr:nvSpPr>
      <xdr:spPr>
        <a:xfrm>
          <a:off x="2514600" y="1297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162382</xdr:rowOff>
    </xdr:from>
    <xdr:ext cx="599010" cy="259045"/>
    <xdr:sp macro="" textlink="">
      <xdr:nvSpPr>
        <xdr:cNvPr id="201" name="テキスト ボックス 200">
          <a:extLst>
            <a:ext uri="{FF2B5EF4-FFF2-40B4-BE49-F238E27FC236}">
              <a16:creationId xmlns:a16="http://schemas.microsoft.com/office/drawing/2014/main" id="{AA81FAAE-8BF7-470C-872D-71CC99C3676C}"/>
            </a:ext>
          </a:extLst>
        </xdr:cNvPr>
        <xdr:cNvSpPr txBox="1"/>
      </xdr:nvSpPr>
      <xdr:spPr>
        <a:xfrm>
          <a:off x="2311615" y="13070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91784</xdr:rowOff>
    </xdr:from>
    <xdr:to>
      <xdr:col>10</xdr:col>
      <xdr:colOff>165100</xdr:colOff>
      <xdr:row>78</xdr:row>
      <xdr:rowOff>21934</xdr:rowOff>
    </xdr:to>
    <xdr:sp macro="" textlink="">
      <xdr:nvSpPr>
        <xdr:cNvPr id="202" name="楕円 201">
          <a:extLst>
            <a:ext uri="{FF2B5EF4-FFF2-40B4-BE49-F238E27FC236}">
              <a16:creationId xmlns:a16="http://schemas.microsoft.com/office/drawing/2014/main" id="{A8FA9176-C896-4755-8A42-39B68BB2B82F}"/>
            </a:ext>
          </a:extLst>
        </xdr:cNvPr>
        <xdr:cNvSpPr/>
      </xdr:nvSpPr>
      <xdr:spPr>
        <a:xfrm>
          <a:off x="1739900" y="130000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13061</xdr:rowOff>
    </xdr:from>
    <xdr:ext cx="599010" cy="259045"/>
    <xdr:sp macro="" textlink="">
      <xdr:nvSpPr>
        <xdr:cNvPr id="203" name="テキスト ボックス 202">
          <a:extLst>
            <a:ext uri="{FF2B5EF4-FFF2-40B4-BE49-F238E27FC236}">
              <a16:creationId xmlns:a16="http://schemas.microsoft.com/office/drawing/2014/main" id="{56ED30BF-3F27-455F-BCB9-8304AE099B65}"/>
            </a:ext>
          </a:extLst>
        </xdr:cNvPr>
        <xdr:cNvSpPr txBox="1"/>
      </xdr:nvSpPr>
      <xdr:spPr>
        <a:xfrm>
          <a:off x="1514055" y="1308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131984</xdr:rowOff>
    </xdr:from>
    <xdr:to>
      <xdr:col>6</xdr:col>
      <xdr:colOff>38100</xdr:colOff>
      <xdr:row>78</xdr:row>
      <xdr:rowOff>62134</xdr:rowOff>
    </xdr:to>
    <xdr:sp macro="" textlink="">
      <xdr:nvSpPr>
        <xdr:cNvPr id="204" name="楕円 203">
          <a:extLst>
            <a:ext uri="{FF2B5EF4-FFF2-40B4-BE49-F238E27FC236}">
              <a16:creationId xmlns:a16="http://schemas.microsoft.com/office/drawing/2014/main" id="{3DE7F700-BCE5-45BC-862D-F51E8F89D3DE}"/>
            </a:ext>
          </a:extLst>
        </xdr:cNvPr>
        <xdr:cNvSpPr/>
      </xdr:nvSpPr>
      <xdr:spPr>
        <a:xfrm>
          <a:off x="965200" y="130402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53261</xdr:rowOff>
    </xdr:from>
    <xdr:ext cx="599010" cy="259045"/>
    <xdr:sp macro="" textlink="">
      <xdr:nvSpPr>
        <xdr:cNvPr id="205" name="テキスト ボックス 204">
          <a:extLst>
            <a:ext uri="{FF2B5EF4-FFF2-40B4-BE49-F238E27FC236}">
              <a16:creationId xmlns:a16="http://schemas.microsoft.com/office/drawing/2014/main" id="{95CA11EE-C750-435B-89ED-6B364E1E1B48}"/>
            </a:ext>
          </a:extLst>
        </xdr:cNvPr>
        <xdr:cNvSpPr txBox="1"/>
      </xdr:nvSpPr>
      <xdr:spPr>
        <a:xfrm>
          <a:off x="739355" y="13129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79A29C75-C537-4457-8029-174D5CD4D3DE}"/>
            </a:ext>
          </a:extLst>
        </xdr:cNvPr>
        <xdr:cNvSpPr/>
      </xdr:nvSpPr>
      <xdr:spPr>
        <a:xfrm>
          <a:off x="67056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CBF459C4-9CCC-4DBA-B880-AA08DA80A417}"/>
            </a:ext>
          </a:extLst>
        </xdr:cNvPr>
        <xdr:cNvSpPr/>
      </xdr:nvSpPr>
      <xdr:spPr>
        <a:xfrm>
          <a:off x="79756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E82AF027-2005-42C1-8090-89E1F4548CDF}"/>
            </a:ext>
          </a:extLst>
        </xdr:cNvPr>
        <xdr:cNvSpPr/>
      </xdr:nvSpPr>
      <xdr:spPr>
        <a:xfrm>
          <a:off x="79756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209627A1-B248-412F-A6B2-3DA0D9244C3F}"/>
            </a:ext>
          </a:extLst>
        </xdr:cNvPr>
        <xdr:cNvSpPr/>
      </xdr:nvSpPr>
      <xdr:spPr>
        <a:xfrm>
          <a:off x="16764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F43A0F66-09D6-445B-897B-1615B981D3A5}"/>
            </a:ext>
          </a:extLst>
        </xdr:cNvPr>
        <xdr:cNvSpPr/>
      </xdr:nvSpPr>
      <xdr:spPr>
        <a:xfrm>
          <a:off x="16764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D4BD8AE2-D1D9-42B5-BA0A-5EFD91B235F2}"/>
            </a:ext>
          </a:extLst>
        </xdr:cNvPr>
        <xdr:cNvSpPr/>
      </xdr:nvSpPr>
      <xdr:spPr>
        <a:xfrm>
          <a:off x="2682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DF9A6F08-CA04-450B-B604-C57358FDB823}"/>
            </a:ext>
          </a:extLst>
        </xdr:cNvPr>
        <xdr:cNvSpPr/>
      </xdr:nvSpPr>
      <xdr:spPr>
        <a:xfrm>
          <a:off x="2682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44EAA4D1-DCB0-4BA8-A1FE-9BCA3F64B0A7}"/>
            </a:ext>
          </a:extLst>
        </xdr:cNvPr>
        <xdr:cNvSpPr/>
      </xdr:nvSpPr>
      <xdr:spPr>
        <a:xfrm>
          <a:off x="67056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215D2982-C629-4D1B-B875-811F33610B4C}"/>
            </a:ext>
          </a:extLst>
        </xdr:cNvPr>
        <xdr:cNvSpPr txBox="1"/>
      </xdr:nvSpPr>
      <xdr:spPr>
        <a:xfrm>
          <a:off x="65532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17C8191A-35B1-4FD0-A12A-023A87931FCC}"/>
            </a:ext>
          </a:extLst>
        </xdr:cNvPr>
        <xdr:cNvCxnSpPr/>
      </xdr:nvCxnSpPr>
      <xdr:spPr>
        <a:xfrm>
          <a:off x="67056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D7EDB45-2249-4FF6-8D16-6CA66A7E8758}"/>
            </a:ext>
          </a:extLst>
        </xdr:cNvPr>
        <xdr:cNvCxnSpPr/>
      </xdr:nvCxnSpPr>
      <xdr:spPr>
        <a:xfrm>
          <a:off x="670560" y="166952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3646F7D2-F287-4AFB-A6D4-0DA8F263A13F}"/>
            </a:ext>
          </a:extLst>
        </xdr:cNvPr>
        <xdr:cNvSpPr txBox="1"/>
      </xdr:nvSpPr>
      <xdr:spPr>
        <a:xfrm>
          <a:off x="467494" y="165568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140D4EEC-D956-4404-BB79-BF52535E5A25}"/>
            </a:ext>
          </a:extLst>
        </xdr:cNvPr>
        <xdr:cNvCxnSpPr/>
      </xdr:nvCxnSpPr>
      <xdr:spPr>
        <a:xfrm>
          <a:off x="670560" y="163762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542997EF-8A93-40EF-B5AF-27B92F165F27}"/>
            </a:ext>
          </a:extLst>
        </xdr:cNvPr>
        <xdr:cNvSpPr txBox="1"/>
      </xdr:nvSpPr>
      <xdr:spPr>
        <a:xfrm>
          <a:off x="166581" y="162378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1E6381A5-7E84-4793-8ACF-A0066D46BAA2}"/>
            </a:ext>
          </a:extLst>
        </xdr:cNvPr>
        <xdr:cNvCxnSpPr/>
      </xdr:nvCxnSpPr>
      <xdr:spPr>
        <a:xfrm>
          <a:off x="670560" y="160573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CD87B535-211E-4D32-B570-2FFECA48C970}"/>
            </a:ext>
          </a:extLst>
        </xdr:cNvPr>
        <xdr:cNvSpPr txBox="1"/>
      </xdr:nvSpPr>
      <xdr:spPr>
        <a:xfrm>
          <a:off x="166581" y="1591892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69D6F454-0671-4D67-95F2-53AF30A8D652}"/>
            </a:ext>
          </a:extLst>
        </xdr:cNvPr>
        <xdr:cNvCxnSpPr/>
      </xdr:nvCxnSpPr>
      <xdr:spPr>
        <a:xfrm>
          <a:off x="670560" y="157383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672CBF16-A062-4CE3-A53C-EBAA8B819DF1}"/>
            </a:ext>
          </a:extLst>
        </xdr:cNvPr>
        <xdr:cNvSpPr txBox="1"/>
      </xdr:nvSpPr>
      <xdr:spPr>
        <a:xfrm>
          <a:off x="166581" y="1559616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2FFAA3E2-EC63-4357-99ED-2BECC2946FBB}"/>
            </a:ext>
          </a:extLst>
        </xdr:cNvPr>
        <xdr:cNvCxnSpPr/>
      </xdr:nvCxnSpPr>
      <xdr:spPr>
        <a:xfrm>
          <a:off x="670560" y="154194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4753EAC8-0F7B-403E-B94D-91E344ABA735}"/>
            </a:ext>
          </a:extLst>
        </xdr:cNvPr>
        <xdr:cNvSpPr txBox="1"/>
      </xdr:nvSpPr>
      <xdr:spPr>
        <a:xfrm>
          <a:off x="166581" y="152772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F4430D06-6F0B-47A0-95D7-8E21438A4E9B}"/>
            </a:ext>
          </a:extLst>
        </xdr:cNvPr>
        <xdr:cNvCxnSpPr/>
      </xdr:nvCxnSpPr>
      <xdr:spPr>
        <a:xfrm>
          <a:off x="670560" y="1509667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5048D00-7074-47E2-AFA1-6B57F19E3D17}"/>
            </a:ext>
          </a:extLst>
        </xdr:cNvPr>
        <xdr:cNvSpPr txBox="1"/>
      </xdr:nvSpPr>
      <xdr:spPr>
        <a:xfrm>
          <a:off x="166581" y="1495825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ABF5D864-EAE4-4615-9DED-1D9540B55093}"/>
            </a:ext>
          </a:extLst>
        </xdr:cNvPr>
        <xdr:cNvCxnSpPr/>
      </xdr:nvCxnSpPr>
      <xdr:spPr>
        <a:xfrm>
          <a:off x="67056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AE5E32C7-E89C-4BBE-B8F4-956CB4F45EFD}"/>
            </a:ext>
          </a:extLst>
        </xdr:cNvPr>
        <xdr:cNvSpPr txBox="1"/>
      </xdr:nvSpPr>
      <xdr:spPr>
        <a:xfrm>
          <a:off x="16658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A0145C30-969C-45C0-8B2E-EF14E7ACCE01}"/>
            </a:ext>
          </a:extLst>
        </xdr:cNvPr>
        <xdr:cNvSpPr/>
      </xdr:nvSpPr>
      <xdr:spPr>
        <a:xfrm>
          <a:off x="67056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B735596E-C6EF-4F4C-8806-2479981AC8AF}"/>
            </a:ext>
          </a:extLst>
        </xdr:cNvPr>
        <xdr:cNvCxnSpPr/>
      </xdr:nvCxnSpPr>
      <xdr:spPr>
        <a:xfrm flipV="1">
          <a:off x="4084955" y="15192583"/>
          <a:ext cx="1270" cy="1375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626453CB-E7F0-4B4B-937D-658D79B44FFB}"/>
            </a:ext>
          </a:extLst>
        </xdr:cNvPr>
        <xdr:cNvSpPr txBox="1"/>
      </xdr:nvSpPr>
      <xdr:spPr>
        <a:xfrm>
          <a:off x="4137660" y="1657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50058B77-CCB6-4A2F-8E6B-15623F8A2B73}"/>
            </a:ext>
          </a:extLst>
        </xdr:cNvPr>
        <xdr:cNvCxnSpPr/>
      </xdr:nvCxnSpPr>
      <xdr:spPr>
        <a:xfrm>
          <a:off x="4020820" y="165680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8A3556B2-8242-4F4E-AAEF-C70683CF0D1E}"/>
            </a:ext>
          </a:extLst>
        </xdr:cNvPr>
        <xdr:cNvSpPr txBox="1"/>
      </xdr:nvSpPr>
      <xdr:spPr>
        <a:xfrm>
          <a:off x="4137660" y="14971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28E24286-7CF0-47BC-A025-6974CA9F4B77}"/>
            </a:ext>
          </a:extLst>
        </xdr:cNvPr>
        <xdr:cNvCxnSpPr/>
      </xdr:nvCxnSpPr>
      <xdr:spPr>
        <a:xfrm>
          <a:off x="4020820" y="151925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22396</xdr:rowOff>
    </xdr:from>
    <xdr:to>
      <xdr:col>24</xdr:col>
      <xdr:colOff>63500</xdr:colOff>
      <xdr:row>97</xdr:row>
      <xdr:rowOff>30338</xdr:rowOff>
    </xdr:to>
    <xdr:cxnSp macro="">
      <xdr:nvCxnSpPr>
        <xdr:cNvPr id="236" name="直線コネクタ 235">
          <a:extLst>
            <a:ext uri="{FF2B5EF4-FFF2-40B4-BE49-F238E27FC236}">
              <a16:creationId xmlns:a16="http://schemas.microsoft.com/office/drawing/2014/main" id="{2F6EB36B-B773-421B-8D63-7FA38AB7455E}"/>
            </a:ext>
          </a:extLst>
        </xdr:cNvPr>
        <xdr:cNvCxnSpPr/>
      </xdr:nvCxnSpPr>
      <xdr:spPr>
        <a:xfrm flipV="1">
          <a:off x="3355340" y="16283476"/>
          <a:ext cx="731520" cy="7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143409</xdr:rowOff>
    </xdr:from>
    <xdr:ext cx="599010" cy="259045"/>
    <xdr:sp macro="" textlink="">
      <xdr:nvSpPr>
        <xdr:cNvPr id="237" name="衛生費平均値テキスト">
          <a:extLst>
            <a:ext uri="{FF2B5EF4-FFF2-40B4-BE49-F238E27FC236}">
              <a16:creationId xmlns:a16="http://schemas.microsoft.com/office/drawing/2014/main" id="{AAC3F4E3-6F3B-4B03-92B8-DB11153D29FC}"/>
            </a:ext>
          </a:extLst>
        </xdr:cNvPr>
        <xdr:cNvSpPr txBox="1"/>
      </xdr:nvSpPr>
      <xdr:spPr>
        <a:xfrm>
          <a:off x="4137660" y="16069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EE0CC6A3-B3A9-480A-ACA6-AC1446B291D4}"/>
            </a:ext>
          </a:extLst>
        </xdr:cNvPr>
        <xdr:cNvSpPr/>
      </xdr:nvSpPr>
      <xdr:spPr>
        <a:xfrm>
          <a:off x="4036060" y="162139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30338</xdr:rowOff>
    </xdr:from>
    <xdr:to>
      <xdr:col>19</xdr:col>
      <xdr:colOff>177800</xdr:colOff>
      <xdr:row>97</xdr:row>
      <xdr:rowOff>95439</xdr:rowOff>
    </xdr:to>
    <xdr:cxnSp macro="">
      <xdr:nvCxnSpPr>
        <xdr:cNvPr id="239" name="直線コネクタ 238">
          <a:extLst>
            <a:ext uri="{FF2B5EF4-FFF2-40B4-BE49-F238E27FC236}">
              <a16:creationId xmlns:a16="http://schemas.microsoft.com/office/drawing/2014/main" id="{87071DCE-EC27-4303-82C3-DA3084CAC731}"/>
            </a:ext>
          </a:extLst>
        </xdr:cNvPr>
        <xdr:cNvCxnSpPr/>
      </xdr:nvCxnSpPr>
      <xdr:spPr>
        <a:xfrm flipV="1">
          <a:off x="2565400" y="16291418"/>
          <a:ext cx="789940" cy="6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3C74066-3EE9-4026-96F2-FF9F355A4F42}"/>
            </a:ext>
          </a:extLst>
        </xdr:cNvPr>
        <xdr:cNvSpPr/>
      </xdr:nvSpPr>
      <xdr:spPr>
        <a:xfrm>
          <a:off x="3312160" y="1622683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80069</xdr:rowOff>
    </xdr:from>
    <xdr:ext cx="599010" cy="259045"/>
    <xdr:sp macro="" textlink="">
      <xdr:nvSpPr>
        <xdr:cNvPr id="241" name="テキスト ボックス 240">
          <a:extLst>
            <a:ext uri="{FF2B5EF4-FFF2-40B4-BE49-F238E27FC236}">
              <a16:creationId xmlns:a16="http://schemas.microsoft.com/office/drawing/2014/main" id="{CF3F7B12-D98F-4A9C-9C62-27B14D2B6AFA}"/>
            </a:ext>
          </a:extLst>
        </xdr:cNvPr>
        <xdr:cNvSpPr txBox="1"/>
      </xdr:nvSpPr>
      <xdr:spPr>
        <a:xfrm>
          <a:off x="3086315" y="16005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95439</xdr:rowOff>
    </xdr:from>
    <xdr:to>
      <xdr:col>15</xdr:col>
      <xdr:colOff>50800</xdr:colOff>
      <xdr:row>97</xdr:row>
      <xdr:rowOff>147985</xdr:rowOff>
    </xdr:to>
    <xdr:cxnSp macro="">
      <xdr:nvCxnSpPr>
        <xdr:cNvPr id="242" name="直線コネクタ 241">
          <a:extLst>
            <a:ext uri="{FF2B5EF4-FFF2-40B4-BE49-F238E27FC236}">
              <a16:creationId xmlns:a16="http://schemas.microsoft.com/office/drawing/2014/main" id="{E782C0F1-C967-4376-B219-4702370D6151}"/>
            </a:ext>
          </a:extLst>
        </xdr:cNvPr>
        <xdr:cNvCxnSpPr/>
      </xdr:nvCxnSpPr>
      <xdr:spPr>
        <a:xfrm flipV="1">
          <a:off x="1790700" y="16356519"/>
          <a:ext cx="774700" cy="5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183794E0-E881-43EB-AD47-EC9282CDDC97}"/>
            </a:ext>
          </a:extLst>
        </xdr:cNvPr>
        <xdr:cNvSpPr/>
      </xdr:nvSpPr>
      <xdr:spPr>
        <a:xfrm>
          <a:off x="2514600" y="162415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94823</xdr:rowOff>
    </xdr:from>
    <xdr:ext cx="599010" cy="259045"/>
    <xdr:sp macro="" textlink="">
      <xdr:nvSpPr>
        <xdr:cNvPr id="244" name="テキスト ボックス 243">
          <a:extLst>
            <a:ext uri="{FF2B5EF4-FFF2-40B4-BE49-F238E27FC236}">
              <a16:creationId xmlns:a16="http://schemas.microsoft.com/office/drawing/2014/main" id="{B7F25070-9D0B-4D36-9F9F-F09413496067}"/>
            </a:ext>
          </a:extLst>
        </xdr:cNvPr>
        <xdr:cNvSpPr txBox="1"/>
      </xdr:nvSpPr>
      <xdr:spPr>
        <a:xfrm>
          <a:off x="2311615" y="1602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147985</xdr:rowOff>
    </xdr:from>
    <xdr:to>
      <xdr:col>10</xdr:col>
      <xdr:colOff>114300</xdr:colOff>
      <xdr:row>97</xdr:row>
      <xdr:rowOff>170231</xdr:rowOff>
    </xdr:to>
    <xdr:cxnSp macro="">
      <xdr:nvCxnSpPr>
        <xdr:cNvPr id="245" name="直線コネクタ 244">
          <a:extLst>
            <a:ext uri="{FF2B5EF4-FFF2-40B4-BE49-F238E27FC236}">
              <a16:creationId xmlns:a16="http://schemas.microsoft.com/office/drawing/2014/main" id="{A7102C61-3559-4378-A40C-A7A0EE727ADB}"/>
            </a:ext>
          </a:extLst>
        </xdr:cNvPr>
        <xdr:cNvCxnSpPr/>
      </xdr:nvCxnSpPr>
      <xdr:spPr>
        <a:xfrm flipV="1">
          <a:off x="1008380" y="16409065"/>
          <a:ext cx="782320" cy="2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a:extLst>
            <a:ext uri="{FF2B5EF4-FFF2-40B4-BE49-F238E27FC236}">
              <a16:creationId xmlns:a16="http://schemas.microsoft.com/office/drawing/2014/main" id="{056C6DD6-AE93-4175-8CB7-74D4B4FD977A}"/>
            </a:ext>
          </a:extLst>
        </xdr:cNvPr>
        <xdr:cNvSpPr/>
      </xdr:nvSpPr>
      <xdr:spPr>
        <a:xfrm>
          <a:off x="1739900" y="1628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140569</xdr:rowOff>
    </xdr:from>
    <xdr:ext cx="599010" cy="259045"/>
    <xdr:sp macro="" textlink="">
      <xdr:nvSpPr>
        <xdr:cNvPr id="247" name="テキスト ボックス 246">
          <a:extLst>
            <a:ext uri="{FF2B5EF4-FFF2-40B4-BE49-F238E27FC236}">
              <a16:creationId xmlns:a16="http://schemas.microsoft.com/office/drawing/2014/main" id="{ECDAF9D9-26AF-472F-8454-2AEB61657BE3}"/>
            </a:ext>
          </a:extLst>
        </xdr:cNvPr>
        <xdr:cNvSpPr txBox="1"/>
      </xdr:nvSpPr>
      <xdr:spPr>
        <a:xfrm>
          <a:off x="1514055" y="16066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a:extLst>
            <a:ext uri="{FF2B5EF4-FFF2-40B4-BE49-F238E27FC236}">
              <a16:creationId xmlns:a16="http://schemas.microsoft.com/office/drawing/2014/main" id="{BC6B975C-8FB7-44F7-B1CC-232EFA21F9DB}"/>
            </a:ext>
          </a:extLst>
        </xdr:cNvPr>
        <xdr:cNvSpPr/>
      </xdr:nvSpPr>
      <xdr:spPr>
        <a:xfrm>
          <a:off x="965200" y="1631177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168818</xdr:rowOff>
    </xdr:from>
    <xdr:ext cx="599010" cy="259045"/>
    <xdr:sp macro="" textlink="">
      <xdr:nvSpPr>
        <xdr:cNvPr id="249" name="テキスト ボックス 248">
          <a:extLst>
            <a:ext uri="{FF2B5EF4-FFF2-40B4-BE49-F238E27FC236}">
              <a16:creationId xmlns:a16="http://schemas.microsoft.com/office/drawing/2014/main" id="{02C93C0D-6CD0-4445-BD78-250A31054E27}"/>
            </a:ext>
          </a:extLst>
        </xdr:cNvPr>
        <xdr:cNvSpPr txBox="1"/>
      </xdr:nvSpPr>
      <xdr:spPr>
        <a:xfrm>
          <a:off x="739355" y="16094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B593258C-DFCE-4A2C-B0B0-1AB4E17C2A11}"/>
            </a:ext>
          </a:extLst>
        </xdr:cNvPr>
        <xdr:cNvSpPr txBox="1"/>
      </xdr:nvSpPr>
      <xdr:spPr>
        <a:xfrm>
          <a:off x="39192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8189AA57-1743-4D7B-B0B5-D36B27C5F9DA}"/>
            </a:ext>
          </a:extLst>
        </xdr:cNvPr>
        <xdr:cNvSpPr txBox="1"/>
      </xdr:nvSpPr>
      <xdr:spPr>
        <a:xfrm>
          <a:off x="3187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FF85DF98-EE47-4ED1-A8F3-EC58EDE09859}"/>
            </a:ext>
          </a:extLst>
        </xdr:cNvPr>
        <xdr:cNvSpPr txBox="1"/>
      </xdr:nvSpPr>
      <xdr:spPr>
        <a:xfrm>
          <a:off x="2397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B35AEED-A542-4927-B70E-0FBA84017F7B}"/>
            </a:ext>
          </a:extLst>
        </xdr:cNvPr>
        <xdr:cNvSpPr txBox="1"/>
      </xdr:nvSpPr>
      <xdr:spPr>
        <a:xfrm>
          <a:off x="16230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906B7863-2208-40B3-9F16-0E5D77433774}"/>
            </a:ext>
          </a:extLst>
        </xdr:cNvPr>
        <xdr:cNvSpPr txBox="1"/>
      </xdr:nvSpPr>
      <xdr:spPr>
        <a:xfrm>
          <a:off x="8407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143046</xdr:rowOff>
    </xdr:from>
    <xdr:to>
      <xdr:col>24</xdr:col>
      <xdr:colOff>114300</xdr:colOff>
      <xdr:row>97</xdr:row>
      <xdr:rowOff>73196</xdr:rowOff>
    </xdr:to>
    <xdr:sp macro="" textlink="">
      <xdr:nvSpPr>
        <xdr:cNvPr id="255" name="楕円 254">
          <a:extLst>
            <a:ext uri="{FF2B5EF4-FFF2-40B4-BE49-F238E27FC236}">
              <a16:creationId xmlns:a16="http://schemas.microsoft.com/office/drawing/2014/main" id="{054EC7DC-9EEA-4AC7-8972-6471BC0F272C}"/>
            </a:ext>
          </a:extLst>
        </xdr:cNvPr>
        <xdr:cNvSpPr/>
      </xdr:nvSpPr>
      <xdr:spPr>
        <a:xfrm>
          <a:off x="4036060" y="162364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121473</xdr:rowOff>
    </xdr:from>
    <xdr:ext cx="599010" cy="259045"/>
    <xdr:sp macro="" textlink="">
      <xdr:nvSpPr>
        <xdr:cNvPr id="256" name="衛生費該当値テキスト">
          <a:extLst>
            <a:ext uri="{FF2B5EF4-FFF2-40B4-BE49-F238E27FC236}">
              <a16:creationId xmlns:a16="http://schemas.microsoft.com/office/drawing/2014/main" id="{8CBCFE33-1AC6-4CB0-B821-ECC931E936CB}"/>
            </a:ext>
          </a:extLst>
        </xdr:cNvPr>
        <xdr:cNvSpPr txBox="1"/>
      </xdr:nvSpPr>
      <xdr:spPr>
        <a:xfrm>
          <a:off x="4137660" y="1621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150988</xdr:rowOff>
    </xdr:from>
    <xdr:to>
      <xdr:col>20</xdr:col>
      <xdr:colOff>38100</xdr:colOff>
      <xdr:row>97</xdr:row>
      <xdr:rowOff>81138</xdr:rowOff>
    </xdr:to>
    <xdr:sp macro="" textlink="">
      <xdr:nvSpPr>
        <xdr:cNvPr id="257" name="楕円 256">
          <a:extLst>
            <a:ext uri="{FF2B5EF4-FFF2-40B4-BE49-F238E27FC236}">
              <a16:creationId xmlns:a16="http://schemas.microsoft.com/office/drawing/2014/main" id="{DE3BE9D0-A947-41E2-AD67-6DD79B888413}"/>
            </a:ext>
          </a:extLst>
        </xdr:cNvPr>
        <xdr:cNvSpPr/>
      </xdr:nvSpPr>
      <xdr:spPr>
        <a:xfrm>
          <a:off x="3312160" y="162444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72265</xdr:rowOff>
    </xdr:from>
    <xdr:ext cx="599010" cy="259045"/>
    <xdr:sp macro="" textlink="">
      <xdr:nvSpPr>
        <xdr:cNvPr id="258" name="テキスト ボックス 257">
          <a:extLst>
            <a:ext uri="{FF2B5EF4-FFF2-40B4-BE49-F238E27FC236}">
              <a16:creationId xmlns:a16="http://schemas.microsoft.com/office/drawing/2014/main" id="{B9D5B772-54FC-4BCE-A9C4-4DB1075BC590}"/>
            </a:ext>
          </a:extLst>
        </xdr:cNvPr>
        <xdr:cNvSpPr txBox="1"/>
      </xdr:nvSpPr>
      <xdr:spPr>
        <a:xfrm>
          <a:off x="3086315" y="16333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44639</xdr:rowOff>
    </xdr:from>
    <xdr:to>
      <xdr:col>15</xdr:col>
      <xdr:colOff>101600</xdr:colOff>
      <xdr:row>97</xdr:row>
      <xdr:rowOff>146239</xdr:rowOff>
    </xdr:to>
    <xdr:sp macro="" textlink="">
      <xdr:nvSpPr>
        <xdr:cNvPr id="259" name="楕円 258">
          <a:extLst>
            <a:ext uri="{FF2B5EF4-FFF2-40B4-BE49-F238E27FC236}">
              <a16:creationId xmlns:a16="http://schemas.microsoft.com/office/drawing/2014/main" id="{42127856-38CB-4A5D-A97D-341CAA5C51FD}"/>
            </a:ext>
          </a:extLst>
        </xdr:cNvPr>
        <xdr:cNvSpPr/>
      </xdr:nvSpPr>
      <xdr:spPr>
        <a:xfrm>
          <a:off x="2514600" y="1630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137366</xdr:rowOff>
    </xdr:from>
    <xdr:ext cx="599010" cy="259045"/>
    <xdr:sp macro="" textlink="">
      <xdr:nvSpPr>
        <xdr:cNvPr id="260" name="テキスト ボックス 259">
          <a:extLst>
            <a:ext uri="{FF2B5EF4-FFF2-40B4-BE49-F238E27FC236}">
              <a16:creationId xmlns:a16="http://schemas.microsoft.com/office/drawing/2014/main" id="{E97980A7-25AE-4769-9C9D-64222FEBD409}"/>
            </a:ext>
          </a:extLst>
        </xdr:cNvPr>
        <xdr:cNvSpPr txBox="1"/>
      </xdr:nvSpPr>
      <xdr:spPr>
        <a:xfrm>
          <a:off x="2311615" y="16398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97185</xdr:rowOff>
    </xdr:from>
    <xdr:to>
      <xdr:col>10</xdr:col>
      <xdr:colOff>165100</xdr:colOff>
      <xdr:row>98</xdr:row>
      <xdr:rowOff>27335</xdr:rowOff>
    </xdr:to>
    <xdr:sp macro="" textlink="">
      <xdr:nvSpPr>
        <xdr:cNvPr id="261" name="楕円 260">
          <a:extLst>
            <a:ext uri="{FF2B5EF4-FFF2-40B4-BE49-F238E27FC236}">
              <a16:creationId xmlns:a16="http://schemas.microsoft.com/office/drawing/2014/main" id="{8C2BDD11-1F1B-4CD2-948C-D6700DE73EAB}"/>
            </a:ext>
          </a:extLst>
        </xdr:cNvPr>
        <xdr:cNvSpPr/>
      </xdr:nvSpPr>
      <xdr:spPr>
        <a:xfrm>
          <a:off x="1739900" y="163582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18462</xdr:rowOff>
    </xdr:from>
    <xdr:ext cx="534377" cy="259045"/>
    <xdr:sp macro="" textlink="">
      <xdr:nvSpPr>
        <xdr:cNvPr id="262" name="テキスト ボックス 261">
          <a:extLst>
            <a:ext uri="{FF2B5EF4-FFF2-40B4-BE49-F238E27FC236}">
              <a16:creationId xmlns:a16="http://schemas.microsoft.com/office/drawing/2014/main" id="{A0BDE4A4-7355-412A-812F-B76062062E28}"/>
            </a:ext>
          </a:extLst>
        </xdr:cNvPr>
        <xdr:cNvSpPr txBox="1"/>
      </xdr:nvSpPr>
      <xdr:spPr>
        <a:xfrm>
          <a:off x="1546371" y="1644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119431</xdr:rowOff>
    </xdr:from>
    <xdr:to>
      <xdr:col>6</xdr:col>
      <xdr:colOff>38100</xdr:colOff>
      <xdr:row>98</xdr:row>
      <xdr:rowOff>49581</xdr:rowOff>
    </xdr:to>
    <xdr:sp macro="" textlink="">
      <xdr:nvSpPr>
        <xdr:cNvPr id="263" name="楕円 262">
          <a:extLst>
            <a:ext uri="{FF2B5EF4-FFF2-40B4-BE49-F238E27FC236}">
              <a16:creationId xmlns:a16="http://schemas.microsoft.com/office/drawing/2014/main" id="{88F5FAFA-3BD7-4606-A65E-7E2206C1977F}"/>
            </a:ext>
          </a:extLst>
        </xdr:cNvPr>
        <xdr:cNvSpPr/>
      </xdr:nvSpPr>
      <xdr:spPr>
        <a:xfrm>
          <a:off x="965200" y="163805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40708</xdr:rowOff>
    </xdr:from>
    <xdr:ext cx="534377" cy="259045"/>
    <xdr:sp macro="" textlink="">
      <xdr:nvSpPr>
        <xdr:cNvPr id="264" name="テキスト ボックス 263">
          <a:extLst>
            <a:ext uri="{FF2B5EF4-FFF2-40B4-BE49-F238E27FC236}">
              <a16:creationId xmlns:a16="http://schemas.microsoft.com/office/drawing/2014/main" id="{C3D9B802-9AE8-46F7-891E-7D144D1693F1}"/>
            </a:ext>
          </a:extLst>
        </xdr:cNvPr>
        <xdr:cNvSpPr txBox="1"/>
      </xdr:nvSpPr>
      <xdr:spPr>
        <a:xfrm>
          <a:off x="771671" y="1646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11F0E433-B3AA-479D-A7DE-FFFB4A95861C}"/>
            </a:ext>
          </a:extLst>
        </xdr:cNvPr>
        <xdr:cNvSpPr/>
      </xdr:nvSpPr>
      <xdr:spPr>
        <a:xfrm>
          <a:off x="5826760" y="39128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3C10EC71-3481-4596-90D1-C7C93668798C}"/>
            </a:ext>
          </a:extLst>
        </xdr:cNvPr>
        <xdr:cNvSpPr/>
      </xdr:nvSpPr>
      <xdr:spPr>
        <a:xfrm>
          <a:off x="59309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526CF42E-C819-4CED-86B8-4051A0B83155}"/>
            </a:ext>
          </a:extLst>
        </xdr:cNvPr>
        <xdr:cNvSpPr/>
      </xdr:nvSpPr>
      <xdr:spPr>
        <a:xfrm>
          <a:off x="59309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704B2CC8-1CE3-4AF1-93ED-A287B8659754}"/>
            </a:ext>
          </a:extLst>
        </xdr:cNvPr>
        <xdr:cNvSpPr/>
      </xdr:nvSpPr>
      <xdr:spPr>
        <a:xfrm>
          <a:off x="68326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579D14C3-E689-4496-BFFF-D406AD42FC26}"/>
            </a:ext>
          </a:extLst>
        </xdr:cNvPr>
        <xdr:cNvSpPr/>
      </xdr:nvSpPr>
      <xdr:spPr>
        <a:xfrm>
          <a:off x="68326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A619CE60-98C3-47B8-BDF1-04C3F0DFA140}"/>
            </a:ext>
          </a:extLst>
        </xdr:cNvPr>
        <xdr:cNvSpPr/>
      </xdr:nvSpPr>
      <xdr:spPr>
        <a:xfrm>
          <a:off x="7838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C38CCBEB-230B-4048-8115-6B31A3813FC8}"/>
            </a:ext>
          </a:extLst>
        </xdr:cNvPr>
        <xdr:cNvSpPr/>
      </xdr:nvSpPr>
      <xdr:spPr>
        <a:xfrm>
          <a:off x="7838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314C985C-4ECD-48A6-AE79-F856C8986502}"/>
            </a:ext>
          </a:extLst>
        </xdr:cNvPr>
        <xdr:cNvSpPr/>
      </xdr:nvSpPr>
      <xdr:spPr>
        <a:xfrm>
          <a:off x="5826760" y="47193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CF88DE0D-B9E6-44E6-87E4-EF572ACD1AA8}"/>
            </a:ext>
          </a:extLst>
        </xdr:cNvPr>
        <xdr:cNvSpPr txBox="1"/>
      </xdr:nvSpPr>
      <xdr:spPr>
        <a:xfrm>
          <a:off x="578866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E72274FC-B760-4AAF-BFBF-9AC55A598C4D}"/>
            </a:ext>
          </a:extLst>
        </xdr:cNvPr>
        <xdr:cNvCxnSpPr/>
      </xdr:nvCxnSpPr>
      <xdr:spPr>
        <a:xfrm>
          <a:off x="5826760" y="69557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9DC36BF1-1A59-4FBB-BFA7-ABB634009586}"/>
            </a:ext>
          </a:extLst>
        </xdr:cNvPr>
        <xdr:cNvCxnSpPr/>
      </xdr:nvCxnSpPr>
      <xdr:spPr>
        <a:xfrm>
          <a:off x="5826760" y="65824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F68768DC-896E-42EE-AA4B-96068A072593}"/>
            </a:ext>
          </a:extLst>
        </xdr:cNvPr>
        <xdr:cNvSpPr txBox="1"/>
      </xdr:nvSpPr>
      <xdr:spPr>
        <a:xfrm>
          <a:off x="560083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2AF357B9-4A14-461B-B2D3-70D1B367C459}"/>
            </a:ext>
          </a:extLst>
        </xdr:cNvPr>
        <xdr:cNvCxnSpPr/>
      </xdr:nvCxnSpPr>
      <xdr:spPr>
        <a:xfrm>
          <a:off x="5826760" y="6209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C3AFD9B0-1EC9-4318-8B4B-0BA3879442E4}"/>
            </a:ext>
          </a:extLst>
        </xdr:cNvPr>
        <xdr:cNvSpPr txBox="1"/>
      </xdr:nvSpPr>
      <xdr:spPr>
        <a:xfrm>
          <a:off x="5405301" y="6070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78C90FA1-BD69-4DAB-9846-12845ABBA198}"/>
            </a:ext>
          </a:extLst>
        </xdr:cNvPr>
        <xdr:cNvCxnSpPr/>
      </xdr:nvCxnSpPr>
      <xdr:spPr>
        <a:xfrm>
          <a:off x="5826760" y="58394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9BB82575-BCBE-45D4-9D23-4F3572F79D1B}"/>
            </a:ext>
          </a:extLst>
        </xdr:cNvPr>
        <xdr:cNvSpPr txBox="1"/>
      </xdr:nvSpPr>
      <xdr:spPr>
        <a:xfrm>
          <a:off x="5405301" y="57010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B575A73B-C9D6-46AB-9D1A-C6CDD6ABC769}"/>
            </a:ext>
          </a:extLst>
        </xdr:cNvPr>
        <xdr:cNvCxnSpPr/>
      </xdr:nvCxnSpPr>
      <xdr:spPr>
        <a:xfrm>
          <a:off x="5826760" y="54660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DD26BA6-91C4-4C83-A48D-F67A3809A12A}"/>
            </a:ext>
          </a:extLst>
        </xdr:cNvPr>
        <xdr:cNvSpPr txBox="1"/>
      </xdr:nvSpPr>
      <xdr:spPr>
        <a:xfrm>
          <a:off x="5405301" y="53276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2EA00B13-5FF0-4710-9533-8F9E82F88209}"/>
            </a:ext>
          </a:extLst>
        </xdr:cNvPr>
        <xdr:cNvCxnSpPr/>
      </xdr:nvCxnSpPr>
      <xdr:spPr>
        <a:xfrm>
          <a:off x="5826760" y="50927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E44570D0-30AA-4254-8696-4D17F58F7BE9}"/>
            </a:ext>
          </a:extLst>
        </xdr:cNvPr>
        <xdr:cNvSpPr txBox="1"/>
      </xdr:nvSpPr>
      <xdr:spPr>
        <a:xfrm>
          <a:off x="5364041" y="49542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1735ABA5-3672-405C-BD13-7866328CFBDA}"/>
            </a:ext>
          </a:extLst>
        </xdr:cNvPr>
        <xdr:cNvCxnSpPr/>
      </xdr:nvCxnSpPr>
      <xdr:spPr>
        <a:xfrm>
          <a:off x="5826760" y="4719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22A8AFCA-F40C-4AD0-8CDB-E4812FFED75A}"/>
            </a:ext>
          </a:extLst>
        </xdr:cNvPr>
        <xdr:cNvSpPr txBox="1"/>
      </xdr:nvSpPr>
      <xdr:spPr>
        <a:xfrm>
          <a:off x="536404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9D181FD1-73F3-44A3-80BA-5B62E3D33166}"/>
            </a:ext>
          </a:extLst>
        </xdr:cNvPr>
        <xdr:cNvSpPr/>
      </xdr:nvSpPr>
      <xdr:spPr>
        <a:xfrm>
          <a:off x="5826760" y="47193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6B2D44AC-050C-4EAC-BB39-A617E1656A9D}"/>
            </a:ext>
          </a:extLst>
        </xdr:cNvPr>
        <xdr:cNvCxnSpPr/>
      </xdr:nvCxnSpPr>
      <xdr:spPr>
        <a:xfrm flipV="1">
          <a:off x="9218295" y="5014468"/>
          <a:ext cx="1270" cy="1567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897E4ACC-BC57-4033-A48B-86FE16132C1B}"/>
            </a:ext>
          </a:extLst>
        </xdr:cNvPr>
        <xdr:cNvSpPr txBox="1"/>
      </xdr:nvSpPr>
      <xdr:spPr>
        <a:xfrm>
          <a:off x="9271000" y="65862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B29E208D-5CAA-4D0C-892F-E09FEAEF1096}"/>
            </a:ext>
          </a:extLst>
        </xdr:cNvPr>
        <xdr:cNvCxnSpPr/>
      </xdr:nvCxnSpPr>
      <xdr:spPr>
        <a:xfrm>
          <a:off x="9154160" y="6582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D446B6C0-5890-475F-BDD3-9381290BD864}"/>
            </a:ext>
          </a:extLst>
        </xdr:cNvPr>
        <xdr:cNvSpPr txBox="1"/>
      </xdr:nvSpPr>
      <xdr:spPr>
        <a:xfrm>
          <a:off x="9271000" y="479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25837C62-C176-4447-9AEC-D3B644DA94EE}"/>
            </a:ext>
          </a:extLst>
        </xdr:cNvPr>
        <xdr:cNvCxnSpPr/>
      </xdr:nvCxnSpPr>
      <xdr:spPr>
        <a:xfrm>
          <a:off x="9154160" y="50144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id="{228A417B-5557-42E1-BFF3-3B8F6DE9E2AB}"/>
            </a:ext>
          </a:extLst>
        </xdr:cNvPr>
        <xdr:cNvCxnSpPr/>
      </xdr:nvCxnSpPr>
      <xdr:spPr>
        <a:xfrm>
          <a:off x="8496300" y="658241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a:extLst>
            <a:ext uri="{FF2B5EF4-FFF2-40B4-BE49-F238E27FC236}">
              <a16:creationId xmlns:a16="http://schemas.microsoft.com/office/drawing/2014/main" id="{36A1E7F8-5FE1-4AC6-8720-3381B8D62CE1}"/>
            </a:ext>
          </a:extLst>
        </xdr:cNvPr>
        <xdr:cNvSpPr txBox="1"/>
      </xdr:nvSpPr>
      <xdr:spPr>
        <a:xfrm>
          <a:off x="9271000" y="63082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58BAD12D-6EA3-4CEA-8690-9394D520E94E}"/>
            </a:ext>
          </a:extLst>
        </xdr:cNvPr>
        <xdr:cNvSpPr/>
      </xdr:nvSpPr>
      <xdr:spPr>
        <a:xfrm>
          <a:off x="9192260" y="64529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a:extLst>
            <a:ext uri="{FF2B5EF4-FFF2-40B4-BE49-F238E27FC236}">
              <a16:creationId xmlns:a16="http://schemas.microsoft.com/office/drawing/2014/main" id="{D2DB444A-ACC0-4461-9CAC-DF46AC826E99}"/>
            </a:ext>
          </a:extLst>
        </xdr:cNvPr>
        <xdr:cNvCxnSpPr/>
      </xdr:nvCxnSpPr>
      <xdr:spPr>
        <a:xfrm>
          <a:off x="7713980" y="658241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54C79180-CCDD-472E-B50C-97910EE42B38}"/>
            </a:ext>
          </a:extLst>
        </xdr:cNvPr>
        <xdr:cNvSpPr/>
      </xdr:nvSpPr>
      <xdr:spPr>
        <a:xfrm>
          <a:off x="8445500" y="64457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a:extLst>
            <a:ext uri="{FF2B5EF4-FFF2-40B4-BE49-F238E27FC236}">
              <a16:creationId xmlns:a16="http://schemas.microsoft.com/office/drawing/2014/main" id="{A19CBD5F-020C-4547-BDA2-1A73AC987EF9}"/>
            </a:ext>
          </a:extLst>
        </xdr:cNvPr>
        <xdr:cNvSpPr txBox="1"/>
      </xdr:nvSpPr>
      <xdr:spPr>
        <a:xfrm>
          <a:off x="8329877" y="6224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a:extLst>
            <a:ext uri="{FF2B5EF4-FFF2-40B4-BE49-F238E27FC236}">
              <a16:creationId xmlns:a16="http://schemas.microsoft.com/office/drawing/2014/main" id="{E750E752-6B72-4655-8CC8-BF7CCB27FB5B}"/>
            </a:ext>
          </a:extLst>
        </xdr:cNvPr>
        <xdr:cNvCxnSpPr/>
      </xdr:nvCxnSpPr>
      <xdr:spPr>
        <a:xfrm>
          <a:off x="6924040" y="658241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687C93C0-FF10-4EC7-A3F0-B4837679B1E5}"/>
            </a:ext>
          </a:extLst>
        </xdr:cNvPr>
        <xdr:cNvSpPr/>
      </xdr:nvSpPr>
      <xdr:spPr>
        <a:xfrm>
          <a:off x="7670800" y="64425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a:extLst>
            <a:ext uri="{FF2B5EF4-FFF2-40B4-BE49-F238E27FC236}">
              <a16:creationId xmlns:a16="http://schemas.microsoft.com/office/drawing/2014/main" id="{30E9A37A-3EDC-4BE7-9195-4B7D913D3403}"/>
            </a:ext>
          </a:extLst>
        </xdr:cNvPr>
        <xdr:cNvSpPr txBox="1"/>
      </xdr:nvSpPr>
      <xdr:spPr>
        <a:xfrm>
          <a:off x="7547557" y="6221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a:extLst>
            <a:ext uri="{FF2B5EF4-FFF2-40B4-BE49-F238E27FC236}">
              <a16:creationId xmlns:a16="http://schemas.microsoft.com/office/drawing/2014/main" id="{B9979843-3136-4E08-A5E0-7659AFADE101}"/>
            </a:ext>
          </a:extLst>
        </xdr:cNvPr>
        <xdr:cNvCxnSpPr/>
      </xdr:nvCxnSpPr>
      <xdr:spPr>
        <a:xfrm>
          <a:off x="6149340" y="658241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a:extLst>
            <a:ext uri="{FF2B5EF4-FFF2-40B4-BE49-F238E27FC236}">
              <a16:creationId xmlns:a16="http://schemas.microsoft.com/office/drawing/2014/main" id="{62FCB0F6-3BA7-4DB6-BECD-F77C79C2A4B1}"/>
            </a:ext>
          </a:extLst>
        </xdr:cNvPr>
        <xdr:cNvSpPr/>
      </xdr:nvSpPr>
      <xdr:spPr>
        <a:xfrm>
          <a:off x="6873240" y="64637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a:extLst>
            <a:ext uri="{FF2B5EF4-FFF2-40B4-BE49-F238E27FC236}">
              <a16:creationId xmlns:a16="http://schemas.microsoft.com/office/drawing/2014/main" id="{B20A4537-2956-4B07-91BB-BABD33C9046F}"/>
            </a:ext>
          </a:extLst>
        </xdr:cNvPr>
        <xdr:cNvSpPr txBox="1"/>
      </xdr:nvSpPr>
      <xdr:spPr>
        <a:xfrm>
          <a:off x="6757617" y="624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a:extLst>
            <a:ext uri="{FF2B5EF4-FFF2-40B4-BE49-F238E27FC236}">
              <a16:creationId xmlns:a16="http://schemas.microsoft.com/office/drawing/2014/main" id="{1CCD6C18-976B-482D-A623-0313A4010B23}"/>
            </a:ext>
          </a:extLst>
        </xdr:cNvPr>
        <xdr:cNvSpPr/>
      </xdr:nvSpPr>
      <xdr:spPr>
        <a:xfrm>
          <a:off x="6098540" y="64684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a:extLst>
            <a:ext uri="{FF2B5EF4-FFF2-40B4-BE49-F238E27FC236}">
              <a16:creationId xmlns:a16="http://schemas.microsoft.com/office/drawing/2014/main" id="{D4256F97-3AD4-40B1-8458-8A4EB2BC1B72}"/>
            </a:ext>
          </a:extLst>
        </xdr:cNvPr>
        <xdr:cNvSpPr txBox="1"/>
      </xdr:nvSpPr>
      <xdr:spPr>
        <a:xfrm>
          <a:off x="5982917" y="6247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AE40E8EB-DCFE-4FCB-92C8-E375C3E13F6B}"/>
            </a:ext>
          </a:extLst>
        </xdr:cNvPr>
        <xdr:cNvSpPr txBox="1"/>
      </xdr:nvSpPr>
      <xdr:spPr>
        <a:xfrm>
          <a:off x="90525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D877D8DA-2872-412F-BF18-AA0E9DB25964}"/>
            </a:ext>
          </a:extLst>
        </xdr:cNvPr>
        <xdr:cNvSpPr txBox="1"/>
      </xdr:nvSpPr>
      <xdr:spPr>
        <a:xfrm>
          <a:off x="83286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CBA52A-A326-4B1B-895E-6792D1A198E9}"/>
            </a:ext>
          </a:extLst>
        </xdr:cNvPr>
        <xdr:cNvSpPr txBox="1"/>
      </xdr:nvSpPr>
      <xdr:spPr>
        <a:xfrm>
          <a:off x="75463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8A72219A-844F-4615-988C-18F99FA4959C}"/>
            </a:ext>
          </a:extLst>
        </xdr:cNvPr>
        <xdr:cNvSpPr txBox="1"/>
      </xdr:nvSpPr>
      <xdr:spPr>
        <a:xfrm>
          <a:off x="67564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55846AB6-8769-4626-BE84-7572AE0AE197}"/>
            </a:ext>
          </a:extLst>
        </xdr:cNvPr>
        <xdr:cNvSpPr txBox="1"/>
      </xdr:nvSpPr>
      <xdr:spPr>
        <a:xfrm>
          <a:off x="5981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a:extLst>
            <a:ext uri="{FF2B5EF4-FFF2-40B4-BE49-F238E27FC236}">
              <a16:creationId xmlns:a16="http://schemas.microsoft.com/office/drawing/2014/main" id="{737225FE-970B-477A-A436-C3A08BDEEB68}"/>
            </a:ext>
          </a:extLst>
        </xdr:cNvPr>
        <xdr:cNvSpPr/>
      </xdr:nvSpPr>
      <xdr:spPr>
        <a:xfrm>
          <a:off x="9192260" y="65354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a:extLst>
            <a:ext uri="{FF2B5EF4-FFF2-40B4-BE49-F238E27FC236}">
              <a16:creationId xmlns:a16="http://schemas.microsoft.com/office/drawing/2014/main" id="{4B0FD13B-D4C9-41A9-8176-35C4E04168F0}"/>
            </a:ext>
          </a:extLst>
        </xdr:cNvPr>
        <xdr:cNvSpPr txBox="1"/>
      </xdr:nvSpPr>
      <xdr:spPr>
        <a:xfrm>
          <a:off x="9271000" y="6450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a:extLst>
            <a:ext uri="{FF2B5EF4-FFF2-40B4-BE49-F238E27FC236}">
              <a16:creationId xmlns:a16="http://schemas.microsoft.com/office/drawing/2014/main" id="{3F5A196A-36BF-42FF-824D-1B8517DACAE9}"/>
            </a:ext>
          </a:extLst>
        </xdr:cNvPr>
        <xdr:cNvSpPr/>
      </xdr:nvSpPr>
      <xdr:spPr>
        <a:xfrm>
          <a:off x="844550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DB40EA07-4899-4256-85C1-DF0DDD15CE2A}"/>
            </a:ext>
          </a:extLst>
        </xdr:cNvPr>
        <xdr:cNvSpPr txBox="1"/>
      </xdr:nvSpPr>
      <xdr:spPr>
        <a:xfrm>
          <a:off x="837927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a:extLst>
            <a:ext uri="{FF2B5EF4-FFF2-40B4-BE49-F238E27FC236}">
              <a16:creationId xmlns:a16="http://schemas.microsoft.com/office/drawing/2014/main" id="{8FF67B3E-4894-4CC3-AE37-87355D97681C}"/>
            </a:ext>
          </a:extLst>
        </xdr:cNvPr>
        <xdr:cNvSpPr/>
      </xdr:nvSpPr>
      <xdr:spPr>
        <a:xfrm>
          <a:off x="7670800" y="65354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26F83AA4-BDC5-47BF-B321-52A48063E3A5}"/>
            </a:ext>
          </a:extLst>
        </xdr:cNvPr>
        <xdr:cNvSpPr txBox="1"/>
      </xdr:nvSpPr>
      <xdr:spPr>
        <a:xfrm>
          <a:off x="759695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a:extLst>
            <a:ext uri="{FF2B5EF4-FFF2-40B4-BE49-F238E27FC236}">
              <a16:creationId xmlns:a16="http://schemas.microsoft.com/office/drawing/2014/main" id="{13C6C941-B483-4E0A-9F88-5BFC1D63A4C6}"/>
            </a:ext>
          </a:extLst>
        </xdr:cNvPr>
        <xdr:cNvSpPr/>
      </xdr:nvSpPr>
      <xdr:spPr>
        <a:xfrm>
          <a:off x="687324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311314A1-AB31-4C90-82E4-82D75C8700C7}"/>
            </a:ext>
          </a:extLst>
        </xdr:cNvPr>
        <xdr:cNvSpPr txBox="1"/>
      </xdr:nvSpPr>
      <xdr:spPr>
        <a:xfrm>
          <a:off x="682225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a:extLst>
            <a:ext uri="{FF2B5EF4-FFF2-40B4-BE49-F238E27FC236}">
              <a16:creationId xmlns:a16="http://schemas.microsoft.com/office/drawing/2014/main" id="{E23486A9-E350-4531-8E3D-8112F1F30EA4}"/>
            </a:ext>
          </a:extLst>
        </xdr:cNvPr>
        <xdr:cNvSpPr/>
      </xdr:nvSpPr>
      <xdr:spPr>
        <a:xfrm>
          <a:off x="609854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id="{343DEAD5-5586-42DD-B219-B7E78C522E72}"/>
            </a:ext>
          </a:extLst>
        </xdr:cNvPr>
        <xdr:cNvSpPr txBox="1"/>
      </xdr:nvSpPr>
      <xdr:spPr>
        <a:xfrm>
          <a:off x="603231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4ECCF1B1-5E14-415E-84B1-939672E33C72}"/>
            </a:ext>
          </a:extLst>
        </xdr:cNvPr>
        <xdr:cNvSpPr/>
      </xdr:nvSpPr>
      <xdr:spPr>
        <a:xfrm>
          <a:off x="5826760" y="72656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F6EF76DE-61DC-4480-82AD-B149B8D052E2}"/>
            </a:ext>
          </a:extLst>
        </xdr:cNvPr>
        <xdr:cNvSpPr/>
      </xdr:nvSpPr>
      <xdr:spPr>
        <a:xfrm>
          <a:off x="59309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BCC20682-18CB-4E09-B190-48B2655086C1}"/>
            </a:ext>
          </a:extLst>
        </xdr:cNvPr>
        <xdr:cNvSpPr/>
      </xdr:nvSpPr>
      <xdr:spPr>
        <a:xfrm>
          <a:off x="59309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2FF324BA-B9A2-46CB-BF48-90D1E0A71937}"/>
            </a:ext>
          </a:extLst>
        </xdr:cNvPr>
        <xdr:cNvSpPr/>
      </xdr:nvSpPr>
      <xdr:spPr>
        <a:xfrm>
          <a:off x="68326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BA7EC519-93B9-4449-8A35-66B333E5D2F9}"/>
            </a:ext>
          </a:extLst>
        </xdr:cNvPr>
        <xdr:cNvSpPr/>
      </xdr:nvSpPr>
      <xdr:spPr>
        <a:xfrm>
          <a:off x="68326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24F5991A-5993-4980-8140-B0A8B403FEBA}"/>
            </a:ext>
          </a:extLst>
        </xdr:cNvPr>
        <xdr:cNvSpPr/>
      </xdr:nvSpPr>
      <xdr:spPr>
        <a:xfrm>
          <a:off x="7838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E3A7D574-8905-4E7E-BB67-F8E4755B3272}"/>
            </a:ext>
          </a:extLst>
        </xdr:cNvPr>
        <xdr:cNvSpPr/>
      </xdr:nvSpPr>
      <xdr:spPr>
        <a:xfrm>
          <a:off x="7838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4538A90E-BBA1-415A-9318-7C03B7734323}"/>
            </a:ext>
          </a:extLst>
        </xdr:cNvPr>
        <xdr:cNvSpPr/>
      </xdr:nvSpPr>
      <xdr:spPr>
        <a:xfrm>
          <a:off x="5826760" y="80721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3BB26A8A-AF55-48A6-B836-7D86145B012F}"/>
            </a:ext>
          </a:extLst>
        </xdr:cNvPr>
        <xdr:cNvSpPr txBox="1"/>
      </xdr:nvSpPr>
      <xdr:spPr>
        <a:xfrm>
          <a:off x="578866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29F012-83ED-474A-957F-67A9C1C1F63C}"/>
            </a:ext>
          </a:extLst>
        </xdr:cNvPr>
        <xdr:cNvCxnSpPr/>
      </xdr:nvCxnSpPr>
      <xdr:spPr>
        <a:xfrm>
          <a:off x="5826760" y="10308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768E03D-B7D6-43C9-A42E-C560F913A807}"/>
            </a:ext>
          </a:extLst>
        </xdr:cNvPr>
        <xdr:cNvCxnSpPr/>
      </xdr:nvCxnSpPr>
      <xdr:spPr>
        <a:xfrm>
          <a:off x="5826760" y="98628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FC301575-BC7C-496C-A14F-39EDD5EDDCF2}"/>
            </a:ext>
          </a:extLst>
        </xdr:cNvPr>
        <xdr:cNvSpPr txBox="1"/>
      </xdr:nvSpPr>
      <xdr:spPr>
        <a:xfrm>
          <a:off x="5600834" y="97244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42B930EA-F914-455F-B091-90F0FDE44F6C}"/>
            </a:ext>
          </a:extLst>
        </xdr:cNvPr>
        <xdr:cNvCxnSpPr/>
      </xdr:nvCxnSpPr>
      <xdr:spPr>
        <a:xfrm>
          <a:off x="5826760" y="9413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1FFC6988-5ED5-4E68-9052-007B834193F5}"/>
            </a:ext>
          </a:extLst>
        </xdr:cNvPr>
        <xdr:cNvSpPr txBox="1"/>
      </xdr:nvSpPr>
      <xdr:spPr>
        <a:xfrm>
          <a:off x="5209768" y="92748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DF9AFD93-40D4-4916-B1AF-8B74981B6840}"/>
            </a:ext>
          </a:extLst>
        </xdr:cNvPr>
        <xdr:cNvCxnSpPr/>
      </xdr:nvCxnSpPr>
      <xdr:spPr>
        <a:xfrm>
          <a:off x="5826760" y="8967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681B1D49-2B90-4877-85DA-CEE6A6C2DC66}"/>
            </a:ext>
          </a:extLst>
        </xdr:cNvPr>
        <xdr:cNvSpPr txBox="1"/>
      </xdr:nvSpPr>
      <xdr:spPr>
        <a:xfrm>
          <a:off x="5209768" y="88290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3E8B7E8C-92B1-46B5-A7E1-05E2773A4E40}"/>
            </a:ext>
          </a:extLst>
        </xdr:cNvPr>
        <xdr:cNvCxnSpPr/>
      </xdr:nvCxnSpPr>
      <xdr:spPr>
        <a:xfrm>
          <a:off x="5826760" y="85217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7A66B796-3422-456B-A4A9-748CB42B1471}"/>
            </a:ext>
          </a:extLst>
        </xdr:cNvPr>
        <xdr:cNvSpPr txBox="1"/>
      </xdr:nvSpPr>
      <xdr:spPr>
        <a:xfrm>
          <a:off x="5209768" y="83832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1139AFB4-5113-46F8-87E2-55647A1CD9EF}"/>
            </a:ext>
          </a:extLst>
        </xdr:cNvPr>
        <xdr:cNvCxnSpPr/>
      </xdr:nvCxnSpPr>
      <xdr:spPr>
        <a:xfrm>
          <a:off x="5826760" y="80721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5533301C-5E11-4113-A0C6-92BCD345901F}"/>
            </a:ext>
          </a:extLst>
        </xdr:cNvPr>
        <xdr:cNvSpPr txBox="1"/>
      </xdr:nvSpPr>
      <xdr:spPr>
        <a:xfrm>
          <a:off x="5209768" y="79337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9E37F259-A29F-4D21-90B7-2587C9E360BE}"/>
            </a:ext>
          </a:extLst>
        </xdr:cNvPr>
        <xdr:cNvSpPr/>
      </xdr:nvSpPr>
      <xdr:spPr>
        <a:xfrm>
          <a:off x="5826760" y="80721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10715060-5FB2-4FC3-86EB-CC90F50C2A31}"/>
            </a:ext>
          </a:extLst>
        </xdr:cNvPr>
        <xdr:cNvCxnSpPr/>
      </xdr:nvCxnSpPr>
      <xdr:spPr>
        <a:xfrm flipV="1">
          <a:off x="9218295" y="8441627"/>
          <a:ext cx="1270" cy="1407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2419A810-F44E-4F06-A322-4EFF45650762}"/>
            </a:ext>
          </a:extLst>
        </xdr:cNvPr>
        <xdr:cNvSpPr txBox="1"/>
      </xdr:nvSpPr>
      <xdr:spPr>
        <a:xfrm>
          <a:off x="9271000" y="985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B93334F0-00AA-4AF0-A41B-125B8C04FEFE}"/>
            </a:ext>
          </a:extLst>
        </xdr:cNvPr>
        <xdr:cNvCxnSpPr/>
      </xdr:nvCxnSpPr>
      <xdr:spPr>
        <a:xfrm>
          <a:off x="9154160" y="98488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964F231E-F264-43FA-A038-56B2C5EC32DF}"/>
            </a:ext>
          </a:extLst>
        </xdr:cNvPr>
        <xdr:cNvSpPr txBox="1"/>
      </xdr:nvSpPr>
      <xdr:spPr>
        <a:xfrm>
          <a:off x="9271000" y="8220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C3C2163F-8A00-4181-8ED8-16AA852698E2}"/>
            </a:ext>
          </a:extLst>
        </xdr:cNvPr>
        <xdr:cNvCxnSpPr/>
      </xdr:nvCxnSpPr>
      <xdr:spPr>
        <a:xfrm>
          <a:off x="9154160" y="84416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73454</xdr:rowOff>
    </xdr:from>
    <xdr:to>
      <xdr:col>55</xdr:col>
      <xdr:colOff>0</xdr:colOff>
      <xdr:row>58</xdr:row>
      <xdr:rowOff>74626</xdr:rowOff>
    </xdr:to>
    <xdr:cxnSp macro="">
      <xdr:nvCxnSpPr>
        <xdr:cNvPr id="348" name="直線コネクタ 347">
          <a:extLst>
            <a:ext uri="{FF2B5EF4-FFF2-40B4-BE49-F238E27FC236}">
              <a16:creationId xmlns:a16="http://schemas.microsoft.com/office/drawing/2014/main" id="{77FAD6B7-C63B-4938-BD19-BCB0FEE2D90F}"/>
            </a:ext>
          </a:extLst>
        </xdr:cNvPr>
        <xdr:cNvCxnSpPr/>
      </xdr:nvCxnSpPr>
      <xdr:spPr>
        <a:xfrm>
          <a:off x="8496300" y="9796574"/>
          <a:ext cx="723900" cy="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24794</xdr:rowOff>
    </xdr:from>
    <xdr:ext cx="599010" cy="259045"/>
    <xdr:sp macro="" textlink="">
      <xdr:nvSpPr>
        <xdr:cNvPr id="349" name="農林水産業費平均値テキスト">
          <a:extLst>
            <a:ext uri="{FF2B5EF4-FFF2-40B4-BE49-F238E27FC236}">
              <a16:creationId xmlns:a16="http://schemas.microsoft.com/office/drawing/2014/main" id="{9719A34E-DC4B-4DDA-99A9-EB8C1F07881B}"/>
            </a:ext>
          </a:extLst>
        </xdr:cNvPr>
        <xdr:cNvSpPr txBox="1"/>
      </xdr:nvSpPr>
      <xdr:spPr>
        <a:xfrm>
          <a:off x="9271000" y="95802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D5D0A4B6-421C-486A-A022-67DEFE2B2BDA}"/>
            </a:ext>
          </a:extLst>
        </xdr:cNvPr>
        <xdr:cNvSpPr/>
      </xdr:nvSpPr>
      <xdr:spPr>
        <a:xfrm>
          <a:off x="9192260" y="972503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72664</xdr:rowOff>
    </xdr:from>
    <xdr:to>
      <xdr:col>50</xdr:col>
      <xdr:colOff>114300</xdr:colOff>
      <xdr:row>58</xdr:row>
      <xdr:rowOff>73454</xdr:rowOff>
    </xdr:to>
    <xdr:cxnSp macro="">
      <xdr:nvCxnSpPr>
        <xdr:cNvPr id="351" name="直線コネクタ 350">
          <a:extLst>
            <a:ext uri="{FF2B5EF4-FFF2-40B4-BE49-F238E27FC236}">
              <a16:creationId xmlns:a16="http://schemas.microsoft.com/office/drawing/2014/main" id="{3A33721C-F371-461B-A44B-946A579B4E67}"/>
            </a:ext>
          </a:extLst>
        </xdr:cNvPr>
        <xdr:cNvCxnSpPr/>
      </xdr:nvCxnSpPr>
      <xdr:spPr>
        <a:xfrm>
          <a:off x="7713980" y="9795784"/>
          <a:ext cx="782320" cy="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2D5F4767-3871-42E2-84C4-04E3693AD087}"/>
            </a:ext>
          </a:extLst>
        </xdr:cNvPr>
        <xdr:cNvSpPr/>
      </xdr:nvSpPr>
      <xdr:spPr>
        <a:xfrm>
          <a:off x="8445500" y="973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a:extLst>
            <a:ext uri="{FF2B5EF4-FFF2-40B4-BE49-F238E27FC236}">
              <a16:creationId xmlns:a16="http://schemas.microsoft.com/office/drawing/2014/main" id="{1CE4A415-6B0C-4030-8C8F-F735EE1B692E}"/>
            </a:ext>
          </a:extLst>
        </xdr:cNvPr>
        <xdr:cNvSpPr txBox="1"/>
      </xdr:nvSpPr>
      <xdr:spPr>
        <a:xfrm>
          <a:off x="8219655" y="9517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69852</xdr:rowOff>
    </xdr:from>
    <xdr:to>
      <xdr:col>45</xdr:col>
      <xdr:colOff>177800</xdr:colOff>
      <xdr:row>58</xdr:row>
      <xdr:rowOff>72664</xdr:rowOff>
    </xdr:to>
    <xdr:cxnSp macro="">
      <xdr:nvCxnSpPr>
        <xdr:cNvPr id="354" name="直線コネクタ 353">
          <a:extLst>
            <a:ext uri="{FF2B5EF4-FFF2-40B4-BE49-F238E27FC236}">
              <a16:creationId xmlns:a16="http://schemas.microsoft.com/office/drawing/2014/main" id="{7A37F751-2664-43EE-865B-194D8D353036}"/>
            </a:ext>
          </a:extLst>
        </xdr:cNvPr>
        <xdr:cNvCxnSpPr/>
      </xdr:nvCxnSpPr>
      <xdr:spPr>
        <a:xfrm>
          <a:off x="6924040" y="9792972"/>
          <a:ext cx="789940" cy="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F9E8819B-9964-480B-8D97-E112E254BEF6}"/>
            </a:ext>
          </a:extLst>
        </xdr:cNvPr>
        <xdr:cNvSpPr/>
      </xdr:nvSpPr>
      <xdr:spPr>
        <a:xfrm>
          <a:off x="7670800" y="973887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133880</xdr:rowOff>
    </xdr:from>
    <xdr:ext cx="599010" cy="259045"/>
    <xdr:sp macro="" textlink="">
      <xdr:nvSpPr>
        <xdr:cNvPr id="356" name="テキスト ボックス 355">
          <a:extLst>
            <a:ext uri="{FF2B5EF4-FFF2-40B4-BE49-F238E27FC236}">
              <a16:creationId xmlns:a16="http://schemas.microsoft.com/office/drawing/2014/main" id="{328D15BD-7679-4B52-971F-ABD141B07A2A}"/>
            </a:ext>
          </a:extLst>
        </xdr:cNvPr>
        <xdr:cNvSpPr txBox="1"/>
      </xdr:nvSpPr>
      <xdr:spPr>
        <a:xfrm>
          <a:off x="7444955" y="9521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69852</xdr:rowOff>
    </xdr:from>
    <xdr:to>
      <xdr:col>41</xdr:col>
      <xdr:colOff>50800</xdr:colOff>
      <xdr:row>58</xdr:row>
      <xdr:rowOff>71778</xdr:rowOff>
    </xdr:to>
    <xdr:cxnSp macro="">
      <xdr:nvCxnSpPr>
        <xdr:cNvPr id="357" name="直線コネクタ 356">
          <a:extLst>
            <a:ext uri="{FF2B5EF4-FFF2-40B4-BE49-F238E27FC236}">
              <a16:creationId xmlns:a16="http://schemas.microsoft.com/office/drawing/2014/main" id="{888E82B6-3757-443E-A1AB-7E6FA54E0104}"/>
            </a:ext>
          </a:extLst>
        </xdr:cNvPr>
        <xdr:cNvCxnSpPr/>
      </xdr:nvCxnSpPr>
      <xdr:spPr>
        <a:xfrm flipV="1">
          <a:off x="6149340" y="9792972"/>
          <a:ext cx="774700" cy="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a:extLst>
            <a:ext uri="{FF2B5EF4-FFF2-40B4-BE49-F238E27FC236}">
              <a16:creationId xmlns:a16="http://schemas.microsoft.com/office/drawing/2014/main" id="{060A2F6E-6F61-40FC-8EEE-D005F77021B6}"/>
            </a:ext>
          </a:extLst>
        </xdr:cNvPr>
        <xdr:cNvSpPr/>
      </xdr:nvSpPr>
      <xdr:spPr>
        <a:xfrm>
          <a:off x="6873240" y="974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135074</xdr:rowOff>
    </xdr:from>
    <xdr:ext cx="599010" cy="259045"/>
    <xdr:sp macro="" textlink="">
      <xdr:nvSpPr>
        <xdr:cNvPr id="359" name="テキスト ボックス 358">
          <a:extLst>
            <a:ext uri="{FF2B5EF4-FFF2-40B4-BE49-F238E27FC236}">
              <a16:creationId xmlns:a16="http://schemas.microsoft.com/office/drawing/2014/main" id="{29632855-87A2-416F-9507-9FA28222C61B}"/>
            </a:ext>
          </a:extLst>
        </xdr:cNvPr>
        <xdr:cNvSpPr txBox="1"/>
      </xdr:nvSpPr>
      <xdr:spPr>
        <a:xfrm>
          <a:off x="6670255" y="952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a:extLst>
            <a:ext uri="{FF2B5EF4-FFF2-40B4-BE49-F238E27FC236}">
              <a16:creationId xmlns:a16="http://schemas.microsoft.com/office/drawing/2014/main" id="{14CA34C8-C66D-4A90-BBA5-FB9203C90720}"/>
            </a:ext>
          </a:extLst>
        </xdr:cNvPr>
        <xdr:cNvSpPr/>
      </xdr:nvSpPr>
      <xdr:spPr>
        <a:xfrm>
          <a:off x="6098540" y="973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132752</xdr:rowOff>
    </xdr:from>
    <xdr:ext cx="599010" cy="259045"/>
    <xdr:sp macro="" textlink="">
      <xdr:nvSpPr>
        <xdr:cNvPr id="361" name="テキスト ボックス 360">
          <a:extLst>
            <a:ext uri="{FF2B5EF4-FFF2-40B4-BE49-F238E27FC236}">
              <a16:creationId xmlns:a16="http://schemas.microsoft.com/office/drawing/2014/main" id="{FE3B53D3-FA6B-4133-9AFC-FDF9CFACB242}"/>
            </a:ext>
          </a:extLst>
        </xdr:cNvPr>
        <xdr:cNvSpPr txBox="1"/>
      </xdr:nvSpPr>
      <xdr:spPr>
        <a:xfrm>
          <a:off x="5872695" y="952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91C8EDDB-EF8A-4220-8AC2-195B3EEC85DC}"/>
            </a:ext>
          </a:extLst>
        </xdr:cNvPr>
        <xdr:cNvSpPr txBox="1"/>
      </xdr:nvSpPr>
      <xdr:spPr>
        <a:xfrm>
          <a:off x="90525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871E3DE0-ACD0-423C-944C-ED06C954F9F3}"/>
            </a:ext>
          </a:extLst>
        </xdr:cNvPr>
        <xdr:cNvSpPr txBox="1"/>
      </xdr:nvSpPr>
      <xdr:spPr>
        <a:xfrm>
          <a:off x="83286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638FE355-3B05-4816-8FF7-31EDAF8C7996}"/>
            </a:ext>
          </a:extLst>
        </xdr:cNvPr>
        <xdr:cNvSpPr txBox="1"/>
      </xdr:nvSpPr>
      <xdr:spPr>
        <a:xfrm>
          <a:off x="75463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454E8D5C-FCD8-4593-80B2-471BB59B0EEC}"/>
            </a:ext>
          </a:extLst>
        </xdr:cNvPr>
        <xdr:cNvSpPr txBox="1"/>
      </xdr:nvSpPr>
      <xdr:spPr>
        <a:xfrm>
          <a:off x="67564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A0A6CEAC-6812-4716-8F64-AB4BB65C88C3}"/>
            </a:ext>
          </a:extLst>
        </xdr:cNvPr>
        <xdr:cNvSpPr txBox="1"/>
      </xdr:nvSpPr>
      <xdr:spPr>
        <a:xfrm>
          <a:off x="5981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23826</xdr:rowOff>
    </xdr:from>
    <xdr:to>
      <xdr:col>55</xdr:col>
      <xdr:colOff>50800</xdr:colOff>
      <xdr:row>58</xdr:row>
      <xdr:rowOff>125426</xdr:rowOff>
    </xdr:to>
    <xdr:sp macro="" textlink="">
      <xdr:nvSpPr>
        <xdr:cNvPr id="367" name="楕円 366">
          <a:extLst>
            <a:ext uri="{FF2B5EF4-FFF2-40B4-BE49-F238E27FC236}">
              <a16:creationId xmlns:a16="http://schemas.microsoft.com/office/drawing/2014/main" id="{7E5CA05B-C5D2-452F-9C25-61B2CE74F724}"/>
            </a:ext>
          </a:extLst>
        </xdr:cNvPr>
        <xdr:cNvSpPr/>
      </xdr:nvSpPr>
      <xdr:spPr>
        <a:xfrm>
          <a:off x="9192260" y="974694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151795</xdr:rowOff>
    </xdr:from>
    <xdr:ext cx="599010" cy="259045"/>
    <xdr:sp macro="" textlink="">
      <xdr:nvSpPr>
        <xdr:cNvPr id="368" name="農林水産業費該当値テキスト">
          <a:extLst>
            <a:ext uri="{FF2B5EF4-FFF2-40B4-BE49-F238E27FC236}">
              <a16:creationId xmlns:a16="http://schemas.microsoft.com/office/drawing/2014/main" id="{16A25EFC-06C1-4C57-AECC-A7CC1AC78B05}"/>
            </a:ext>
          </a:extLst>
        </xdr:cNvPr>
        <xdr:cNvSpPr txBox="1"/>
      </xdr:nvSpPr>
      <xdr:spPr>
        <a:xfrm>
          <a:off x="9271000" y="970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22654</xdr:rowOff>
    </xdr:from>
    <xdr:to>
      <xdr:col>50</xdr:col>
      <xdr:colOff>165100</xdr:colOff>
      <xdr:row>58</xdr:row>
      <xdr:rowOff>124254</xdr:rowOff>
    </xdr:to>
    <xdr:sp macro="" textlink="">
      <xdr:nvSpPr>
        <xdr:cNvPr id="369" name="楕円 368">
          <a:extLst>
            <a:ext uri="{FF2B5EF4-FFF2-40B4-BE49-F238E27FC236}">
              <a16:creationId xmlns:a16="http://schemas.microsoft.com/office/drawing/2014/main" id="{3FEBFD39-9E2A-4F69-B1C8-07B291992AA0}"/>
            </a:ext>
          </a:extLst>
        </xdr:cNvPr>
        <xdr:cNvSpPr/>
      </xdr:nvSpPr>
      <xdr:spPr>
        <a:xfrm>
          <a:off x="8445500" y="974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115381</xdr:rowOff>
    </xdr:from>
    <xdr:ext cx="599010" cy="259045"/>
    <xdr:sp macro="" textlink="">
      <xdr:nvSpPr>
        <xdr:cNvPr id="370" name="テキスト ボックス 369">
          <a:extLst>
            <a:ext uri="{FF2B5EF4-FFF2-40B4-BE49-F238E27FC236}">
              <a16:creationId xmlns:a16="http://schemas.microsoft.com/office/drawing/2014/main" id="{0F53238B-2B89-40E8-9F39-9A3069800A98}"/>
            </a:ext>
          </a:extLst>
        </xdr:cNvPr>
        <xdr:cNvSpPr txBox="1"/>
      </xdr:nvSpPr>
      <xdr:spPr>
        <a:xfrm>
          <a:off x="8219655" y="9838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21864</xdr:rowOff>
    </xdr:from>
    <xdr:to>
      <xdr:col>46</xdr:col>
      <xdr:colOff>38100</xdr:colOff>
      <xdr:row>58</xdr:row>
      <xdr:rowOff>123464</xdr:rowOff>
    </xdr:to>
    <xdr:sp macro="" textlink="">
      <xdr:nvSpPr>
        <xdr:cNvPr id="371" name="楕円 370">
          <a:extLst>
            <a:ext uri="{FF2B5EF4-FFF2-40B4-BE49-F238E27FC236}">
              <a16:creationId xmlns:a16="http://schemas.microsoft.com/office/drawing/2014/main" id="{4AF3DF77-08BE-42A7-B1CB-C08334C53D22}"/>
            </a:ext>
          </a:extLst>
        </xdr:cNvPr>
        <xdr:cNvSpPr/>
      </xdr:nvSpPr>
      <xdr:spPr>
        <a:xfrm>
          <a:off x="7670800" y="974498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114591</xdr:rowOff>
    </xdr:from>
    <xdr:ext cx="599010" cy="259045"/>
    <xdr:sp macro="" textlink="">
      <xdr:nvSpPr>
        <xdr:cNvPr id="372" name="テキスト ボックス 371">
          <a:extLst>
            <a:ext uri="{FF2B5EF4-FFF2-40B4-BE49-F238E27FC236}">
              <a16:creationId xmlns:a16="http://schemas.microsoft.com/office/drawing/2014/main" id="{7D85EB78-07DA-4E6C-A889-42D3A54A235F}"/>
            </a:ext>
          </a:extLst>
        </xdr:cNvPr>
        <xdr:cNvSpPr txBox="1"/>
      </xdr:nvSpPr>
      <xdr:spPr>
        <a:xfrm>
          <a:off x="7444955" y="983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19052</xdr:rowOff>
    </xdr:from>
    <xdr:to>
      <xdr:col>41</xdr:col>
      <xdr:colOff>101600</xdr:colOff>
      <xdr:row>58</xdr:row>
      <xdr:rowOff>120652</xdr:rowOff>
    </xdr:to>
    <xdr:sp macro="" textlink="">
      <xdr:nvSpPr>
        <xdr:cNvPr id="373" name="楕円 372">
          <a:extLst>
            <a:ext uri="{FF2B5EF4-FFF2-40B4-BE49-F238E27FC236}">
              <a16:creationId xmlns:a16="http://schemas.microsoft.com/office/drawing/2014/main" id="{A1F3F15C-F869-4C1A-B1E0-6A9F8214FF7B}"/>
            </a:ext>
          </a:extLst>
        </xdr:cNvPr>
        <xdr:cNvSpPr/>
      </xdr:nvSpPr>
      <xdr:spPr>
        <a:xfrm>
          <a:off x="6873240" y="974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111779</xdr:rowOff>
    </xdr:from>
    <xdr:ext cx="599010" cy="259045"/>
    <xdr:sp macro="" textlink="">
      <xdr:nvSpPr>
        <xdr:cNvPr id="374" name="テキスト ボックス 373">
          <a:extLst>
            <a:ext uri="{FF2B5EF4-FFF2-40B4-BE49-F238E27FC236}">
              <a16:creationId xmlns:a16="http://schemas.microsoft.com/office/drawing/2014/main" id="{9FA9C7EE-4C6A-4CF8-BE98-DBB915DF7061}"/>
            </a:ext>
          </a:extLst>
        </xdr:cNvPr>
        <xdr:cNvSpPr txBox="1"/>
      </xdr:nvSpPr>
      <xdr:spPr>
        <a:xfrm>
          <a:off x="6670255" y="983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20978</xdr:rowOff>
    </xdr:from>
    <xdr:to>
      <xdr:col>36</xdr:col>
      <xdr:colOff>165100</xdr:colOff>
      <xdr:row>58</xdr:row>
      <xdr:rowOff>122578</xdr:rowOff>
    </xdr:to>
    <xdr:sp macro="" textlink="">
      <xdr:nvSpPr>
        <xdr:cNvPr id="375" name="楕円 374">
          <a:extLst>
            <a:ext uri="{FF2B5EF4-FFF2-40B4-BE49-F238E27FC236}">
              <a16:creationId xmlns:a16="http://schemas.microsoft.com/office/drawing/2014/main" id="{3999B934-63FB-4D2D-8E9B-B4A21FBA6B72}"/>
            </a:ext>
          </a:extLst>
        </xdr:cNvPr>
        <xdr:cNvSpPr/>
      </xdr:nvSpPr>
      <xdr:spPr>
        <a:xfrm>
          <a:off x="6098540" y="974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113705</xdr:rowOff>
    </xdr:from>
    <xdr:ext cx="599010" cy="259045"/>
    <xdr:sp macro="" textlink="">
      <xdr:nvSpPr>
        <xdr:cNvPr id="376" name="テキスト ボックス 375">
          <a:extLst>
            <a:ext uri="{FF2B5EF4-FFF2-40B4-BE49-F238E27FC236}">
              <a16:creationId xmlns:a16="http://schemas.microsoft.com/office/drawing/2014/main" id="{BB991C07-DD09-48AE-BCA4-512C65213307}"/>
            </a:ext>
          </a:extLst>
        </xdr:cNvPr>
        <xdr:cNvSpPr txBox="1"/>
      </xdr:nvSpPr>
      <xdr:spPr>
        <a:xfrm>
          <a:off x="5872695" y="983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A2B88D27-C5B0-43ED-8327-50E5F5D59E0C}"/>
            </a:ext>
          </a:extLst>
        </xdr:cNvPr>
        <xdr:cNvSpPr/>
      </xdr:nvSpPr>
      <xdr:spPr>
        <a:xfrm>
          <a:off x="5826760" y="106184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F243A56F-5F64-4F15-9C58-D101A5F4173C}"/>
            </a:ext>
          </a:extLst>
        </xdr:cNvPr>
        <xdr:cNvSpPr/>
      </xdr:nvSpPr>
      <xdr:spPr>
        <a:xfrm>
          <a:off x="59309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7373D2A7-8B8A-41E4-AE27-C4BD1E57E260}"/>
            </a:ext>
          </a:extLst>
        </xdr:cNvPr>
        <xdr:cNvSpPr/>
      </xdr:nvSpPr>
      <xdr:spPr>
        <a:xfrm>
          <a:off x="59309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FDF1F406-616B-44B9-8458-F0C7D42D0A71}"/>
            </a:ext>
          </a:extLst>
        </xdr:cNvPr>
        <xdr:cNvSpPr/>
      </xdr:nvSpPr>
      <xdr:spPr>
        <a:xfrm>
          <a:off x="68326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FDB07ACE-6C91-46F5-AA7A-92C7B54DA92A}"/>
            </a:ext>
          </a:extLst>
        </xdr:cNvPr>
        <xdr:cNvSpPr/>
      </xdr:nvSpPr>
      <xdr:spPr>
        <a:xfrm>
          <a:off x="68326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82C9BCA0-4B63-4B80-9CCA-53658CF5F35D}"/>
            </a:ext>
          </a:extLst>
        </xdr:cNvPr>
        <xdr:cNvSpPr/>
      </xdr:nvSpPr>
      <xdr:spPr>
        <a:xfrm>
          <a:off x="7838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4FA47A64-FD23-4347-A02E-144767353F82}"/>
            </a:ext>
          </a:extLst>
        </xdr:cNvPr>
        <xdr:cNvSpPr/>
      </xdr:nvSpPr>
      <xdr:spPr>
        <a:xfrm>
          <a:off x="7838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222DE9D3-DBF2-42BC-8993-F507F3A6ED6F}"/>
            </a:ext>
          </a:extLst>
        </xdr:cNvPr>
        <xdr:cNvSpPr/>
      </xdr:nvSpPr>
      <xdr:spPr>
        <a:xfrm>
          <a:off x="5826760" y="114249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AC538C72-6A88-449E-A11F-6A7C13AC4233}"/>
            </a:ext>
          </a:extLst>
        </xdr:cNvPr>
        <xdr:cNvSpPr txBox="1"/>
      </xdr:nvSpPr>
      <xdr:spPr>
        <a:xfrm>
          <a:off x="578866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5267F97C-9A72-42A5-888E-7F6E5D0CEC86}"/>
            </a:ext>
          </a:extLst>
        </xdr:cNvPr>
        <xdr:cNvCxnSpPr/>
      </xdr:nvCxnSpPr>
      <xdr:spPr>
        <a:xfrm>
          <a:off x="5826760" y="136613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26BA0891-0623-4617-B180-9754316E4533}"/>
            </a:ext>
          </a:extLst>
        </xdr:cNvPr>
        <xdr:cNvCxnSpPr/>
      </xdr:nvCxnSpPr>
      <xdr:spPr>
        <a:xfrm>
          <a:off x="5826760" y="132156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B79A0D2D-CB49-411B-93CA-259CD74F7C9D}"/>
            </a:ext>
          </a:extLst>
        </xdr:cNvPr>
        <xdr:cNvSpPr txBox="1"/>
      </xdr:nvSpPr>
      <xdr:spPr>
        <a:xfrm>
          <a:off x="5600834" y="130772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57B87222-E7E6-4DE8-A0EE-31BAC63BBDEB}"/>
            </a:ext>
          </a:extLst>
        </xdr:cNvPr>
        <xdr:cNvCxnSpPr/>
      </xdr:nvCxnSpPr>
      <xdr:spPr>
        <a:xfrm>
          <a:off x="5826760" y="127660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5C54AC80-BC72-495E-BBB8-9A51ACDC44C3}"/>
            </a:ext>
          </a:extLst>
        </xdr:cNvPr>
        <xdr:cNvSpPr txBox="1"/>
      </xdr:nvSpPr>
      <xdr:spPr>
        <a:xfrm>
          <a:off x="5299921" y="1262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A549259E-927B-4F18-86D5-26DCBA1CF4BA}"/>
            </a:ext>
          </a:extLst>
        </xdr:cNvPr>
        <xdr:cNvCxnSpPr/>
      </xdr:nvCxnSpPr>
      <xdr:spPr>
        <a:xfrm>
          <a:off x="5826760" y="12320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4A55F0EA-4158-4F13-862B-F8295238B0E1}"/>
            </a:ext>
          </a:extLst>
        </xdr:cNvPr>
        <xdr:cNvSpPr txBox="1"/>
      </xdr:nvSpPr>
      <xdr:spPr>
        <a:xfrm>
          <a:off x="5299921" y="12181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205C5671-280C-441A-B08E-2AD46B07D039}"/>
            </a:ext>
          </a:extLst>
        </xdr:cNvPr>
        <xdr:cNvCxnSpPr/>
      </xdr:nvCxnSpPr>
      <xdr:spPr>
        <a:xfrm>
          <a:off x="5826760" y="118745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3A72AE9B-36AF-4A61-A8C8-855EECD5D311}"/>
            </a:ext>
          </a:extLst>
        </xdr:cNvPr>
        <xdr:cNvSpPr txBox="1"/>
      </xdr:nvSpPr>
      <xdr:spPr>
        <a:xfrm>
          <a:off x="5299921" y="11736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A7D00C5E-D0FD-415F-972D-0154BA61901A}"/>
            </a:ext>
          </a:extLst>
        </xdr:cNvPr>
        <xdr:cNvCxnSpPr/>
      </xdr:nvCxnSpPr>
      <xdr:spPr>
        <a:xfrm>
          <a:off x="5826760" y="114249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B453C379-77E7-49FD-8E0E-3D3938CF20A4}"/>
            </a:ext>
          </a:extLst>
        </xdr:cNvPr>
        <xdr:cNvSpPr txBox="1"/>
      </xdr:nvSpPr>
      <xdr:spPr>
        <a:xfrm>
          <a:off x="529992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769185D-987F-4F85-A6B4-133226338187}"/>
            </a:ext>
          </a:extLst>
        </xdr:cNvPr>
        <xdr:cNvSpPr/>
      </xdr:nvSpPr>
      <xdr:spPr>
        <a:xfrm>
          <a:off x="5826760" y="114249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638EF7B9-F290-49E7-A0FE-D78847E016E2}"/>
            </a:ext>
          </a:extLst>
        </xdr:cNvPr>
        <xdr:cNvCxnSpPr/>
      </xdr:nvCxnSpPr>
      <xdr:spPr>
        <a:xfrm flipV="1">
          <a:off x="9218295" y="11945753"/>
          <a:ext cx="1270" cy="1266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697331EF-7C21-4BAA-B4B9-6D4E462665D0}"/>
            </a:ext>
          </a:extLst>
        </xdr:cNvPr>
        <xdr:cNvSpPr txBox="1"/>
      </xdr:nvSpPr>
      <xdr:spPr>
        <a:xfrm>
          <a:off x="9271000" y="1321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B6006370-172B-4280-8466-7BE7166F9921}"/>
            </a:ext>
          </a:extLst>
        </xdr:cNvPr>
        <xdr:cNvCxnSpPr/>
      </xdr:nvCxnSpPr>
      <xdr:spPr>
        <a:xfrm>
          <a:off x="9154160" y="132119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2A51F932-3D4B-4434-A2B3-6EE157F00C66}"/>
            </a:ext>
          </a:extLst>
        </xdr:cNvPr>
        <xdr:cNvSpPr txBox="1"/>
      </xdr:nvSpPr>
      <xdr:spPr>
        <a:xfrm>
          <a:off x="9271000" y="1172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5F23C91C-F5FD-4FB1-9360-07E0BE9C7BF8}"/>
            </a:ext>
          </a:extLst>
        </xdr:cNvPr>
        <xdr:cNvCxnSpPr/>
      </xdr:nvCxnSpPr>
      <xdr:spPr>
        <a:xfrm>
          <a:off x="9154160" y="119457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108750</xdr:rowOff>
    </xdr:from>
    <xdr:to>
      <xdr:col>55</xdr:col>
      <xdr:colOff>0</xdr:colOff>
      <xdr:row>77</xdr:row>
      <xdr:rowOff>131955</xdr:rowOff>
    </xdr:to>
    <xdr:cxnSp macro="">
      <xdr:nvCxnSpPr>
        <xdr:cNvPr id="403" name="直線コネクタ 402">
          <a:extLst>
            <a:ext uri="{FF2B5EF4-FFF2-40B4-BE49-F238E27FC236}">
              <a16:creationId xmlns:a16="http://schemas.microsoft.com/office/drawing/2014/main" id="{5A690808-A9EC-493D-BF93-90B02D0B42A5}"/>
            </a:ext>
          </a:extLst>
        </xdr:cNvPr>
        <xdr:cNvCxnSpPr/>
      </xdr:nvCxnSpPr>
      <xdr:spPr>
        <a:xfrm flipV="1">
          <a:off x="8496300" y="13017030"/>
          <a:ext cx="723900" cy="2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73435</xdr:rowOff>
    </xdr:from>
    <xdr:ext cx="534377" cy="259045"/>
    <xdr:sp macro="" textlink="">
      <xdr:nvSpPr>
        <xdr:cNvPr id="404" name="商工費平均値テキスト">
          <a:extLst>
            <a:ext uri="{FF2B5EF4-FFF2-40B4-BE49-F238E27FC236}">
              <a16:creationId xmlns:a16="http://schemas.microsoft.com/office/drawing/2014/main" id="{4F4AA01B-C03C-4A7B-8217-64C09C177535}"/>
            </a:ext>
          </a:extLst>
        </xdr:cNvPr>
        <xdr:cNvSpPr txBox="1"/>
      </xdr:nvSpPr>
      <xdr:spPr>
        <a:xfrm>
          <a:off x="9271000" y="12981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872F9C82-CCAC-4773-BFFC-3FC335E4F6AE}"/>
            </a:ext>
          </a:extLst>
        </xdr:cNvPr>
        <xdr:cNvSpPr/>
      </xdr:nvSpPr>
      <xdr:spPr>
        <a:xfrm>
          <a:off x="9192260" y="130032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99702</xdr:rowOff>
    </xdr:from>
    <xdr:to>
      <xdr:col>50</xdr:col>
      <xdr:colOff>114300</xdr:colOff>
      <xdr:row>77</xdr:row>
      <xdr:rowOff>131955</xdr:rowOff>
    </xdr:to>
    <xdr:cxnSp macro="">
      <xdr:nvCxnSpPr>
        <xdr:cNvPr id="406" name="直線コネクタ 405">
          <a:extLst>
            <a:ext uri="{FF2B5EF4-FFF2-40B4-BE49-F238E27FC236}">
              <a16:creationId xmlns:a16="http://schemas.microsoft.com/office/drawing/2014/main" id="{F5EE9724-793E-43C7-B069-908D39071C0D}"/>
            </a:ext>
          </a:extLst>
        </xdr:cNvPr>
        <xdr:cNvCxnSpPr/>
      </xdr:nvCxnSpPr>
      <xdr:spPr>
        <a:xfrm>
          <a:off x="7713980" y="13007982"/>
          <a:ext cx="782320" cy="3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9E3C1869-1576-4D79-A3BE-06215840601E}"/>
            </a:ext>
          </a:extLst>
        </xdr:cNvPr>
        <xdr:cNvSpPr/>
      </xdr:nvSpPr>
      <xdr:spPr>
        <a:xfrm>
          <a:off x="8445500" y="130222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35245</xdr:rowOff>
    </xdr:from>
    <xdr:ext cx="534377" cy="259045"/>
    <xdr:sp macro="" textlink="">
      <xdr:nvSpPr>
        <xdr:cNvPr id="408" name="テキスト ボックス 407">
          <a:extLst>
            <a:ext uri="{FF2B5EF4-FFF2-40B4-BE49-F238E27FC236}">
              <a16:creationId xmlns:a16="http://schemas.microsoft.com/office/drawing/2014/main" id="{4C90AC43-E6BB-44DC-B662-0F299ED8831E}"/>
            </a:ext>
          </a:extLst>
        </xdr:cNvPr>
        <xdr:cNvSpPr txBox="1"/>
      </xdr:nvSpPr>
      <xdr:spPr>
        <a:xfrm>
          <a:off x="8251971" y="1311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99702</xdr:rowOff>
    </xdr:from>
    <xdr:to>
      <xdr:col>45</xdr:col>
      <xdr:colOff>177800</xdr:colOff>
      <xdr:row>78</xdr:row>
      <xdr:rowOff>23955</xdr:rowOff>
    </xdr:to>
    <xdr:cxnSp macro="">
      <xdr:nvCxnSpPr>
        <xdr:cNvPr id="409" name="直線コネクタ 408">
          <a:extLst>
            <a:ext uri="{FF2B5EF4-FFF2-40B4-BE49-F238E27FC236}">
              <a16:creationId xmlns:a16="http://schemas.microsoft.com/office/drawing/2014/main" id="{D489EE59-ACC4-42F0-AAF5-6D0E3D6C1038}"/>
            </a:ext>
          </a:extLst>
        </xdr:cNvPr>
        <xdr:cNvCxnSpPr/>
      </xdr:nvCxnSpPr>
      <xdr:spPr>
        <a:xfrm flipV="1">
          <a:off x="6924040" y="13007982"/>
          <a:ext cx="789940" cy="9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7004A770-5EFA-4F35-87E9-D4DBB7DEF12C}"/>
            </a:ext>
          </a:extLst>
        </xdr:cNvPr>
        <xdr:cNvSpPr/>
      </xdr:nvSpPr>
      <xdr:spPr>
        <a:xfrm>
          <a:off x="7670800" y="130147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27708</xdr:rowOff>
    </xdr:from>
    <xdr:ext cx="534377" cy="259045"/>
    <xdr:sp macro="" textlink="">
      <xdr:nvSpPr>
        <xdr:cNvPr id="411" name="テキスト ボックス 410">
          <a:extLst>
            <a:ext uri="{FF2B5EF4-FFF2-40B4-BE49-F238E27FC236}">
              <a16:creationId xmlns:a16="http://schemas.microsoft.com/office/drawing/2014/main" id="{027F3015-5A8E-4E83-B0F6-FB7CE1DD0FB8}"/>
            </a:ext>
          </a:extLst>
        </xdr:cNvPr>
        <xdr:cNvSpPr txBox="1"/>
      </xdr:nvSpPr>
      <xdr:spPr>
        <a:xfrm>
          <a:off x="7477271" y="1310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13024</xdr:rowOff>
    </xdr:from>
    <xdr:to>
      <xdr:col>41</xdr:col>
      <xdr:colOff>50800</xdr:colOff>
      <xdr:row>78</xdr:row>
      <xdr:rowOff>23955</xdr:rowOff>
    </xdr:to>
    <xdr:cxnSp macro="">
      <xdr:nvCxnSpPr>
        <xdr:cNvPr id="412" name="直線コネクタ 411">
          <a:extLst>
            <a:ext uri="{FF2B5EF4-FFF2-40B4-BE49-F238E27FC236}">
              <a16:creationId xmlns:a16="http://schemas.microsoft.com/office/drawing/2014/main" id="{2C5C66E3-193E-4A3B-B296-57FA13F8BECE}"/>
            </a:ext>
          </a:extLst>
        </xdr:cNvPr>
        <xdr:cNvCxnSpPr/>
      </xdr:nvCxnSpPr>
      <xdr:spPr>
        <a:xfrm>
          <a:off x="6149340" y="13088944"/>
          <a:ext cx="774700" cy="1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a:extLst>
            <a:ext uri="{FF2B5EF4-FFF2-40B4-BE49-F238E27FC236}">
              <a16:creationId xmlns:a16="http://schemas.microsoft.com/office/drawing/2014/main" id="{CD413063-F317-463E-AEA3-CEB28AF82766}"/>
            </a:ext>
          </a:extLst>
        </xdr:cNvPr>
        <xdr:cNvSpPr/>
      </xdr:nvSpPr>
      <xdr:spPr>
        <a:xfrm>
          <a:off x="6873240" y="130488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87211</xdr:rowOff>
    </xdr:from>
    <xdr:ext cx="534377" cy="259045"/>
    <xdr:sp macro="" textlink="">
      <xdr:nvSpPr>
        <xdr:cNvPr id="414" name="テキスト ボックス 413">
          <a:extLst>
            <a:ext uri="{FF2B5EF4-FFF2-40B4-BE49-F238E27FC236}">
              <a16:creationId xmlns:a16="http://schemas.microsoft.com/office/drawing/2014/main" id="{E9BA770F-642A-42EA-875B-460309E7E3AC}"/>
            </a:ext>
          </a:extLst>
        </xdr:cNvPr>
        <xdr:cNvSpPr txBox="1"/>
      </xdr:nvSpPr>
      <xdr:spPr>
        <a:xfrm>
          <a:off x="6702571" y="1282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a:extLst>
            <a:ext uri="{FF2B5EF4-FFF2-40B4-BE49-F238E27FC236}">
              <a16:creationId xmlns:a16="http://schemas.microsoft.com/office/drawing/2014/main" id="{0672CC35-036B-4BBA-8F9B-E9738AEB7948}"/>
            </a:ext>
          </a:extLst>
        </xdr:cNvPr>
        <xdr:cNvSpPr/>
      </xdr:nvSpPr>
      <xdr:spPr>
        <a:xfrm>
          <a:off x="6098540" y="130543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67366</xdr:rowOff>
    </xdr:from>
    <xdr:ext cx="534377" cy="259045"/>
    <xdr:sp macro="" textlink="">
      <xdr:nvSpPr>
        <xdr:cNvPr id="416" name="テキスト ボックス 415">
          <a:extLst>
            <a:ext uri="{FF2B5EF4-FFF2-40B4-BE49-F238E27FC236}">
              <a16:creationId xmlns:a16="http://schemas.microsoft.com/office/drawing/2014/main" id="{48B0BDDA-62AF-4768-84F1-08E6176402C1}"/>
            </a:ext>
          </a:extLst>
        </xdr:cNvPr>
        <xdr:cNvSpPr txBox="1"/>
      </xdr:nvSpPr>
      <xdr:spPr>
        <a:xfrm>
          <a:off x="5905011" y="1314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CF5C67E7-679E-429F-A462-9A8EBE2F3692}"/>
            </a:ext>
          </a:extLst>
        </xdr:cNvPr>
        <xdr:cNvSpPr txBox="1"/>
      </xdr:nvSpPr>
      <xdr:spPr>
        <a:xfrm>
          <a:off x="90525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687100EA-FA55-4749-B83B-6F3FC41BEF76}"/>
            </a:ext>
          </a:extLst>
        </xdr:cNvPr>
        <xdr:cNvSpPr txBox="1"/>
      </xdr:nvSpPr>
      <xdr:spPr>
        <a:xfrm>
          <a:off x="83286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AE74369-928D-4F97-AEA3-C8FAC03B912A}"/>
            </a:ext>
          </a:extLst>
        </xdr:cNvPr>
        <xdr:cNvSpPr txBox="1"/>
      </xdr:nvSpPr>
      <xdr:spPr>
        <a:xfrm>
          <a:off x="75463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E6EA511D-4C4A-4D0B-BEB8-6913402C04B1}"/>
            </a:ext>
          </a:extLst>
        </xdr:cNvPr>
        <xdr:cNvSpPr txBox="1"/>
      </xdr:nvSpPr>
      <xdr:spPr>
        <a:xfrm>
          <a:off x="67564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722401DC-EE5C-48AE-92A8-CF75275D21CC}"/>
            </a:ext>
          </a:extLst>
        </xdr:cNvPr>
        <xdr:cNvSpPr txBox="1"/>
      </xdr:nvSpPr>
      <xdr:spPr>
        <a:xfrm>
          <a:off x="5981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57950</xdr:rowOff>
    </xdr:from>
    <xdr:to>
      <xdr:col>55</xdr:col>
      <xdr:colOff>50800</xdr:colOff>
      <xdr:row>77</xdr:row>
      <xdr:rowOff>159550</xdr:rowOff>
    </xdr:to>
    <xdr:sp macro="" textlink="">
      <xdr:nvSpPr>
        <xdr:cNvPr id="422" name="楕円 421">
          <a:extLst>
            <a:ext uri="{FF2B5EF4-FFF2-40B4-BE49-F238E27FC236}">
              <a16:creationId xmlns:a16="http://schemas.microsoft.com/office/drawing/2014/main" id="{F2ACC8A5-ECA8-485D-AAD8-4CCC035B77D2}"/>
            </a:ext>
          </a:extLst>
        </xdr:cNvPr>
        <xdr:cNvSpPr/>
      </xdr:nvSpPr>
      <xdr:spPr>
        <a:xfrm>
          <a:off x="9192260" y="129662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80827</xdr:rowOff>
    </xdr:from>
    <xdr:ext cx="534377" cy="259045"/>
    <xdr:sp macro="" textlink="">
      <xdr:nvSpPr>
        <xdr:cNvPr id="423" name="商工費該当値テキスト">
          <a:extLst>
            <a:ext uri="{FF2B5EF4-FFF2-40B4-BE49-F238E27FC236}">
              <a16:creationId xmlns:a16="http://schemas.microsoft.com/office/drawing/2014/main" id="{EC67EF38-3DD8-4602-A986-756C87A5DEED}"/>
            </a:ext>
          </a:extLst>
        </xdr:cNvPr>
        <xdr:cNvSpPr txBox="1"/>
      </xdr:nvSpPr>
      <xdr:spPr>
        <a:xfrm>
          <a:off x="9271000" y="1282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81155</xdr:rowOff>
    </xdr:from>
    <xdr:to>
      <xdr:col>50</xdr:col>
      <xdr:colOff>165100</xdr:colOff>
      <xdr:row>78</xdr:row>
      <xdr:rowOff>11305</xdr:rowOff>
    </xdr:to>
    <xdr:sp macro="" textlink="">
      <xdr:nvSpPr>
        <xdr:cNvPr id="424" name="楕円 423">
          <a:extLst>
            <a:ext uri="{FF2B5EF4-FFF2-40B4-BE49-F238E27FC236}">
              <a16:creationId xmlns:a16="http://schemas.microsoft.com/office/drawing/2014/main" id="{2B27B673-7B50-4246-A6F0-E85E9BD21F68}"/>
            </a:ext>
          </a:extLst>
        </xdr:cNvPr>
        <xdr:cNvSpPr/>
      </xdr:nvSpPr>
      <xdr:spPr>
        <a:xfrm>
          <a:off x="8445500" y="129894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27832</xdr:rowOff>
    </xdr:from>
    <xdr:ext cx="534377" cy="259045"/>
    <xdr:sp macro="" textlink="">
      <xdr:nvSpPr>
        <xdr:cNvPr id="425" name="テキスト ボックス 424">
          <a:extLst>
            <a:ext uri="{FF2B5EF4-FFF2-40B4-BE49-F238E27FC236}">
              <a16:creationId xmlns:a16="http://schemas.microsoft.com/office/drawing/2014/main" id="{38F672CA-95E3-4657-A985-7846284E8184}"/>
            </a:ext>
          </a:extLst>
        </xdr:cNvPr>
        <xdr:cNvSpPr txBox="1"/>
      </xdr:nvSpPr>
      <xdr:spPr>
        <a:xfrm>
          <a:off x="8251971" y="1276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48902</xdr:rowOff>
    </xdr:from>
    <xdr:to>
      <xdr:col>46</xdr:col>
      <xdr:colOff>38100</xdr:colOff>
      <xdr:row>77</xdr:row>
      <xdr:rowOff>150502</xdr:rowOff>
    </xdr:to>
    <xdr:sp macro="" textlink="">
      <xdr:nvSpPr>
        <xdr:cNvPr id="426" name="楕円 425">
          <a:extLst>
            <a:ext uri="{FF2B5EF4-FFF2-40B4-BE49-F238E27FC236}">
              <a16:creationId xmlns:a16="http://schemas.microsoft.com/office/drawing/2014/main" id="{834B5EFA-8538-4CD5-86A1-9348A2FA56F1}"/>
            </a:ext>
          </a:extLst>
        </xdr:cNvPr>
        <xdr:cNvSpPr/>
      </xdr:nvSpPr>
      <xdr:spPr>
        <a:xfrm>
          <a:off x="7670800" y="1295718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167029</xdr:rowOff>
    </xdr:from>
    <xdr:ext cx="534377" cy="259045"/>
    <xdr:sp macro="" textlink="">
      <xdr:nvSpPr>
        <xdr:cNvPr id="427" name="テキスト ボックス 426">
          <a:extLst>
            <a:ext uri="{FF2B5EF4-FFF2-40B4-BE49-F238E27FC236}">
              <a16:creationId xmlns:a16="http://schemas.microsoft.com/office/drawing/2014/main" id="{51199B15-563A-43DF-95F2-CED8467858BB}"/>
            </a:ext>
          </a:extLst>
        </xdr:cNvPr>
        <xdr:cNvSpPr txBox="1"/>
      </xdr:nvSpPr>
      <xdr:spPr>
        <a:xfrm>
          <a:off x="7477271" y="1274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144605</xdr:rowOff>
    </xdr:from>
    <xdr:to>
      <xdr:col>41</xdr:col>
      <xdr:colOff>101600</xdr:colOff>
      <xdr:row>78</xdr:row>
      <xdr:rowOff>74755</xdr:rowOff>
    </xdr:to>
    <xdr:sp macro="" textlink="">
      <xdr:nvSpPr>
        <xdr:cNvPr id="428" name="楕円 427">
          <a:extLst>
            <a:ext uri="{FF2B5EF4-FFF2-40B4-BE49-F238E27FC236}">
              <a16:creationId xmlns:a16="http://schemas.microsoft.com/office/drawing/2014/main" id="{11025D43-98E8-46E4-82D0-AD903951A1C7}"/>
            </a:ext>
          </a:extLst>
        </xdr:cNvPr>
        <xdr:cNvSpPr/>
      </xdr:nvSpPr>
      <xdr:spPr>
        <a:xfrm>
          <a:off x="6873240" y="130528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65882</xdr:rowOff>
    </xdr:from>
    <xdr:ext cx="534377" cy="259045"/>
    <xdr:sp macro="" textlink="">
      <xdr:nvSpPr>
        <xdr:cNvPr id="429" name="テキスト ボックス 428">
          <a:extLst>
            <a:ext uri="{FF2B5EF4-FFF2-40B4-BE49-F238E27FC236}">
              <a16:creationId xmlns:a16="http://schemas.microsoft.com/office/drawing/2014/main" id="{C0A23D59-F22B-4E76-9AC3-01AF0A26678F}"/>
            </a:ext>
          </a:extLst>
        </xdr:cNvPr>
        <xdr:cNvSpPr txBox="1"/>
      </xdr:nvSpPr>
      <xdr:spPr>
        <a:xfrm>
          <a:off x="6702571" y="1314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133674</xdr:rowOff>
    </xdr:from>
    <xdr:to>
      <xdr:col>36</xdr:col>
      <xdr:colOff>165100</xdr:colOff>
      <xdr:row>78</xdr:row>
      <xdr:rowOff>63824</xdr:rowOff>
    </xdr:to>
    <xdr:sp macro="" textlink="">
      <xdr:nvSpPr>
        <xdr:cNvPr id="430" name="楕円 429">
          <a:extLst>
            <a:ext uri="{FF2B5EF4-FFF2-40B4-BE49-F238E27FC236}">
              <a16:creationId xmlns:a16="http://schemas.microsoft.com/office/drawing/2014/main" id="{FAD2E1E8-D74D-4B0F-B805-FC19D8874E20}"/>
            </a:ext>
          </a:extLst>
        </xdr:cNvPr>
        <xdr:cNvSpPr/>
      </xdr:nvSpPr>
      <xdr:spPr>
        <a:xfrm>
          <a:off x="6098540" y="130419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80351</xdr:rowOff>
    </xdr:from>
    <xdr:ext cx="534377" cy="259045"/>
    <xdr:sp macro="" textlink="">
      <xdr:nvSpPr>
        <xdr:cNvPr id="431" name="テキスト ボックス 430">
          <a:extLst>
            <a:ext uri="{FF2B5EF4-FFF2-40B4-BE49-F238E27FC236}">
              <a16:creationId xmlns:a16="http://schemas.microsoft.com/office/drawing/2014/main" id="{6D67C7D5-F178-4C09-895F-06EEADB68CBB}"/>
            </a:ext>
          </a:extLst>
        </xdr:cNvPr>
        <xdr:cNvSpPr txBox="1"/>
      </xdr:nvSpPr>
      <xdr:spPr>
        <a:xfrm>
          <a:off x="5905011" y="1282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6FB494B2-D22F-4940-B23D-58C7E32D0FC3}"/>
            </a:ext>
          </a:extLst>
        </xdr:cNvPr>
        <xdr:cNvSpPr/>
      </xdr:nvSpPr>
      <xdr:spPr>
        <a:xfrm>
          <a:off x="5826760" y="139712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4199F557-7639-47DA-A668-2FAA6FDC94C0}"/>
            </a:ext>
          </a:extLst>
        </xdr:cNvPr>
        <xdr:cNvSpPr/>
      </xdr:nvSpPr>
      <xdr:spPr>
        <a:xfrm>
          <a:off x="59309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44AF580F-D746-4FD1-97A4-B5862C337B67}"/>
            </a:ext>
          </a:extLst>
        </xdr:cNvPr>
        <xdr:cNvSpPr/>
      </xdr:nvSpPr>
      <xdr:spPr>
        <a:xfrm>
          <a:off x="59309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69F0D75D-BB0F-4982-945B-7687E1F3C583}"/>
            </a:ext>
          </a:extLst>
        </xdr:cNvPr>
        <xdr:cNvSpPr/>
      </xdr:nvSpPr>
      <xdr:spPr>
        <a:xfrm>
          <a:off x="68326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4ADF5F8A-0667-4DEA-A926-2C83FC5D1F6D}"/>
            </a:ext>
          </a:extLst>
        </xdr:cNvPr>
        <xdr:cNvSpPr/>
      </xdr:nvSpPr>
      <xdr:spPr>
        <a:xfrm>
          <a:off x="68326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CFC5A30F-E4D6-494E-B2B2-813A38731433}"/>
            </a:ext>
          </a:extLst>
        </xdr:cNvPr>
        <xdr:cNvSpPr/>
      </xdr:nvSpPr>
      <xdr:spPr>
        <a:xfrm>
          <a:off x="7838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F08018A5-C083-4691-9C07-FACB57424723}"/>
            </a:ext>
          </a:extLst>
        </xdr:cNvPr>
        <xdr:cNvSpPr/>
      </xdr:nvSpPr>
      <xdr:spPr>
        <a:xfrm>
          <a:off x="7838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4CCA8277-8284-4107-8D70-C1ED2A038ABD}"/>
            </a:ext>
          </a:extLst>
        </xdr:cNvPr>
        <xdr:cNvSpPr/>
      </xdr:nvSpPr>
      <xdr:spPr>
        <a:xfrm>
          <a:off x="5826760" y="147777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5E480DEF-27E4-4273-AA69-DFA47EDCB6EF}"/>
            </a:ext>
          </a:extLst>
        </xdr:cNvPr>
        <xdr:cNvSpPr txBox="1"/>
      </xdr:nvSpPr>
      <xdr:spPr>
        <a:xfrm>
          <a:off x="578866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1DC23DD5-5230-4467-B5A5-35D4F37CE6D2}"/>
            </a:ext>
          </a:extLst>
        </xdr:cNvPr>
        <xdr:cNvCxnSpPr/>
      </xdr:nvCxnSpPr>
      <xdr:spPr>
        <a:xfrm>
          <a:off x="5826760" y="17014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5C5DCB22-038E-49E8-9D14-C30C55E1A6CD}"/>
            </a:ext>
          </a:extLst>
        </xdr:cNvPr>
        <xdr:cNvCxnSpPr/>
      </xdr:nvCxnSpPr>
      <xdr:spPr>
        <a:xfrm>
          <a:off x="5826760" y="167360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CD7B3397-20FF-4D80-92FB-2ACFC0258B8D}"/>
            </a:ext>
          </a:extLst>
        </xdr:cNvPr>
        <xdr:cNvSpPr txBox="1"/>
      </xdr:nvSpPr>
      <xdr:spPr>
        <a:xfrm>
          <a:off x="5600834" y="165976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905DA2A1-4FBE-4721-BA9F-123DD25CF089}"/>
            </a:ext>
          </a:extLst>
        </xdr:cNvPr>
        <xdr:cNvCxnSpPr/>
      </xdr:nvCxnSpPr>
      <xdr:spPr>
        <a:xfrm>
          <a:off x="5826760" y="164541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F7589B24-3DE5-4ADC-B814-C262212D4303}"/>
            </a:ext>
          </a:extLst>
        </xdr:cNvPr>
        <xdr:cNvSpPr txBox="1"/>
      </xdr:nvSpPr>
      <xdr:spPr>
        <a:xfrm>
          <a:off x="5299921" y="16315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D303807F-38DF-4345-A573-39891220D5C1}"/>
            </a:ext>
          </a:extLst>
        </xdr:cNvPr>
        <xdr:cNvCxnSpPr/>
      </xdr:nvCxnSpPr>
      <xdr:spPr>
        <a:xfrm>
          <a:off x="5826760" y="161759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6CBA7981-0998-4156-8A24-C61BE27916B3}"/>
            </a:ext>
          </a:extLst>
        </xdr:cNvPr>
        <xdr:cNvSpPr txBox="1"/>
      </xdr:nvSpPr>
      <xdr:spPr>
        <a:xfrm>
          <a:off x="5299921" y="16037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42B8E1A0-016B-4318-965F-1EA421004B91}"/>
            </a:ext>
          </a:extLst>
        </xdr:cNvPr>
        <xdr:cNvCxnSpPr/>
      </xdr:nvCxnSpPr>
      <xdr:spPr>
        <a:xfrm>
          <a:off x="5826760" y="158978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94CCCFBC-BFCA-479D-A1A2-EC314084C1CB}"/>
            </a:ext>
          </a:extLst>
        </xdr:cNvPr>
        <xdr:cNvSpPr txBox="1"/>
      </xdr:nvSpPr>
      <xdr:spPr>
        <a:xfrm>
          <a:off x="5299921" y="157594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276AC1F2-AFD1-485D-AEE9-CC4F45EC5A02}"/>
            </a:ext>
          </a:extLst>
        </xdr:cNvPr>
        <xdr:cNvCxnSpPr/>
      </xdr:nvCxnSpPr>
      <xdr:spPr>
        <a:xfrm>
          <a:off x="5826760" y="156159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38DBD120-E0F2-45B0-856D-E6AC3A992A9B}"/>
            </a:ext>
          </a:extLst>
        </xdr:cNvPr>
        <xdr:cNvSpPr txBox="1"/>
      </xdr:nvSpPr>
      <xdr:spPr>
        <a:xfrm>
          <a:off x="5299921" y="15477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BB74409A-8415-4F86-B04E-14D71EE5C786}"/>
            </a:ext>
          </a:extLst>
        </xdr:cNvPr>
        <xdr:cNvCxnSpPr/>
      </xdr:nvCxnSpPr>
      <xdr:spPr>
        <a:xfrm>
          <a:off x="5826760" y="153377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D312EDB5-E577-43B9-827E-906667815715}"/>
            </a:ext>
          </a:extLst>
        </xdr:cNvPr>
        <xdr:cNvSpPr txBox="1"/>
      </xdr:nvSpPr>
      <xdr:spPr>
        <a:xfrm>
          <a:off x="5299921" y="15199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B968B544-8B33-41D5-A9F2-B28B2C469292}"/>
            </a:ext>
          </a:extLst>
        </xdr:cNvPr>
        <xdr:cNvCxnSpPr/>
      </xdr:nvCxnSpPr>
      <xdr:spPr>
        <a:xfrm>
          <a:off x="5826760" y="150596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57ED209D-4D75-49FF-9129-DD0018F8F631}"/>
            </a:ext>
          </a:extLst>
        </xdr:cNvPr>
        <xdr:cNvSpPr txBox="1"/>
      </xdr:nvSpPr>
      <xdr:spPr>
        <a:xfrm>
          <a:off x="5299921" y="149212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2C228CEC-1F73-42F2-A9CE-AB62000BB5C1}"/>
            </a:ext>
          </a:extLst>
        </xdr:cNvPr>
        <xdr:cNvCxnSpPr/>
      </xdr:nvCxnSpPr>
      <xdr:spPr>
        <a:xfrm>
          <a:off x="5826760" y="14777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57A8C101-1F53-40D6-ABF2-94C868CB99EF}"/>
            </a:ext>
          </a:extLst>
        </xdr:cNvPr>
        <xdr:cNvSpPr txBox="1"/>
      </xdr:nvSpPr>
      <xdr:spPr>
        <a:xfrm>
          <a:off x="529992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64550461-3397-4B49-9FAC-0A7267FE9B12}"/>
            </a:ext>
          </a:extLst>
        </xdr:cNvPr>
        <xdr:cNvSpPr/>
      </xdr:nvSpPr>
      <xdr:spPr>
        <a:xfrm>
          <a:off x="5826760" y="147777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FAF24E06-5185-45F7-8DCE-333A063396BF}"/>
            </a:ext>
          </a:extLst>
        </xdr:cNvPr>
        <xdr:cNvCxnSpPr/>
      </xdr:nvCxnSpPr>
      <xdr:spPr>
        <a:xfrm flipV="1">
          <a:off x="9218295" y="15230208"/>
          <a:ext cx="1270" cy="1366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43542D36-3B2D-43EB-93D9-98A38744B72D}"/>
            </a:ext>
          </a:extLst>
        </xdr:cNvPr>
        <xdr:cNvSpPr txBox="1"/>
      </xdr:nvSpPr>
      <xdr:spPr>
        <a:xfrm>
          <a:off x="9271000" y="1660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A4D558FA-8CD5-42B7-9C0C-AFD550E7208A}"/>
            </a:ext>
          </a:extLst>
        </xdr:cNvPr>
        <xdr:cNvCxnSpPr/>
      </xdr:nvCxnSpPr>
      <xdr:spPr>
        <a:xfrm>
          <a:off x="9154160" y="165968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BC2D749A-0D10-4224-8EAE-7B9E53110CA5}"/>
            </a:ext>
          </a:extLst>
        </xdr:cNvPr>
        <xdr:cNvSpPr txBox="1"/>
      </xdr:nvSpPr>
      <xdr:spPr>
        <a:xfrm>
          <a:off x="9271000" y="1500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B0D98409-5189-4C4B-B153-B7BF9439534C}"/>
            </a:ext>
          </a:extLst>
        </xdr:cNvPr>
        <xdr:cNvCxnSpPr/>
      </xdr:nvCxnSpPr>
      <xdr:spPr>
        <a:xfrm>
          <a:off x="9154160" y="152302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148155</xdr:rowOff>
    </xdr:from>
    <xdr:to>
      <xdr:col>55</xdr:col>
      <xdr:colOff>0</xdr:colOff>
      <xdr:row>97</xdr:row>
      <xdr:rowOff>168756</xdr:rowOff>
    </xdr:to>
    <xdr:cxnSp macro="">
      <xdr:nvCxnSpPr>
        <xdr:cNvPr id="464" name="直線コネクタ 463">
          <a:extLst>
            <a:ext uri="{FF2B5EF4-FFF2-40B4-BE49-F238E27FC236}">
              <a16:creationId xmlns:a16="http://schemas.microsoft.com/office/drawing/2014/main" id="{33D72569-D368-4CB1-96BD-56128AF7B11E}"/>
            </a:ext>
          </a:extLst>
        </xdr:cNvPr>
        <xdr:cNvCxnSpPr/>
      </xdr:nvCxnSpPr>
      <xdr:spPr>
        <a:xfrm flipV="1">
          <a:off x="8496300" y="16409235"/>
          <a:ext cx="723900" cy="20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144625</xdr:rowOff>
    </xdr:from>
    <xdr:ext cx="599010" cy="259045"/>
    <xdr:sp macro="" textlink="">
      <xdr:nvSpPr>
        <xdr:cNvPr id="465" name="土木費平均値テキスト">
          <a:extLst>
            <a:ext uri="{FF2B5EF4-FFF2-40B4-BE49-F238E27FC236}">
              <a16:creationId xmlns:a16="http://schemas.microsoft.com/office/drawing/2014/main" id="{0CAFDFDE-8332-4A16-9743-62310524755C}"/>
            </a:ext>
          </a:extLst>
        </xdr:cNvPr>
        <xdr:cNvSpPr txBox="1"/>
      </xdr:nvSpPr>
      <xdr:spPr>
        <a:xfrm>
          <a:off x="9271000" y="160704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6350CE2B-6EC0-4F86-8892-D2C418081C8B}"/>
            </a:ext>
          </a:extLst>
        </xdr:cNvPr>
        <xdr:cNvSpPr/>
      </xdr:nvSpPr>
      <xdr:spPr>
        <a:xfrm>
          <a:off x="9192260" y="162151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168756</xdr:rowOff>
    </xdr:from>
    <xdr:to>
      <xdr:col>50</xdr:col>
      <xdr:colOff>114300</xdr:colOff>
      <xdr:row>98</xdr:row>
      <xdr:rowOff>52598</xdr:rowOff>
    </xdr:to>
    <xdr:cxnSp macro="">
      <xdr:nvCxnSpPr>
        <xdr:cNvPr id="467" name="直線コネクタ 466">
          <a:extLst>
            <a:ext uri="{FF2B5EF4-FFF2-40B4-BE49-F238E27FC236}">
              <a16:creationId xmlns:a16="http://schemas.microsoft.com/office/drawing/2014/main" id="{A961849C-36F2-408D-BAD6-DE0FD5177867}"/>
            </a:ext>
          </a:extLst>
        </xdr:cNvPr>
        <xdr:cNvCxnSpPr/>
      </xdr:nvCxnSpPr>
      <xdr:spPr>
        <a:xfrm flipV="1">
          <a:off x="7713980" y="16429836"/>
          <a:ext cx="782320" cy="5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36978D9C-16CD-4674-862F-37FD3D115F0C}"/>
            </a:ext>
          </a:extLst>
        </xdr:cNvPr>
        <xdr:cNvSpPr/>
      </xdr:nvSpPr>
      <xdr:spPr>
        <a:xfrm>
          <a:off x="8445500" y="162385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91832</xdr:rowOff>
    </xdr:from>
    <xdr:ext cx="599010" cy="259045"/>
    <xdr:sp macro="" textlink="">
      <xdr:nvSpPr>
        <xdr:cNvPr id="469" name="テキスト ボックス 468">
          <a:extLst>
            <a:ext uri="{FF2B5EF4-FFF2-40B4-BE49-F238E27FC236}">
              <a16:creationId xmlns:a16="http://schemas.microsoft.com/office/drawing/2014/main" id="{76A34147-2AF1-4843-A1ED-F8169E730902}"/>
            </a:ext>
          </a:extLst>
        </xdr:cNvPr>
        <xdr:cNvSpPr txBox="1"/>
      </xdr:nvSpPr>
      <xdr:spPr>
        <a:xfrm>
          <a:off x="8219655" y="1601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52598</xdr:rowOff>
    </xdr:from>
    <xdr:to>
      <xdr:col>45</xdr:col>
      <xdr:colOff>177800</xdr:colOff>
      <xdr:row>98</xdr:row>
      <xdr:rowOff>57493</xdr:rowOff>
    </xdr:to>
    <xdr:cxnSp macro="">
      <xdr:nvCxnSpPr>
        <xdr:cNvPr id="470" name="直線コネクタ 469">
          <a:extLst>
            <a:ext uri="{FF2B5EF4-FFF2-40B4-BE49-F238E27FC236}">
              <a16:creationId xmlns:a16="http://schemas.microsoft.com/office/drawing/2014/main" id="{0164C069-F860-4B90-BA1C-75BB0876B864}"/>
            </a:ext>
          </a:extLst>
        </xdr:cNvPr>
        <xdr:cNvCxnSpPr/>
      </xdr:nvCxnSpPr>
      <xdr:spPr>
        <a:xfrm flipV="1">
          <a:off x="6924040" y="16481318"/>
          <a:ext cx="789940" cy="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a:extLst>
            <a:ext uri="{FF2B5EF4-FFF2-40B4-BE49-F238E27FC236}">
              <a16:creationId xmlns:a16="http://schemas.microsoft.com/office/drawing/2014/main" id="{E1FAF389-86D6-4631-B75D-C023B0891782}"/>
            </a:ext>
          </a:extLst>
        </xdr:cNvPr>
        <xdr:cNvSpPr/>
      </xdr:nvSpPr>
      <xdr:spPr>
        <a:xfrm>
          <a:off x="7670800" y="162541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107370</xdr:rowOff>
    </xdr:from>
    <xdr:ext cx="599010" cy="259045"/>
    <xdr:sp macro="" textlink="">
      <xdr:nvSpPr>
        <xdr:cNvPr id="472" name="テキスト ボックス 471">
          <a:extLst>
            <a:ext uri="{FF2B5EF4-FFF2-40B4-BE49-F238E27FC236}">
              <a16:creationId xmlns:a16="http://schemas.microsoft.com/office/drawing/2014/main" id="{177EF3E0-E447-49A1-9E3E-A4ED63B9506F}"/>
            </a:ext>
          </a:extLst>
        </xdr:cNvPr>
        <xdr:cNvSpPr txBox="1"/>
      </xdr:nvSpPr>
      <xdr:spPr>
        <a:xfrm>
          <a:off x="7444955" y="1603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57493</xdr:rowOff>
    </xdr:from>
    <xdr:to>
      <xdr:col>41</xdr:col>
      <xdr:colOff>50800</xdr:colOff>
      <xdr:row>98</xdr:row>
      <xdr:rowOff>103761</xdr:rowOff>
    </xdr:to>
    <xdr:cxnSp macro="">
      <xdr:nvCxnSpPr>
        <xdr:cNvPr id="473" name="直線コネクタ 472">
          <a:extLst>
            <a:ext uri="{FF2B5EF4-FFF2-40B4-BE49-F238E27FC236}">
              <a16:creationId xmlns:a16="http://schemas.microsoft.com/office/drawing/2014/main" id="{E21BC568-727C-490E-A9F5-2458232E626E}"/>
            </a:ext>
          </a:extLst>
        </xdr:cNvPr>
        <xdr:cNvCxnSpPr/>
      </xdr:nvCxnSpPr>
      <xdr:spPr>
        <a:xfrm flipV="1">
          <a:off x="6149340" y="16486213"/>
          <a:ext cx="774700" cy="4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a:extLst>
            <a:ext uri="{FF2B5EF4-FFF2-40B4-BE49-F238E27FC236}">
              <a16:creationId xmlns:a16="http://schemas.microsoft.com/office/drawing/2014/main" id="{41E03F97-B44C-4DC8-BB14-8381FE4A404B}"/>
            </a:ext>
          </a:extLst>
        </xdr:cNvPr>
        <xdr:cNvSpPr/>
      </xdr:nvSpPr>
      <xdr:spPr>
        <a:xfrm>
          <a:off x="6873240" y="1627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130131</xdr:rowOff>
    </xdr:from>
    <xdr:ext cx="599010" cy="259045"/>
    <xdr:sp macro="" textlink="">
      <xdr:nvSpPr>
        <xdr:cNvPr id="475" name="テキスト ボックス 474">
          <a:extLst>
            <a:ext uri="{FF2B5EF4-FFF2-40B4-BE49-F238E27FC236}">
              <a16:creationId xmlns:a16="http://schemas.microsoft.com/office/drawing/2014/main" id="{397577D6-95AE-43F6-805F-6AEF3C9E9C22}"/>
            </a:ext>
          </a:extLst>
        </xdr:cNvPr>
        <xdr:cNvSpPr txBox="1"/>
      </xdr:nvSpPr>
      <xdr:spPr>
        <a:xfrm>
          <a:off x="6670255" y="16055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a:extLst>
            <a:ext uri="{FF2B5EF4-FFF2-40B4-BE49-F238E27FC236}">
              <a16:creationId xmlns:a16="http://schemas.microsoft.com/office/drawing/2014/main" id="{5602B14D-50DC-492B-9750-6C76AC62B47C}"/>
            </a:ext>
          </a:extLst>
        </xdr:cNvPr>
        <xdr:cNvSpPr/>
      </xdr:nvSpPr>
      <xdr:spPr>
        <a:xfrm>
          <a:off x="6098540" y="1628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137341</xdr:rowOff>
    </xdr:from>
    <xdr:ext cx="599010" cy="259045"/>
    <xdr:sp macro="" textlink="">
      <xdr:nvSpPr>
        <xdr:cNvPr id="477" name="テキスト ボックス 476">
          <a:extLst>
            <a:ext uri="{FF2B5EF4-FFF2-40B4-BE49-F238E27FC236}">
              <a16:creationId xmlns:a16="http://schemas.microsoft.com/office/drawing/2014/main" id="{AF7BBD5C-0ED0-496C-BEC9-2EC53AB8D746}"/>
            </a:ext>
          </a:extLst>
        </xdr:cNvPr>
        <xdr:cNvSpPr txBox="1"/>
      </xdr:nvSpPr>
      <xdr:spPr>
        <a:xfrm>
          <a:off x="5872695" y="16063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14A51D8F-9A8C-4E96-9484-80AF4F902837}"/>
            </a:ext>
          </a:extLst>
        </xdr:cNvPr>
        <xdr:cNvSpPr txBox="1"/>
      </xdr:nvSpPr>
      <xdr:spPr>
        <a:xfrm>
          <a:off x="90525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125E334-208C-4ED6-AC1F-2D753AFB9B05}"/>
            </a:ext>
          </a:extLst>
        </xdr:cNvPr>
        <xdr:cNvSpPr txBox="1"/>
      </xdr:nvSpPr>
      <xdr:spPr>
        <a:xfrm>
          <a:off x="83286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DD75C7BE-897B-403E-A724-E738ADEE5931}"/>
            </a:ext>
          </a:extLst>
        </xdr:cNvPr>
        <xdr:cNvSpPr txBox="1"/>
      </xdr:nvSpPr>
      <xdr:spPr>
        <a:xfrm>
          <a:off x="75463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F9DF7DF8-5D81-4399-9094-7426D38534C3}"/>
            </a:ext>
          </a:extLst>
        </xdr:cNvPr>
        <xdr:cNvSpPr txBox="1"/>
      </xdr:nvSpPr>
      <xdr:spPr>
        <a:xfrm>
          <a:off x="67564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CFECAFC0-7CF8-427B-8FF6-BA4CB425F431}"/>
            </a:ext>
          </a:extLst>
        </xdr:cNvPr>
        <xdr:cNvSpPr txBox="1"/>
      </xdr:nvSpPr>
      <xdr:spPr>
        <a:xfrm>
          <a:off x="5981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97355</xdr:rowOff>
    </xdr:from>
    <xdr:to>
      <xdr:col>55</xdr:col>
      <xdr:colOff>50800</xdr:colOff>
      <xdr:row>98</xdr:row>
      <xdr:rowOff>27505</xdr:rowOff>
    </xdr:to>
    <xdr:sp macro="" textlink="">
      <xdr:nvSpPr>
        <xdr:cNvPr id="483" name="楕円 482">
          <a:extLst>
            <a:ext uri="{FF2B5EF4-FFF2-40B4-BE49-F238E27FC236}">
              <a16:creationId xmlns:a16="http://schemas.microsoft.com/office/drawing/2014/main" id="{8532916C-4ACC-494E-AAFE-D0D5AFC52A77}"/>
            </a:ext>
          </a:extLst>
        </xdr:cNvPr>
        <xdr:cNvSpPr/>
      </xdr:nvSpPr>
      <xdr:spPr>
        <a:xfrm>
          <a:off x="9192260" y="163584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75782</xdr:rowOff>
    </xdr:from>
    <xdr:ext cx="599010" cy="259045"/>
    <xdr:sp macro="" textlink="">
      <xdr:nvSpPr>
        <xdr:cNvPr id="484" name="土木費該当値テキスト">
          <a:extLst>
            <a:ext uri="{FF2B5EF4-FFF2-40B4-BE49-F238E27FC236}">
              <a16:creationId xmlns:a16="http://schemas.microsoft.com/office/drawing/2014/main" id="{2BCB2839-F753-405C-BCC1-5129187F6222}"/>
            </a:ext>
          </a:extLst>
        </xdr:cNvPr>
        <xdr:cNvSpPr txBox="1"/>
      </xdr:nvSpPr>
      <xdr:spPr>
        <a:xfrm>
          <a:off x="9271000" y="16336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117956</xdr:rowOff>
    </xdr:from>
    <xdr:to>
      <xdr:col>50</xdr:col>
      <xdr:colOff>165100</xdr:colOff>
      <xdr:row>98</xdr:row>
      <xdr:rowOff>48106</xdr:rowOff>
    </xdr:to>
    <xdr:sp macro="" textlink="">
      <xdr:nvSpPr>
        <xdr:cNvPr id="485" name="楕円 484">
          <a:extLst>
            <a:ext uri="{FF2B5EF4-FFF2-40B4-BE49-F238E27FC236}">
              <a16:creationId xmlns:a16="http://schemas.microsoft.com/office/drawing/2014/main" id="{F657FFF6-BB0D-4DAD-99C3-797A61012AB2}"/>
            </a:ext>
          </a:extLst>
        </xdr:cNvPr>
        <xdr:cNvSpPr/>
      </xdr:nvSpPr>
      <xdr:spPr>
        <a:xfrm>
          <a:off x="8445500" y="163790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39233</xdr:rowOff>
    </xdr:from>
    <xdr:ext cx="599010" cy="259045"/>
    <xdr:sp macro="" textlink="">
      <xdr:nvSpPr>
        <xdr:cNvPr id="486" name="テキスト ボックス 485">
          <a:extLst>
            <a:ext uri="{FF2B5EF4-FFF2-40B4-BE49-F238E27FC236}">
              <a16:creationId xmlns:a16="http://schemas.microsoft.com/office/drawing/2014/main" id="{6D836EE4-A5AD-4D90-B3DC-AD2C325C9133}"/>
            </a:ext>
          </a:extLst>
        </xdr:cNvPr>
        <xdr:cNvSpPr txBox="1"/>
      </xdr:nvSpPr>
      <xdr:spPr>
        <a:xfrm>
          <a:off x="8219655" y="16467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1798</xdr:rowOff>
    </xdr:from>
    <xdr:to>
      <xdr:col>46</xdr:col>
      <xdr:colOff>38100</xdr:colOff>
      <xdr:row>98</xdr:row>
      <xdr:rowOff>103398</xdr:rowOff>
    </xdr:to>
    <xdr:sp macro="" textlink="">
      <xdr:nvSpPr>
        <xdr:cNvPr id="487" name="楕円 486">
          <a:extLst>
            <a:ext uri="{FF2B5EF4-FFF2-40B4-BE49-F238E27FC236}">
              <a16:creationId xmlns:a16="http://schemas.microsoft.com/office/drawing/2014/main" id="{49018271-E364-4950-AC9D-5F54006F2DA3}"/>
            </a:ext>
          </a:extLst>
        </xdr:cNvPr>
        <xdr:cNvSpPr/>
      </xdr:nvSpPr>
      <xdr:spPr>
        <a:xfrm>
          <a:off x="7670800" y="1643051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94525</xdr:rowOff>
    </xdr:from>
    <xdr:ext cx="534377" cy="259045"/>
    <xdr:sp macro="" textlink="">
      <xdr:nvSpPr>
        <xdr:cNvPr id="488" name="テキスト ボックス 487">
          <a:extLst>
            <a:ext uri="{FF2B5EF4-FFF2-40B4-BE49-F238E27FC236}">
              <a16:creationId xmlns:a16="http://schemas.microsoft.com/office/drawing/2014/main" id="{403A08D2-DCDD-42FF-AE68-BC1647562D7E}"/>
            </a:ext>
          </a:extLst>
        </xdr:cNvPr>
        <xdr:cNvSpPr txBox="1"/>
      </xdr:nvSpPr>
      <xdr:spPr>
        <a:xfrm>
          <a:off x="7477271" y="1652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6693</xdr:rowOff>
    </xdr:from>
    <xdr:to>
      <xdr:col>41</xdr:col>
      <xdr:colOff>101600</xdr:colOff>
      <xdr:row>98</xdr:row>
      <xdr:rowOff>108293</xdr:rowOff>
    </xdr:to>
    <xdr:sp macro="" textlink="">
      <xdr:nvSpPr>
        <xdr:cNvPr id="489" name="楕円 488">
          <a:extLst>
            <a:ext uri="{FF2B5EF4-FFF2-40B4-BE49-F238E27FC236}">
              <a16:creationId xmlns:a16="http://schemas.microsoft.com/office/drawing/2014/main" id="{068103AF-E6D2-422F-8C65-B0DAADA6D78B}"/>
            </a:ext>
          </a:extLst>
        </xdr:cNvPr>
        <xdr:cNvSpPr/>
      </xdr:nvSpPr>
      <xdr:spPr>
        <a:xfrm>
          <a:off x="6873240" y="1643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99420</xdr:rowOff>
    </xdr:from>
    <xdr:ext cx="534377" cy="259045"/>
    <xdr:sp macro="" textlink="">
      <xdr:nvSpPr>
        <xdr:cNvPr id="490" name="テキスト ボックス 489">
          <a:extLst>
            <a:ext uri="{FF2B5EF4-FFF2-40B4-BE49-F238E27FC236}">
              <a16:creationId xmlns:a16="http://schemas.microsoft.com/office/drawing/2014/main" id="{E4D11632-DC5D-46AC-828B-30861273C5E3}"/>
            </a:ext>
          </a:extLst>
        </xdr:cNvPr>
        <xdr:cNvSpPr txBox="1"/>
      </xdr:nvSpPr>
      <xdr:spPr>
        <a:xfrm>
          <a:off x="6702571" y="1652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52961</xdr:rowOff>
    </xdr:from>
    <xdr:to>
      <xdr:col>36</xdr:col>
      <xdr:colOff>165100</xdr:colOff>
      <xdr:row>98</xdr:row>
      <xdr:rowOff>154561</xdr:rowOff>
    </xdr:to>
    <xdr:sp macro="" textlink="">
      <xdr:nvSpPr>
        <xdr:cNvPr id="491" name="楕円 490">
          <a:extLst>
            <a:ext uri="{FF2B5EF4-FFF2-40B4-BE49-F238E27FC236}">
              <a16:creationId xmlns:a16="http://schemas.microsoft.com/office/drawing/2014/main" id="{D63F3A36-4F39-4CFC-9184-B5AFAB9AF382}"/>
            </a:ext>
          </a:extLst>
        </xdr:cNvPr>
        <xdr:cNvSpPr/>
      </xdr:nvSpPr>
      <xdr:spPr>
        <a:xfrm>
          <a:off x="6098540" y="1648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145688</xdr:rowOff>
    </xdr:from>
    <xdr:ext cx="534377" cy="259045"/>
    <xdr:sp macro="" textlink="">
      <xdr:nvSpPr>
        <xdr:cNvPr id="492" name="テキスト ボックス 491">
          <a:extLst>
            <a:ext uri="{FF2B5EF4-FFF2-40B4-BE49-F238E27FC236}">
              <a16:creationId xmlns:a16="http://schemas.microsoft.com/office/drawing/2014/main" id="{4FB67AAE-A4C5-427E-8F9E-A62B63936B38}"/>
            </a:ext>
          </a:extLst>
        </xdr:cNvPr>
        <xdr:cNvSpPr txBox="1"/>
      </xdr:nvSpPr>
      <xdr:spPr>
        <a:xfrm>
          <a:off x="5905011" y="1657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5789523D-F888-40BD-ABC4-9BB874DD34AD}"/>
            </a:ext>
          </a:extLst>
        </xdr:cNvPr>
        <xdr:cNvSpPr/>
      </xdr:nvSpPr>
      <xdr:spPr>
        <a:xfrm>
          <a:off x="10960100" y="39128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4A158971-4BC5-4CB6-834F-F80FCB5DDC19}"/>
            </a:ext>
          </a:extLst>
        </xdr:cNvPr>
        <xdr:cNvSpPr/>
      </xdr:nvSpPr>
      <xdr:spPr>
        <a:xfrm>
          <a:off x="11064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DABF6C89-CB01-44E3-ACA4-D672DE9AF8D5}"/>
            </a:ext>
          </a:extLst>
        </xdr:cNvPr>
        <xdr:cNvSpPr/>
      </xdr:nvSpPr>
      <xdr:spPr>
        <a:xfrm>
          <a:off x="11064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76C40610-51F1-428A-BA13-E45ADF5A8C4E}"/>
            </a:ext>
          </a:extLst>
        </xdr:cNvPr>
        <xdr:cNvSpPr/>
      </xdr:nvSpPr>
      <xdr:spPr>
        <a:xfrm>
          <a:off x="119659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BCDB902C-0725-4191-9FEB-637B792B08BD}"/>
            </a:ext>
          </a:extLst>
        </xdr:cNvPr>
        <xdr:cNvSpPr/>
      </xdr:nvSpPr>
      <xdr:spPr>
        <a:xfrm>
          <a:off x="119659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41F0C2DD-367F-471F-9D2E-65BA9687E5D1}"/>
            </a:ext>
          </a:extLst>
        </xdr:cNvPr>
        <xdr:cNvSpPr/>
      </xdr:nvSpPr>
      <xdr:spPr>
        <a:xfrm>
          <a:off x="129717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6F117DC-A14D-4EC1-ABF8-8BD6BAE726FF}"/>
            </a:ext>
          </a:extLst>
        </xdr:cNvPr>
        <xdr:cNvSpPr/>
      </xdr:nvSpPr>
      <xdr:spPr>
        <a:xfrm>
          <a:off x="129717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41EE3DC2-D1C6-46EA-B938-202C3C9C3F6D}"/>
            </a:ext>
          </a:extLst>
        </xdr:cNvPr>
        <xdr:cNvSpPr/>
      </xdr:nvSpPr>
      <xdr:spPr>
        <a:xfrm>
          <a:off x="10960100" y="47193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F559A614-9D99-408C-AB14-86AACF55F769}"/>
            </a:ext>
          </a:extLst>
        </xdr:cNvPr>
        <xdr:cNvSpPr txBox="1"/>
      </xdr:nvSpPr>
      <xdr:spPr>
        <a:xfrm>
          <a:off x="109220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DF87495B-E450-4FB7-B027-CC6EE81D444C}"/>
            </a:ext>
          </a:extLst>
        </xdr:cNvPr>
        <xdr:cNvCxnSpPr/>
      </xdr:nvCxnSpPr>
      <xdr:spPr>
        <a:xfrm>
          <a:off x="10960100" y="69557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7A223F1D-D534-4D6C-BE94-1AA0D9D5BAC2}"/>
            </a:ext>
          </a:extLst>
        </xdr:cNvPr>
        <xdr:cNvCxnSpPr/>
      </xdr:nvCxnSpPr>
      <xdr:spPr>
        <a:xfrm>
          <a:off x="10960100" y="65100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A7D29BFE-4E4B-4989-9FF7-214CC104B967}"/>
            </a:ext>
          </a:extLst>
        </xdr:cNvPr>
        <xdr:cNvSpPr txBox="1"/>
      </xdr:nvSpPr>
      <xdr:spPr>
        <a:xfrm>
          <a:off x="10734174" y="63716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5B6AEBAE-8C7F-4FF6-A86D-539813DF75FE}"/>
            </a:ext>
          </a:extLst>
        </xdr:cNvPr>
        <xdr:cNvCxnSpPr/>
      </xdr:nvCxnSpPr>
      <xdr:spPr>
        <a:xfrm>
          <a:off x="10960100" y="60604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FE719A98-7469-405F-BB8B-784F3AC8FC79}"/>
            </a:ext>
          </a:extLst>
        </xdr:cNvPr>
        <xdr:cNvSpPr txBox="1"/>
      </xdr:nvSpPr>
      <xdr:spPr>
        <a:xfrm>
          <a:off x="10433261" y="592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9461755F-1493-472C-87B6-B3E8A88F1470}"/>
            </a:ext>
          </a:extLst>
        </xdr:cNvPr>
        <xdr:cNvCxnSpPr/>
      </xdr:nvCxnSpPr>
      <xdr:spPr>
        <a:xfrm>
          <a:off x="10960100" y="56146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5C503F14-CBA4-4BC5-9107-A0DC5F44DC6F}"/>
            </a:ext>
          </a:extLst>
        </xdr:cNvPr>
        <xdr:cNvSpPr txBox="1"/>
      </xdr:nvSpPr>
      <xdr:spPr>
        <a:xfrm>
          <a:off x="10433261" y="54762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15E40984-84C0-45AB-B5CD-ED63CFBF58E3}"/>
            </a:ext>
          </a:extLst>
        </xdr:cNvPr>
        <xdr:cNvCxnSpPr/>
      </xdr:nvCxnSpPr>
      <xdr:spPr>
        <a:xfrm>
          <a:off x="10960100" y="51689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C4C59256-5EAF-4F46-BE31-992BFB807C9B}"/>
            </a:ext>
          </a:extLst>
        </xdr:cNvPr>
        <xdr:cNvSpPr txBox="1"/>
      </xdr:nvSpPr>
      <xdr:spPr>
        <a:xfrm>
          <a:off x="10433261" y="50304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873FBC85-90FC-4365-82C1-01A4C2B77550}"/>
            </a:ext>
          </a:extLst>
        </xdr:cNvPr>
        <xdr:cNvCxnSpPr/>
      </xdr:nvCxnSpPr>
      <xdr:spPr>
        <a:xfrm>
          <a:off x="10960100" y="4719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EAC0FF62-6A8E-4B32-BA93-53A8531D446B}"/>
            </a:ext>
          </a:extLst>
        </xdr:cNvPr>
        <xdr:cNvSpPr txBox="1"/>
      </xdr:nvSpPr>
      <xdr:spPr>
        <a:xfrm>
          <a:off x="1043326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81E86D77-DFA1-4880-97DB-B79572F909AB}"/>
            </a:ext>
          </a:extLst>
        </xdr:cNvPr>
        <xdr:cNvSpPr/>
      </xdr:nvSpPr>
      <xdr:spPr>
        <a:xfrm>
          <a:off x="10960100" y="47193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E3B4D366-6CE1-4238-9624-6C379C48CD3B}"/>
            </a:ext>
          </a:extLst>
        </xdr:cNvPr>
        <xdr:cNvCxnSpPr/>
      </xdr:nvCxnSpPr>
      <xdr:spPr>
        <a:xfrm flipV="1">
          <a:off x="14374495" y="5296060"/>
          <a:ext cx="1269" cy="11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DC2ADBA9-906C-407B-85CC-2E47F792BAC0}"/>
            </a:ext>
          </a:extLst>
        </xdr:cNvPr>
        <xdr:cNvSpPr txBox="1"/>
      </xdr:nvSpPr>
      <xdr:spPr>
        <a:xfrm>
          <a:off x="14419580" y="649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E2D2CF9B-F78E-4A73-9E9B-65A2E4369DD1}"/>
            </a:ext>
          </a:extLst>
        </xdr:cNvPr>
        <xdr:cNvCxnSpPr/>
      </xdr:nvCxnSpPr>
      <xdr:spPr>
        <a:xfrm>
          <a:off x="14287500" y="64946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8589EA12-4B1A-4745-9647-5D5A1A99DE1C}"/>
            </a:ext>
          </a:extLst>
        </xdr:cNvPr>
        <xdr:cNvSpPr txBox="1"/>
      </xdr:nvSpPr>
      <xdr:spPr>
        <a:xfrm>
          <a:off x="14419580" y="5075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6811E748-89F6-4F10-8FA1-4B9B814DAC18}"/>
            </a:ext>
          </a:extLst>
        </xdr:cNvPr>
        <xdr:cNvCxnSpPr/>
      </xdr:nvCxnSpPr>
      <xdr:spPr>
        <a:xfrm>
          <a:off x="14287500" y="5296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49726</xdr:rowOff>
    </xdr:from>
    <xdr:to>
      <xdr:col>85</xdr:col>
      <xdr:colOff>127000</xdr:colOff>
      <xdr:row>38</xdr:row>
      <xdr:rowOff>59217</xdr:rowOff>
    </xdr:to>
    <xdr:cxnSp macro="">
      <xdr:nvCxnSpPr>
        <xdr:cNvPr id="519" name="直線コネクタ 518">
          <a:extLst>
            <a:ext uri="{FF2B5EF4-FFF2-40B4-BE49-F238E27FC236}">
              <a16:creationId xmlns:a16="http://schemas.microsoft.com/office/drawing/2014/main" id="{01AFF4FF-09E6-4B98-AD20-64BECA8890D2}"/>
            </a:ext>
          </a:extLst>
        </xdr:cNvPr>
        <xdr:cNvCxnSpPr/>
      </xdr:nvCxnSpPr>
      <xdr:spPr>
        <a:xfrm>
          <a:off x="13629640" y="6420046"/>
          <a:ext cx="746760" cy="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151284</xdr:rowOff>
    </xdr:from>
    <xdr:ext cx="534377" cy="259045"/>
    <xdr:sp macro="" textlink="">
      <xdr:nvSpPr>
        <xdr:cNvPr id="520" name="消防費平均値テキスト">
          <a:extLst>
            <a:ext uri="{FF2B5EF4-FFF2-40B4-BE49-F238E27FC236}">
              <a16:creationId xmlns:a16="http://schemas.microsoft.com/office/drawing/2014/main" id="{408914F6-35E9-4E09-8ACF-BB932933B205}"/>
            </a:ext>
          </a:extLst>
        </xdr:cNvPr>
        <xdr:cNvSpPr txBox="1"/>
      </xdr:nvSpPr>
      <xdr:spPr>
        <a:xfrm>
          <a:off x="14419580" y="6186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E5AFDFB4-6CB0-4C45-AA5C-717C206B2CFF}"/>
            </a:ext>
          </a:extLst>
        </xdr:cNvPr>
        <xdr:cNvSpPr/>
      </xdr:nvSpPr>
      <xdr:spPr>
        <a:xfrm>
          <a:off x="14325600" y="6331087"/>
          <a:ext cx="9398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29638</xdr:rowOff>
    </xdr:from>
    <xdr:to>
      <xdr:col>81</xdr:col>
      <xdr:colOff>50800</xdr:colOff>
      <xdr:row>38</xdr:row>
      <xdr:rowOff>49726</xdr:rowOff>
    </xdr:to>
    <xdr:cxnSp macro="">
      <xdr:nvCxnSpPr>
        <xdr:cNvPr id="522" name="直線コネクタ 521">
          <a:extLst>
            <a:ext uri="{FF2B5EF4-FFF2-40B4-BE49-F238E27FC236}">
              <a16:creationId xmlns:a16="http://schemas.microsoft.com/office/drawing/2014/main" id="{7D0A96C9-9785-402B-90CF-3204B503754F}"/>
            </a:ext>
          </a:extLst>
        </xdr:cNvPr>
        <xdr:cNvCxnSpPr/>
      </xdr:nvCxnSpPr>
      <xdr:spPr>
        <a:xfrm>
          <a:off x="12854940" y="6232318"/>
          <a:ext cx="774700" cy="18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8E85D82B-B097-4F0E-9ADA-7C5944B43162}"/>
            </a:ext>
          </a:extLst>
        </xdr:cNvPr>
        <xdr:cNvSpPr/>
      </xdr:nvSpPr>
      <xdr:spPr>
        <a:xfrm>
          <a:off x="13578840" y="63328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76862</xdr:rowOff>
    </xdr:from>
    <xdr:ext cx="534377" cy="259045"/>
    <xdr:sp macro="" textlink="">
      <xdr:nvSpPr>
        <xdr:cNvPr id="524" name="テキスト ボックス 523">
          <a:extLst>
            <a:ext uri="{FF2B5EF4-FFF2-40B4-BE49-F238E27FC236}">
              <a16:creationId xmlns:a16="http://schemas.microsoft.com/office/drawing/2014/main" id="{6842BE0C-3F94-4FEA-825E-4358CA9F4AAC}"/>
            </a:ext>
          </a:extLst>
        </xdr:cNvPr>
        <xdr:cNvSpPr txBox="1"/>
      </xdr:nvSpPr>
      <xdr:spPr>
        <a:xfrm>
          <a:off x="13408171" y="611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29638</xdr:rowOff>
    </xdr:from>
    <xdr:to>
      <xdr:col>76</xdr:col>
      <xdr:colOff>114300</xdr:colOff>
      <xdr:row>38</xdr:row>
      <xdr:rowOff>70903</xdr:rowOff>
    </xdr:to>
    <xdr:cxnSp macro="">
      <xdr:nvCxnSpPr>
        <xdr:cNvPr id="525" name="直線コネクタ 524">
          <a:extLst>
            <a:ext uri="{FF2B5EF4-FFF2-40B4-BE49-F238E27FC236}">
              <a16:creationId xmlns:a16="http://schemas.microsoft.com/office/drawing/2014/main" id="{0A0CCEA2-1406-48AE-B71F-634E46CF8070}"/>
            </a:ext>
          </a:extLst>
        </xdr:cNvPr>
        <xdr:cNvCxnSpPr/>
      </xdr:nvCxnSpPr>
      <xdr:spPr>
        <a:xfrm flipV="1">
          <a:off x="12072620" y="6232318"/>
          <a:ext cx="782320" cy="20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a:extLst>
            <a:ext uri="{FF2B5EF4-FFF2-40B4-BE49-F238E27FC236}">
              <a16:creationId xmlns:a16="http://schemas.microsoft.com/office/drawing/2014/main" id="{0E8BAF36-A9DB-47CF-9F2C-525D641853D0}"/>
            </a:ext>
          </a:extLst>
        </xdr:cNvPr>
        <xdr:cNvSpPr/>
      </xdr:nvSpPr>
      <xdr:spPr>
        <a:xfrm>
          <a:off x="12804140" y="63030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21692</xdr:rowOff>
    </xdr:from>
    <xdr:ext cx="534377" cy="259045"/>
    <xdr:sp macro="" textlink="">
      <xdr:nvSpPr>
        <xdr:cNvPr id="527" name="テキスト ボックス 526">
          <a:extLst>
            <a:ext uri="{FF2B5EF4-FFF2-40B4-BE49-F238E27FC236}">
              <a16:creationId xmlns:a16="http://schemas.microsoft.com/office/drawing/2014/main" id="{47B1E167-0FB0-42AC-A692-6619AE76DFC0}"/>
            </a:ext>
          </a:extLst>
        </xdr:cNvPr>
        <xdr:cNvSpPr txBox="1"/>
      </xdr:nvSpPr>
      <xdr:spPr>
        <a:xfrm>
          <a:off x="12610611" y="639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70546</xdr:rowOff>
    </xdr:from>
    <xdr:to>
      <xdr:col>71</xdr:col>
      <xdr:colOff>177800</xdr:colOff>
      <xdr:row>38</xdr:row>
      <xdr:rowOff>70903</xdr:rowOff>
    </xdr:to>
    <xdr:cxnSp macro="">
      <xdr:nvCxnSpPr>
        <xdr:cNvPr id="528" name="直線コネクタ 527">
          <a:extLst>
            <a:ext uri="{FF2B5EF4-FFF2-40B4-BE49-F238E27FC236}">
              <a16:creationId xmlns:a16="http://schemas.microsoft.com/office/drawing/2014/main" id="{F44E38C7-6F56-4D90-A4A6-B9DE2F4C6B32}"/>
            </a:ext>
          </a:extLst>
        </xdr:cNvPr>
        <xdr:cNvCxnSpPr/>
      </xdr:nvCxnSpPr>
      <xdr:spPr>
        <a:xfrm>
          <a:off x="11282680" y="6440866"/>
          <a:ext cx="789940" cy="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a:extLst>
            <a:ext uri="{FF2B5EF4-FFF2-40B4-BE49-F238E27FC236}">
              <a16:creationId xmlns:a16="http://schemas.microsoft.com/office/drawing/2014/main" id="{3FB91580-8ED3-40FB-8BBE-3A621AB6BDC2}"/>
            </a:ext>
          </a:extLst>
        </xdr:cNvPr>
        <xdr:cNvSpPr/>
      </xdr:nvSpPr>
      <xdr:spPr>
        <a:xfrm>
          <a:off x="12029440" y="63418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85814</xdr:rowOff>
    </xdr:from>
    <xdr:ext cx="534377" cy="259045"/>
    <xdr:sp macro="" textlink="">
      <xdr:nvSpPr>
        <xdr:cNvPr id="530" name="テキスト ボックス 529">
          <a:extLst>
            <a:ext uri="{FF2B5EF4-FFF2-40B4-BE49-F238E27FC236}">
              <a16:creationId xmlns:a16="http://schemas.microsoft.com/office/drawing/2014/main" id="{A0ACC27D-5E8D-4310-94FE-2369972500FD}"/>
            </a:ext>
          </a:extLst>
        </xdr:cNvPr>
        <xdr:cNvSpPr txBox="1"/>
      </xdr:nvSpPr>
      <xdr:spPr>
        <a:xfrm>
          <a:off x="11835911" y="612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a:extLst>
            <a:ext uri="{FF2B5EF4-FFF2-40B4-BE49-F238E27FC236}">
              <a16:creationId xmlns:a16="http://schemas.microsoft.com/office/drawing/2014/main" id="{B593E2AD-7CAD-4F22-B0CA-313381A8B5A5}"/>
            </a:ext>
          </a:extLst>
        </xdr:cNvPr>
        <xdr:cNvSpPr/>
      </xdr:nvSpPr>
      <xdr:spPr>
        <a:xfrm>
          <a:off x="11231880" y="63385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82525</xdr:rowOff>
    </xdr:from>
    <xdr:ext cx="534377" cy="259045"/>
    <xdr:sp macro="" textlink="">
      <xdr:nvSpPr>
        <xdr:cNvPr id="532" name="テキスト ボックス 531">
          <a:extLst>
            <a:ext uri="{FF2B5EF4-FFF2-40B4-BE49-F238E27FC236}">
              <a16:creationId xmlns:a16="http://schemas.microsoft.com/office/drawing/2014/main" id="{62D2D3F4-1F44-4AEF-A582-66E530A20EC5}"/>
            </a:ext>
          </a:extLst>
        </xdr:cNvPr>
        <xdr:cNvSpPr txBox="1"/>
      </xdr:nvSpPr>
      <xdr:spPr>
        <a:xfrm>
          <a:off x="11061211" y="611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52CC07C1-6E6C-481E-B6B7-39AE663C76D3}"/>
            </a:ext>
          </a:extLst>
        </xdr:cNvPr>
        <xdr:cNvSpPr txBox="1"/>
      </xdr:nvSpPr>
      <xdr:spPr>
        <a:xfrm>
          <a:off x="14208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25A2FCF8-ACEF-4E49-A197-457DB49C7B26}"/>
            </a:ext>
          </a:extLst>
        </xdr:cNvPr>
        <xdr:cNvSpPr txBox="1"/>
      </xdr:nvSpPr>
      <xdr:spPr>
        <a:xfrm>
          <a:off x="134620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5725088D-0FFF-4FAB-A56D-70E3DB70DE14}"/>
            </a:ext>
          </a:extLst>
        </xdr:cNvPr>
        <xdr:cNvSpPr txBox="1"/>
      </xdr:nvSpPr>
      <xdr:spPr>
        <a:xfrm>
          <a:off x="126873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F28960D2-46F9-47A7-A9D2-20E6245179B8}"/>
            </a:ext>
          </a:extLst>
        </xdr:cNvPr>
        <xdr:cNvSpPr txBox="1"/>
      </xdr:nvSpPr>
      <xdr:spPr>
        <a:xfrm>
          <a:off x="119049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571BA25D-1D4A-4625-913C-74694B86B07C}"/>
            </a:ext>
          </a:extLst>
        </xdr:cNvPr>
        <xdr:cNvSpPr txBox="1"/>
      </xdr:nvSpPr>
      <xdr:spPr>
        <a:xfrm>
          <a:off x="111150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8417</xdr:rowOff>
    </xdr:from>
    <xdr:to>
      <xdr:col>85</xdr:col>
      <xdr:colOff>177800</xdr:colOff>
      <xdr:row>38</xdr:row>
      <xdr:rowOff>110017</xdr:rowOff>
    </xdr:to>
    <xdr:sp macro="" textlink="">
      <xdr:nvSpPr>
        <xdr:cNvPr id="538" name="楕円 537">
          <a:extLst>
            <a:ext uri="{FF2B5EF4-FFF2-40B4-BE49-F238E27FC236}">
              <a16:creationId xmlns:a16="http://schemas.microsoft.com/office/drawing/2014/main" id="{285C59D0-EDBD-4D96-A379-64F27713190D}"/>
            </a:ext>
          </a:extLst>
        </xdr:cNvPr>
        <xdr:cNvSpPr/>
      </xdr:nvSpPr>
      <xdr:spPr>
        <a:xfrm>
          <a:off x="14325600" y="637873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106834</xdr:rowOff>
    </xdr:from>
    <xdr:ext cx="534377" cy="259045"/>
    <xdr:sp macro="" textlink="">
      <xdr:nvSpPr>
        <xdr:cNvPr id="539" name="消防費該当値テキスト">
          <a:extLst>
            <a:ext uri="{FF2B5EF4-FFF2-40B4-BE49-F238E27FC236}">
              <a16:creationId xmlns:a16="http://schemas.microsoft.com/office/drawing/2014/main" id="{FE612871-D36E-491E-A74F-995034B69848}"/>
            </a:ext>
          </a:extLst>
        </xdr:cNvPr>
        <xdr:cNvSpPr txBox="1"/>
      </xdr:nvSpPr>
      <xdr:spPr>
        <a:xfrm>
          <a:off x="14419580" y="630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170376</xdr:rowOff>
    </xdr:from>
    <xdr:to>
      <xdr:col>81</xdr:col>
      <xdr:colOff>101600</xdr:colOff>
      <xdr:row>38</xdr:row>
      <xdr:rowOff>100526</xdr:rowOff>
    </xdr:to>
    <xdr:sp macro="" textlink="">
      <xdr:nvSpPr>
        <xdr:cNvPr id="540" name="楕円 539">
          <a:extLst>
            <a:ext uri="{FF2B5EF4-FFF2-40B4-BE49-F238E27FC236}">
              <a16:creationId xmlns:a16="http://schemas.microsoft.com/office/drawing/2014/main" id="{8C64D92D-8D0A-481C-9A2A-AABDFDDCA7D9}"/>
            </a:ext>
          </a:extLst>
        </xdr:cNvPr>
        <xdr:cNvSpPr/>
      </xdr:nvSpPr>
      <xdr:spPr>
        <a:xfrm>
          <a:off x="13578840" y="63730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91653</xdr:rowOff>
    </xdr:from>
    <xdr:ext cx="534377" cy="259045"/>
    <xdr:sp macro="" textlink="">
      <xdr:nvSpPr>
        <xdr:cNvPr id="541" name="テキスト ボックス 540">
          <a:extLst>
            <a:ext uri="{FF2B5EF4-FFF2-40B4-BE49-F238E27FC236}">
              <a16:creationId xmlns:a16="http://schemas.microsoft.com/office/drawing/2014/main" id="{615AEDDF-D547-496E-9795-ED0354354863}"/>
            </a:ext>
          </a:extLst>
        </xdr:cNvPr>
        <xdr:cNvSpPr txBox="1"/>
      </xdr:nvSpPr>
      <xdr:spPr>
        <a:xfrm>
          <a:off x="13408171" y="646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150288</xdr:rowOff>
    </xdr:from>
    <xdr:to>
      <xdr:col>76</xdr:col>
      <xdr:colOff>165100</xdr:colOff>
      <xdr:row>37</xdr:row>
      <xdr:rowOff>80438</xdr:rowOff>
    </xdr:to>
    <xdr:sp macro="" textlink="">
      <xdr:nvSpPr>
        <xdr:cNvPr id="542" name="楕円 541">
          <a:extLst>
            <a:ext uri="{FF2B5EF4-FFF2-40B4-BE49-F238E27FC236}">
              <a16:creationId xmlns:a16="http://schemas.microsoft.com/office/drawing/2014/main" id="{48BABA6B-8196-4547-AFEB-6F72B15E7932}"/>
            </a:ext>
          </a:extLst>
        </xdr:cNvPr>
        <xdr:cNvSpPr/>
      </xdr:nvSpPr>
      <xdr:spPr>
        <a:xfrm>
          <a:off x="12804140" y="61853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96965</xdr:rowOff>
    </xdr:from>
    <xdr:ext cx="599010" cy="259045"/>
    <xdr:sp macro="" textlink="">
      <xdr:nvSpPr>
        <xdr:cNvPr id="543" name="テキスト ボックス 542">
          <a:extLst>
            <a:ext uri="{FF2B5EF4-FFF2-40B4-BE49-F238E27FC236}">
              <a16:creationId xmlns:a16="http://schemas.microsoft.com/office/drawing/2014/main" id="{53C13368-F835-40E6-AC8D-A2A5C9E002B6}"/>
            </a:ext>
          </a:extLst>
        </xdr:cNvPr>
        <xdr:cNvSpPr txBox="1"/>
      </xdr:nvSpPr>
      <xdr:spPr>
        <a:xfrm>
          <a:off x="12578295" y="5964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20103</xdr:rowOff>
    </xdr:from>
    <xdr:to>
      <xdr:col>72</xdr:col>
      <xdr:colOff>38100</xdr:colOff>
      <xdr:row>38</xdr:row>
      <xdr:rowOff>121703</xdr:rowOff>
    </xdr:to>
    <xdr:sp macro="" textlink="">
      <xdr:nvSpPr>
        <xdr:cNvPr id="544" name="楕円 543">
          <a:extLst>
            <a:ext uri="{FF2B5EF4-FFF2-40B4-BE49-F238E27FC236}">
              <a16:creationId xmlns:a16="http://schemas.microsoft.com/office/drawing/2014/main" id="{5C8F6AA2-BC5A-4F7B-ADB0-528F3725B350}"/>
            </a:ext>
          </a:extLst>
        </xdr:cNvPr>
        <xdr:cNvSpPr/>
      </xdr:nvSpPr>
      <xdr:spPr>
        <a:xfrm>
          <a:off x="12029440" y="63904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112830</xdr:rowOff>
    </xdr:from>
    <xdr:ext cx="534377" cy="259045"/>
    <xdr:sp macro="" textlink="">
      <xdr:nvSpPr>
        <xdr:cNvPr id="545" name="テキスト ボックス 544">
          <a:extLst>
            <a:ext uri="{FF2B5EF4-FFF2-40B4-BE49-F238E27FC236}">
              <a16:creationId xmlns:a16="http://schemas.microsoft.com/office/drawing/2014/main" id="{7EA6525D-12C8-4BFB-83E4-FD2AA2989B23}"/>
            </a:ext>
          </a:extLst>
        </xdr:cNvPr>
        <xdr:cNvSpPr txBox="1"/>
      </xdr:nvSpPr>
      <xdr:spPr>
        <a:xfrm>
          <a:off x="11835911" y="648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19746</xdr:rowOff>
    </xdr:from>
    <xdr:to>
      <xdr:col>67</xdr:col>
      <xdr:colOff>101600</xdr:colOff>
      <xdr:row>38</xdr:row>
      <xdr:rowOff>121346</xdr:rowOff>
    </xdr:to>
    <xdr:sp macro="" textlink="">
      <xdr:nvSpPr>
        <xdr:cNvPr id="546" name="楕円 545">
          <a:extLst>
            <a:ext uri="{FF2B5EF4-FFF2-40B4-BE49-F238E27FC236}">
              <a16:creationId xmlns:a16="http://schemas.microsoft.com/office/drawing/2014/main" id="{00E7C380-8F66-42E7-BA27-C61258893630}"/>
            </a:ext>
          </a:extLst>
        </xdr:cNvPr>
        <xdr:cNvSpPr/>
      </xdr:nvSpPr>
      <xdr:spPr>
        <a:xfrm>
          <a:off x="11231880" y="639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112473</xdr:rowOff>
    </xdr:from>
    <xdr:ext cx="534377" cy="259045"/>
    <xdr:sp macro="" textlink="">
      <xdr:nvSpPr>
        <xdr:cNvPr id="547" name="テキスト ボックス 546">
          <a:extLst>
            <a:ext uri="{FF2B5EF4-FFF2-40B4-BE49-F238E27FC236}">
              <a16:creationId xmlns:a16="http://schemas.microsoft.com/office/drawing/2014/main" id="{A450CB35-F597-4AFA-BAA6-44D17CF936FE}"/>
            </a:ext>
          </a:extLst>
        </xdr:cNvPr>
        <xdr:cNvSpPr txBox="1"/>
      </xdr:nvSpPr>
      <xdr:spPr>
        <a:xfrm>
          <a:off x="11061211" y="648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EF090AF9-372D-471A-B3D8-79F6B99253EA}"/>
            </a:ext>
          </a:extLst>
        </xdr:cNvPr>
        <xdr:cNvSpPr/>
      </xdr:nvSpPr>
      <xdr:spPr>
        <a:xfrm>
          <a:off x="10960100" y="72656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891390C2-C055-4212-B12A-1D83B0E6CE57}"/>
            </a:ext>
          </a:extLst>
        </xdr:cNvPr>
        <xdr:cNvSpPr/>
      </xdr:nvSpPr>
      <xdr:spPr>
        <a:xfrm>
          <a:off x="11064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FEA26021-07A5-42E1-B63A-8C210CC66E54}"/>
            </a:ext>
          </a:extLst>
        </xdr:cNvPr>
        <xdr:cNvSpPr/>
      </xdr:nvSpPr>
      <xdr:spPr>
        <a:xfrm>
          <a:off x="11064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EADD696E-2A8C-44D6-8E58-C3D4F3B25CBD}"/>
            </a:ext>
          </a:extLst>
        </xdr:cNvPr>
        <xdr:cNvSpPr/>
      </xdr:nvSpPr>
      <xdr:spPr>
        <a:xfrm>
          <a:off x="119659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E278ED6E-F5A5-4803-AE34-8C3CD65DD901}"/>
            </a:ext>
          </a:extLst>
        </xdr:cNvPr>
        <xdr:cNvSpPr/>
      </xdr:nvSpPr>
      <xdr:spPr>
        <a:xfrm>
          <a:off x="119659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1B95ADF-AF75-4A73-9C89-FCAAB82DE184}"/>
            </a:ext>
          </a:extLst>
        </xdr:cNvPr>
        <xdr:cNvSpPr/>
      </xdr:nvSpPr>
      <xdr:spPr>
        <a:xfrm>
          <a:off x="129717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53443420-33C2-4E23-9345-8F94DDB576EB}"/>
            </a:ext>
          </a:extLst>
        </xdr:cNvPr>
        <xdr:cNvSpPr/>
      </xdr:nvSpPr>
      <xdr:spPr>
        <a:xfrm>
          <a:off x="129717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1182AF41-6076-4A56-83F6-DFAB23B58A01}"/>
            </a:ext>
          </a:extLst>
        </xdr:cNvPr>
        <xdr:cNvSpPr/>
      </xdr:nvSpPr>
      <xdr:spPr>
        <a:xfrm>
          <a:off x="10960100" y="80721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EE5CAE15-BA7F-4616-87DE-1E00F6C5C84D}"/>
            </a:ext>
          </a:extLst>
        </xdr:cNvPr>
        <xdr:cNvSpPr txBox="1"/>
      </xdr:nvSpPr>
      <xdr:spPr>
        <a:xfrm>
          <a:off x="109220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218A1ACC-980F-4FE7-9227-A5F3B13FC1E5}"/>
            </a:ext>
          </a:extLst>
        </xdr:cNvPr>
        <xdr:cNvCxnSpPr/>
      </xdr:nvCxnSpPr>
      <xdr:spPr>
        <a:xfrm>
          <a:off x="10960100" y="10308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28A71539-BD02-41E9-843E-AF7BE980CF21}"/>
            </a:ext>
          </a:extLst>
        </xdr:cNvPr>
        <xdr:cNvCxnSpPr/>
      </xdr:nvCxnSpPr>
      <xdr:spPr>
        <a:xfrm>
          <a:off x="10960100" y="99352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B01C1D56-AC9B-4930-B965-6A50ECBDEA7D}"/>
            </a:ext>
          </a:extLst>
        </xdr:cNvPr>
        <xdr:cNvSpPr txBox="1"/>
      </xdr:nvSpPr>
      <xdr:spPr>
        <a:xfrm>
          <a:off x="1073417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E1938704-3AA1-4A13-B75C-17681B146633}"/>
            </a:ext>
          </a:extLst>
        </xdr:cNvPr>
        <xdr:cNvCxnSpPr/>
      </xdr:nvCxnSpPr>
      <xdr:spPr>
        <a:xfrm>
          <a:off x="10960100" y="9561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80EB2EA7-29E9-420A-B76C-EAC96493C3E0}"/>
            </a:ext>
          </a:extLst>
        </xdr:cNvPr>
        <xdr:cNvSpPr txBox="1"/>
      </xdr:nvSpPr>
      <xdr:spPr>
        <a:xfrm>
          <a:off x="10433261" y="9423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29A5E49-BAEB-46CD-92C0-B275F5CDBB77}"/>
            </a:ext>
          </a:extLst>
        </xdr:cNvPr>
        <xdr:cNvCxnSpPr/>
      </xdr:nvCxnSpPr>
      <xdr:spPr>
        <a:xfrm>
          <a:off x="10960100" y="91922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AE0A4D50-13EF-4193-8F3F-8FE3A7018FDD}"/>
            </a:ext>
          </a:extLst>
        </xdr:cNvPr>
        <xdr:cNvSpPr txBox="1"/>
      </xdr:nvSpPr>
      <xdr:spPr>
        <a:xfrm>
          <a:off x="10433261" y="90538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9BDBF56F-EF97-40E8-AEC5-56E14CE44A6A}"/>
            </a:ext>
          </a:extLst>
        </xdr:cNvPr>
        <xdr:cNvCxnSpPr/>
      </xdr:nvCxnSpPr>
      <xdr:spPr>
        <a:xfrm>
          <a:off x="10960100" y="88188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FB4404F-234A-4BE4-A19C-2A16960A23B1}"/>
            </a:ext>
          </a:extLst>
        </xdr:cNvPr>
        <xdr:cNvSpPr txBox="1"/>
      </xdr:nvSpPr>
      <xdr:spPr>
        <a:xfrm>
          <a:off x="10433261" y="86804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D5EEF720-0C30-4D73-805C-1C7F06C2909B}"/>
            </a:ext>
          </a:extLst>
        </xdr:cNvPr>
        <xdr:cNvCxnSpPr/>
      </xdr:nvCxnSpPr>
      <xdr:spPr>
        <a:xfrm>
          <a:off x="10960100" y="84455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91D8007F-48FF-4F70-A1EE-7B53F8E8AA40}"/>
            </a:ext>
          </a:extLst>
        </xdr:cNvPr>
        <xdr:cNvSpPr txBox="1"/>
      </xdr:nvSpPr>
      <xdr:spPr>
        <a:xfrm>
          <a:off x="10433261" y="8307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39EC8017-334D-482B-B52C-74F39072E7DE}"/>
            </a:ext>
          </a:extLst>
        </xdr:cNvPr>
        <xdr:cNvCxnSpPr/>
      </xdr:nvCxnSpPr>
      <xdr:spPr>
        <a:xfrm>
          <a:off x="10960100" y="80721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3C45BF3E-4B57-40DA-9B43-3FDC7C3974DD}"/>
            </a:ext>
          </a:extLst>
        </xdr:cNvPr>
        <xdr:cNvSpPr txBox="1"/>
      </xdr:nvSpPr>
      <xdr:spPr>
        <a:xfrm>
          <a:off x="10365968" y="79337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7E54EA96-3EBF-45EF-937C-D31B3A020534}"/>
            </a:ext>
          </a:extLst>
        </xdr:cNvPr>
        <xdr:cNvSpPr/>
      </xdr:nvSpPr>
      <xdr:spPr>
        <a:xfrm>
          <a:off x="10960100" y="80721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C2058286-2346-4ED0-B569-B868FF61247E}"/>
            </a:ext>
          </a:extLst>
        </xdr:cNvPr>
        <xdr:cNvCxnSpPr/>
      </xdr:nvCxnSpPr>
      <xdr:spPr>
        <a:xfrm flipV="1">
          <a:off x="14374495" y="8508016"/>
          <a:ext cx="1269" cy="1335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F2B6392D-2387-405E-AE15-23FD419B7AA7}"/>
            </a:ext>
          </a:extLst>
        </xdr:cNvPr>
        <xdr:cNvSpPr txBox="1"/>
      </xdr:nvSpPr>
      <xdr:spPr>
        <a:xfrm>
          <a:off x="14419580" y="984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89A777F3-AA54-4720-85EE-34774FB67940}"/>
            </a:ext>
          </a:extLst>
        </xdr:cNvPr>
        <xdr:cNvCxnSpPr/>
      </xdr:nvCxnSpPr>
      <xdr:spPr>
        <a:xfrm>
          <a:off x="14287500" y="98438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6A30C163-F94A-45A1-95B6-25B9F5EBCF72}"/>
            </a:ext>
          </a:extLst>
        </xdr:cNvPr>
        <xdr:cNvSpPr txBox="1"/>
      </xdr:nvSpPr>
      <xdr:spPr>
        <a:xfrm>
          <a:off x="14419580" y="8287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EB021D0C-95F6-46DD-97AC-97495E2086FB}"/>
            </a:ext>
          </a:extLst>
        </xdr:cNvPr>
        <xdr:cNvCxnSpPr/>
      </xdr:nvCxnSpPr>
      <xdr:spPr>
        <a:xfrm>
          <a:off x="14287500" y="85080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52268</xdr:rowOff>
    </xdr:from>
    <xdr:to>
      <xdr:col>85</xdr:col>
      <xdr:colOff>127000</xdr:colOff>
      <xdr:row>58</xdr:row>
      <xdr:rowOff>58560</xdr:rowOff>
    </xdr:to>
    <xdr:cxnSp macro="">
      <xdr:nvCxnSpPr>
        <xdr:cNvPr id="576" name="直線コネクタ 575">
          <a:extLst>
            <a:ext uri="{FF2B5EF4-FFF2-40B4-BE49-F238E27FC236}">
              <a16:creationId xmlns:a16="http://schemas.microsoft.com/office/drawing/2014/main" id="{3D1637EA-EEBC-40BB-ABF5-122245873BF1}"/>
            </a:ext>
          </a:extLst>
        </xdr:cNvPr>
        <xdr:cNvCxnSpPr/>
      </xdr:nvCxnSpPr>
      <xdr:spPr>
        <a:xfrm>
          <a:off x="13629640" y="9775388"/>
          <a:ext cx="746760" cy="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97880</xdr:rowOff>
    </xdr:from>
    <xdr:ext cx="599010" cy="259045"/>
    <xdr:sp macro="" textlink="">
      <xdr:nvSpPr>
        <xdr:cNvPr id="577" name="教育費平均値テキスト">
          <a:extLst>
            <a:ext uri="{FF2B5EF4-FFF2-40B4-BE49-F238E27FC236}">
              <a16:creationId xmlns:a16="http://schemas.microsoft.com/office/drawing/2014/main" id="{1EBDCC80-1AC5-435C-8374-00B1E16FA556}"/>
            </a:ext>
          </a:extLst>
        </xdr:cNvPr>
        <xdr:cNvSpPr txBox="1"/>
      </xdr:nvSpPr>
      <xdr:spPr>
        <a:xfrm>
          <a:off x="14419580" y="9485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97EEA2C4-018A-4698-AFD5-184FFC822C01}"/>
            </a:ext>
          </a:extLst>
        </xdr:cNvPr>
        <xdr:cNvSpPr/>
      </xdr:nvSpPr>
      <xdr:spPr>
        <a:xfrm>
          <a:off x="14325600" y="963048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12160</xdr:rowOff>
    </xdr:from>
    <xdr:to>
      <xdr:col>81</xdr:col>
      <xdr:colOff>50800</xdr:colOff>
      <xdr:row>58</xdr:row>
      <xdr:rowOff>52268</xdr:rowOff>
    </xdr:to>
    <xdr:cxnSp macro="">
      <xdr:nvCxnSpPr>
        <xdr:cNvPr id="579" name="直線コネクタ 578">
          <a:extLst>
            <a:ext uri="{FF2B5EF4-FFF2-40B4-BE49-F238E27FC236}">
              <a16:creationId xmlns:a16="http://schemas.microsoft.com/office/drawing/2014/main" id="{71DB8354-A973-4B9D-AFE6-95AEEFE460E3}"/>
            </a:ext>
          </a:extLst>
        </xdr:cNvPr>
        <xdr:cNvCxnSpPr/>
      </xdr:nvCxnSpPr>
      <xdr:spPr>
        <a:xfrm>
          <a:off x="12854940" y="9735280"/>
          <a:ext cx="774700" cy="4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4864698C-F3D1-437E-974A-A3D40AFA6367}"/>
            </a:ext>
          </a:extLst>
        </xdr:cNvPr>
        <xdr:cNvSpPr/>
      </xdr:nvSpPr>
      <xdr:spPr>
        <a:xfrm>
          <a:off x="13578840" y="96264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81" name="テキスト ボックス 580">
          <a:extLst>
            <a:ext uri="{FF2B5EF4-FFF2-40B4-BE49-F238E27FC236}">
              <a16:creationId xmlns:a16="http://schemas.microsoft.com/office/drawing/2014/main" id="{9CD465C1-88B2-467F-A0C3-947B29078BF7}"/>
            </a:ext>
          </a:extLst>
        </xdr:cNvPr>
        <xdr:cNvSpPr txBox="1"/>
      </xdr:nvSpPr>
      <xdr:spPr>
        <a:xfrm>
          <a:off x="13375855" y="9405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74395</xdr:rowOff>
    </xdr:from>
    <xdr:to>
      <xdr:col>76</xdr:col>
      <xdr:colOff>114300</xdr:colOff>
      <xdr:row>58</xdr:row>
      <xdr:rowOff>12160</xdr:rowOff>
    </xdr:to>
    <xdr:cxnSp macro="">
      <xdr:nvCxnSpPr>
        <xdr:cNvPr id="582" name="直線コネクタ 581">
          <a:extLst>
            <a:ext uri="{FF2B5EF4-FFF2-40B4-BE49-F238E27FC236}">
              <a16:creationId xmlns:a16="http://schemas.microsoft.com/office/drawing/2014/main" id="{8AADF700-B6FF-4DAA-849F-D94708EFDF63}"/>
            </a:ext>
          </a:extLst>
        </xdr:cNvPr>
        <xdr:cNvCxnSpPr/>
      </xdr:nvCxnSpPr>
      <xdr:spPr>
        <a:xfrm>
          <a:off x="12072620" y="9629875"/>
          <a:ext cx="782320" cy="10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a:extLst>
            <a:ext uri="{FF2B5EF4-FFF2-40B4-BE49-F238E27FC236}">
              <a16:creationId xmlns:a16="http://schemas.microsoft.com/office/drawing/2014/main" id="{C614AC1C-3673-4377-98B0-C10C2B7A2611}"/>
            </a:ext>
          </a:extLst>
        </xdr:cNvPr>
        <xdr:cNvSpPr/>
      </xdr:nvSpPr>
      <xdr:spPr>
        <a:xfrm>
          <a:off x="12804140" y="962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84" name="テキスト ボックス 583">
          <a:extLst>
            <a:ext uri="{FF2B5EF4-FFF2-40B4-BE49-F238E27FC236}">
              <a16:creationId xmlns:a16="http://schemas.microsoft.com/office/drawing/2014/main" id="{5E1E79BC-8E7F-4FF0-9755-6A3447394A68}"/>
            </a:ext>
          </a:extLst>
        </xdr:cNvPr>
        <xdr:cNvSpPr txBox="1"/>
      </xdr:nvSpPr>
      <xdr:spPr>
        <a:xfrm>
          <a:off x="12578295" y="9404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74395</xdr:rowOff>
    </xdr:from>
    <xdr:to>
      <xdr:col>71</xdr:col>
      <xdr:colOff>177800</xdr:colOff>
      <xdr:row>58</xdr:row>
      <xdr:rowOff>72347</xdr:rowOff>
    </xdr:to>
    <xdr:cxnSp macro="">
      <xdr:nvCxnSpPr>
        <xdr:cNvPr id="585" name="直線コネクタ 584">
          <a:extLst>
            <a:ext uri="{FF2B5EF4-FFF2-40B4-BE49-F238E27FC236}">
              <a16:creationId xmlns:a16="http://schemas.microsoft.com/office/drawing/2014/main" id="{881DFFF6-146E-4569-85ED-8506447BE039}"/>
            </a:ext>
          </a:extLst>
        </xdr:cNvPr>
        <xdr:cNvCxnSpPr/>
      </xdr:nvCxnSpPr>
      <xdr:spPr>
        <a:xfrm flipV="1">
          <a:off x="11282680" y="9629875"/>
          <a:ext cx="789940" cy="16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a:extLst>
            <a:ext uri="{FF2B5EF4-FFF2-40B4-BE49-F238E27FC236}">
              <a16:creationId xmlns:a16="http://schemas.microsoft.com/office/drawing/2014/main" id="{9CAF4245-D707-4595-B518-A5861B9F65AE}"/>
            </a:ext>
          </a:extLst>
        </xdr:cNvPr>
        <xdr:cNvSpPr/>
      </xdr:nvSpPr>
      <xdr:spPr>
        <a:xfrm>
          <a:off x="12029440" y="96592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25023</xdr:rowOff>
    </xdr:from>
    <xdr:ext cx="599010" cy="259045"/>
    <xdr:sp macro="" textlink="">
      <xdr:nvSpPr>
        <xdr:cNvPr id="587" name="テキスト ボックス 586">
          <a:extLst>
            <a:ext uri="{FF2B5EF4-FFF2-40B4-BE49-F238E27FC236}">
              <a16:creationId xmlns:a16="http://schemas.microsoft.com/office/drawing/2014/main" id="{A2C501DF-CF47-401A-AE5E-0EBA1AF95FD9}"/>
            </a:ext>
          </a:extLst>
        </xdr:cNvPr>
        <xdr:cNvSpPr txBox="1"/>
      </xdr:nvSpPr>
      <xdr:spPr>
        <a:xfrm>
          <a:off x="11803595" y="974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a:extLst>
            <a:ext uri="{FF2B5EF4-FFF2-40B4-BE49-F238E27FC236}">
              <a16:creationId xmlns:a16="http://schemas.microsoft.com/office/drawing/2014/main" id="{C6DE4369-5C7A-402B-9022-AF13108D9204}"/>
            </a:ext>
          </a:extLst>
        </xdr:cNvPr>
        <xdr:cNvSpPr/>
      </xdr:nvSpPr>
      <xdr:spPr>
        <a:xfrm>
          <a:off x="11231880" y="96587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49989</xdr:rowOff>
    </xdr:from>
    <xdr:ext cx="599010" cy="259045"/>
    <xdr:sp macro="" textlink="">
      <xdr:nvSpPr>
        <xdr:cNvPr id="589" name="テキスト ボックス 588">
          <a:extLst>
            <a:ext uri="{FF2B5EF4-FFF2-40B4-BE49-F238E27FC236}">
              <a16:creationId xmlns:a16="http://schemas.microsoft.com/office/drawing/2014/main" id="{BB48E3AF-8988-46B4-9631-34FF686A95EA}"/>
            </a:ext>
          </a:extLst>
        </xdr:cNvPr>
        <xdr:cNvSpPr txBox="1"/>
      </xdr:nvSpPr>
      <xdr:spPr>
        <a:xfrm>
          <a:off x="11028895" y="943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54EDDE97-ACDC-4DE8-B354-194BB00AE933}"/>
            </a:ext>
          </a:extLst>
        </xdr:cNvPr>
        <xdr:cNvSpPr txBox="1"/>
      </xdr:nvSpPr>
      <xdr:spPr>
        <a:xfrm>
          <a:off x="14208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BFBCB08D-B1C3-4DBF-A89C-E112AA397BA7}"/>
            </a:ext>
          </a:extLst>
        </xdr:cNvPr>
        <xdr:cNvSpPr txBox="1"/>
      </xdr:nvSpPr>
      <xdr:spPr>
        <a:xfrm>
          <a:off x="134620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518EE657-A74A-4556-8A9A-2B16BDA898C0}"/>
            </a:ext>
          </a:extLst>
        </xdr:cNvPr>
        <xdr:cNvSpPr txBox="1"/>
      </xdr:nvSpPr>
      <xdr:spPr>
        <a:xfrm>
          <a:off x="126873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A4D3667F-2C6E-4287-8654-296BBF35C0C9}"/>
            </a:ext>
          </a:extLst>
        </xdr:cNvPr>
        <xdr:cNvSpPr txBox="1"/>
      </xdr:nvSpPr>
      <xdr:spPr>
        <a:xfrm>
          <a:off x="119049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6BD86F4C-D805-4348-B334-8B340F074554}"/>
            </a:ext>
          </a:extLst>
        </xdr:cNvPr>
        <xdr:cNvSpPr txBox="1"/>
      </xdr:nvSpPr>
      <xdr:spPr>
        <a:xfrm>
          <a:off x="111150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7760</xdr:rowOff>
    </xdr:from>
    <xdr:to>
      <xdr:col>85</xdr:col>
      <xdr:colOff>177800</xdr:colOff>
      <xdr:row>58</xdr:row>
      <xdr:rowOff>109360</xdr:rowOff>
    </xdr:to>
    <xdr:sp macro="" textlink="">
      <xdr:nvSpPr>
        <xdr:cNvPr id="595" name="楕円 594">
          <a:extLst>
            <a:ext uri="{FF2B5EF4-FFF2-40B4-BE49-F238E27FC236}">
              <a16:creationId xmlns:a16="http://schemas.microsoft.com/office/drawing/2014/main" id="{10D6938F-C49D-4745-B90E-DF57511B61D8}"/>
            </a:ext>
          </a:extLst>
        </xdr:cNvPr>
        <xdr:cNvSpPr/>
      </xdr:nvSpPr>
      <xdr:spPr>
        <a:xfrm>
          <a:off x="14325600" y="973088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94137</xdr:rowOff>
    </xdr:from>
    <xdr:ext cx="534377" cy="259045"/>
    <xdr:sp macro="" textlink="">
      <xdr:nvSpPr>
        <xdr:cNvPr id="596" name="教育費該当値テキスト">
          <a:extLst>
            <a:ext uri="{FF2B5EF4-FFF2-40B4-BE49-F238E27FC236}">
              <a16:creationId xmlns:a16="http://schemas.microsoft.com/office/drawing/2014/main" id="{E9EF3D86-8324-434C-AEC0-DAEF6BFE4748}"/>
            </a:ext>
          </a:extLst>
        </xdr:cNvPr>
        <xdr:cNvSpPr txBox="1"/>
      </xdr:nvSpPr>
      <xdr:spPr>
        <a:xfrm>
          <a:off x="14419580" y="964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1468</xdr:rowOff>
    </xdr:from>
    <xdr:to>
      <xdr:col>81</xdr:col>
      <xdr:colOff>101600</xdr:colOff>
      <xdr:row>58</xdr:row>
      <xdr:rowOff>103068</xdr:rowOff>
    </xdr:to>
    <xdr:sp macro="" textlink="">
      <xdr:nvSpPr>
        <xdr:cNvPr id="597" name="楕円 596">
          <a:extLst>
            <a:ext uri="{FF2B5EF4-FFF2-40B4-BE49-F238E27FC236}">
              <a16:creationId xmlns:a16="http://schemas.microsoft.com/office/drawing/2014/main" id="{358F9253-FC49-4FAD-A98B-517036756B8D}"/>
            </a:ext>
          </a:extLst>
        </xdr:cNvPr>
        <xdr:cNvSpPr/>
      </xdr:nvSpPr>
      <xdr:spPr>
        <a:xfrm>
          <a:off x="13578840" y="972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94195</xdr:rowOff>
    </xdr:from>
    <xdr:ext cx="534377" cy="259045"/>
    <xdr:sp macro="" textlink="">
      <xdr:nvSpPr>
        <xdr:cNvPr id="598" name="テキスト ボックス 597">
          <a:extLst>
            <a:ext uri="{FF2B5EF4-FFF2-40B4-BE49-F238E27FC236}">
              <a16:creationId xmlns:a16="http://schemas.microsoft.com/office/drawing/2014/main" id="{AC3A2167-9C47-405D-B0FC-00F3FCD00AD7}"/>
            </a:ext>
          </a:extLst>
        </xdr:cNvPr>
        <xdr:cNvSpPr txBox="1"/>
      </xdr:nvSpPr>
      <xdr:spPr>
        <a:xfrm>
          <a:off x="13408171" y="981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132810</xdr:rowOff>
    </xdr:from>
    <xdr:to>
      <xdr:col>76</xdr:col>
      <xdr:colOff>165100</xdr:colOff>
      <xdr:row>58</xdr:row>
      <xdr:rowOff>62960</xdr:rowOff>
    </xdr:to>
    <xdr:sp macro="" textlink="">
      <xdr:nvSpPr>
        <xdr:cNvPr id="599" name="楕円 598">
          <a:extLst>
            <a:ext uri="{FF2B5EF4-FFF2-40B4-BE49-F238E27FC236}">
              <a16:creationId xmlns:a16="http://schemas.microsoft.com/office/drawing/2014/main" id="{63DCE64B-D8F0-45E0-905B-392A7859E68A}"/>
            </a:ext>
          </a:extLst>
        </xdr:cNvPr>
        <xdr:cNvSpPr/>
      </xdr:nvSpPr>
      <xdr:spPr>
        <a:xfrm>
          <a:off x="12804140" y="96882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54087</xdr:rowOff>
    </xdr:from>
    <xdr:ext cx="599010" cy="259045"/>
    <xdr:sp macro="" textlink="">
      <xdr:nvSpPr>
        <xdr:cNvPr id="600" name="テキスト ボックス 599">
          <a:extLst>
            <a:ext uri="{FF2B5EF4-FFF2-40B4-BE49-F238E27FC236}">
              <a16:creationId xmlns:a16="http://schemas.microsoft.com/office/drawing/2014/main" id="{E935E6FF-7C43-4219-9548-2586ADEFE0E9}"/>
            </a:ext>
          </a:extLst>
        </xdr:cNvPr>
        <xdr:cNvSpPr txBox="1"/>
      </xdr:nvSpPr>
      <xdr:spPr>
        <a:xfrm>
          <a:off x="12578295" y="9777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23595</xdr:rowOff>
    </xdr:from>
    <xdr:to>
      <xdr:col>72</xdr:col>
      <xdr:colOff>38100</xdr:colOff>
      <xdr:row>57</xdr:row>
      <xdr:rowOff>125195</xdr:rowOff>
    </xdr:to>
    <xdr:sp macro="" textlink="">
      <xdr:nvSpPr>
        <xdr:cNvPr id="601" name="楕円 600">
          <a:extLst>
            <a:ext uri="{FF2B5EF4-FFF2-40B4-BE49-F238E27FC236}">
              <a16:creationId xmlns:a16="http://schemas.microsoft.com/office/drawing/2014/main" id="{F01F1D1A-71DB-4F1D-B4B6-6EDB75E33D9A}"/>
            </a:ext>
          </a:extLst>
        </xdr:cNvPr>
        <xdr:cNvSpPr/>
      </xdr:nvSpPr>
      <xdr:spPr>
        <a:xfrm>
          <a:off x="12029440" y="95790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141722</xdr:rowOff>
    </xdr:from>
    <xdr:ext cx="599010" cy="259045"/>
    <xdr:sp macro="" textlink="">
      <xdr:nvSpPr>
        <xdr:cNvPr id="602" name="テキスト ボックス 601">
          <a:extLst>
            <a:ext uri="{FF2B5EF4-FFF2-40B4-BE49-F238E27FC236}">
              <a16:creationId xmlns:a16="http://schemas.microsoft.com/office/drawing/2014/main" id="{86081EB8-B2AC-4FDB-B57F-6BF02ABF45AD}"/>
            </a:ext>
          </a:extLst>
        </xdr:cNvPr>
        <xdr:cNvSpPr txBox="1"/>
      </xdr:nvSpPr>
      <xdr:spPr>
        <a:xfrm>
          <a:off x="11803595" y="936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21547</xdr:rowOff>
    </xdr:from>
    <xdr:to>
      <xdr:col>67</xdr:col>
      <xdr:colOff>101600</xdr:colOff>
      <xdr:row>58</xdr:row>
      <xdr:rowOff>123147</xdr:rowOff>
    </xdr:to>
    <xdr:sp macro="" textlink="">
      <xdr:nvSpPr>
        <xdr:cNvPr id="603" name="楕円 602">
          <a:extLst>
            <a:ext uri="{FF2B5EF4-FFF2-40B4-BE49-F238E27FC236}">
              <a16:creationId xmlns:a16="http://schemas.microsoft.com/office/drawing/2014/main" id="{4AEE645C-3370-44BF-A07D-8E2D30FCA12C}"/>
            </a:ext>
          </a:extLst>
        </xdr:cNvPr>
        <xdr:cNvSpPr/>
      </xdr:nvSpPr>
      <xdr:spPr>
        <a:xfrm>
          <a:off x="11231880" y="974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114274</xdr:rowOff>
    </xdr:from>
    <xdr:ext cx="534377" cy="259045"/>
    <xdr:sp macro="" textlink="">
      <xdr:nvSpPr>
        <xdr:cNvPr id="604" name="テキスト ボックス 603">
          <a:extLst>
            <a:ext uri="{FF2B5EF4-FFF2-40B4-BE49-F238E27FC236}">
              <a16:creationId xmlns:a16="http://schemas.microsoft.com/office/drawing/2014/main" id="{26E520F9-2BAF-4E0E-9BF4-18505BA4AC55}"/>
            </a:ext>
          </a:extLst>
        </xdr:cNvPr>
        <xdr:cNvSpPr txBox="1"/>
      </xdr:nvSpPr>
      <xdr:spPr>
        <a:xfrm>
          <a:off x="11061211" y="983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4454A291-2743-43C5-9B5D-CDC4EEED7E99}"/>
            </a:ext>
          </a:extLst>
        </xdr:cNvPr>
        <xdr:cNvSpPr/>
      </xdr:nvSpPr>
      <xdr:spPr>
        <a:xfrm>
          <a:off x="10960100" y="106184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15F08AEF-1995-4633-A009-95922D673AA0}"/>
            </a:ext>
          </a:extLst>
        </xdr:cNvPr>
        <xdr:cNvSpPr/>
      </xdr:nvSpPr>
      <xdr:spPr>
        <a:xfrm>
          <a:off x="11064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3236E5B5-E132-4543-BF63-D45319621B72}"/>
            </a:ext>
          </a:extLst>
        </xdr:cNvPr>
        <xdr:cNvSpPr/>
      </xdr:nvSpPr>
      <xdr:spPr>
        <a:xfrm>
          <a:off x="11064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3E365DB6-D0F9-4DCF-AC7E-1305DBBD2C70}"/>
            </a:ext>
          </a:extLst>
        </xdr:cNvPr>
        <xdr:cNvSpPr/>
      </xdr:nvSpPr>
      <xdr:spPr>
        <a:xfrm>
          <a:off x="119659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7E24728B-3980-4D48-9B39-F2BCAF5D5F7A}"/>
            </a:ext>
          </a:extLst>
        </xdr:cNvPr>
        <xdr:cNvSpPr/>
      </xdr:nvSpPr>
      <xdr:spPr>
        <a:xfrm>
          <a:off x="119659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E67F4F41-DF48-45B6-9EF2-F48D2C0816EC}"/>
            </a:ext>
          </a:extLst>
        </xdr:cNvPr>
        <xdr:cNvSpPr/>
      </xdr:nvSpPr>
      <xdr:spPr>
        <a:xfrm>
          <a:off x="129717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6643A369-713A-410B-8791-C9B6FF5C1BB5}"/>
            </a:ext>
          </a:extLst>
        </xdr:cNvPr>
        <xdr:cNvSpPr/>
      </xdr:nvSpPr>
      <xdr:spPr>
        <a:xfrm>
          <a:off x="129717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E5681458-A420-4287-8812-DE0BD7A7772A}"/>
            </a:ext>
          </a:extLst>
        </xdr:cNvPr>
        <xdr:cNvSpPr/>
      </xdr:nvSpPr>
      <xdr:spPr>
        <a:xfrm>
          <a:off x="10960100" y="114249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8A093DED-E873-49C4-B44A-F47772441DC3}"/>
            </a:ext>
          </a:extLst>
        </xdr:cNvPr>
        <xdr:cNvSpPr txBox="1"/>
      </xdr:nvSpPr>
      <xdr:spPr>
        <a:xfrm>
          <a:off x="109220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C24E8DE9-24CA-4A03-91AA-AE97471B5DD0}"/>
            </a:ext>
          </a:extLst>
        </xdr:cNvPr>
        <xdr:cNvCxnSpPr/>
      </xdr:nvCxnSpPr>
      <xdr:spPr>
        <a:xfrm>
          <a:off x="10960100" y="136613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9AB511D2-DD26-4037-8868-0B3E081948C0}"/>
            </a:ext>
          </a:extLst>
        </xdr:cNvPr>
        <xdr:cNvCxnSpPr/>
      </xdr:nvCxnSpPr>
      <xdr:spPr>
        <a:xfrm>
          <a:off x="10960100" y="13288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A9361B8F-FEF0-4A24-8F9F-555D7A0EF785}"/>
            </a:ext>
          </a:extLst>
        </xdr:cNvPr>
        <xdr:cNvSpPr txBox="1"/>
      </xdr:nvSpPr>
      <xdr:spPr>
        <a:xfrm>
          <a:off x="1073417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1566FF4B-293A-4632-9160-203FA19B94A8}"/>
            </a:ext>
          </a:extLst>
        </xdr:cNvPr>
        <xdr:cNvCxnSpPr/>
      </xdr:nvCxnSpPr>
      <xdr:spPr>
        <a:xfrm>
          <a:off x="10960100" y="12914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FCAB0AAC-0DB5-4C4B-AB1C-864E85120861}"/>
            </a:ext>
          </a:extLst>
        </xdr:cNvPr>
        <xdr:cNvSpPr txBox="1"/>
      </xdr:nvSpPr>
      <xdr:spPr>
        <a:xfrm>
          <a:off x="10433261" y="12776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19EFBABB-3D10-407F-93FF-184FA54AEFD2}"/>
            </a:ext>
          </a:extLst>
        </xdr:cNvPr>
        <xdr:cNvCxnSpPr/>
      </xdr:nvCxnSpPr>
      <xdr:spPr>
        <a:xfrm>
          <a:off x="10960100" y="125450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792163D0-EBB2-470E-9981-4E64ACD81E41}"/>
            </a:ext>
          </a:extLst>
        </xdr:cNvPr>
        <xdr:cNvSpPr txBox="1"/>
      </xdr:nvSpPr>
      <xdr:spPr>
        <a:xfrm>
          <a:off x="1043326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BD171A69-36BA-4FA9-A5E9-FD0C11C3E52E}"/>
            </a:ext>
          </a:extLst>
        </xdr:cNvPr>
        <xdr:cNvCxnSpPr/>
      </xdr:nvCxnSpPr>
      <xdr:spPr>
        <a:xfrm>
          <a:off x="10960100" y="121716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1C6896E8-C27A-47B9-A789-CFD169E5B1BA}"/>
            </a:ext>
          </a:extLst>
        </xdr:cNvPr>
        <xdr:cNvSpPr txBox="1"/>
      </xdr:nvSpPr>
      <xdr:spPr>
        <a:xfrm>
          <a:off x="10433261" y="12033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E7E38F28-45FB-4711-9287-63E6DC4C9F68}"/>
            </a:ext>
          </a:extLst>
        </xdr:cNvPr>
        <xdr:cNvCxnSpPr/>
      </xdr:nvCxnSpPr>
      <xdr:spPr>
        <a:xfrm>
          <a:off x="10960100" y="117983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FE6E5C81-D764-4D98-84F9-CE611C89B89A}"/>
            </a:ext>
          </a:extLst>
        </xdr:cNvPr>
        <xdr:cNvSpPr txBox="1"/>
      </xdr:nvSpPr>
      <xdr:spPr>
        <a:xfrm>
          <a:off x="10433261"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7AC58EC1-41A6-44C9-8B52-502D732F9097}"/>
            </a:ext>
          </a:extLst>
        </xdr:cNvPr>
        <xdr:cNvCxnSpPr/>
      </xdr:nvCxnSpPr>
      <xdr:spPr>
        <a:xfrm>
          <a:off x="10960100" y="114249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CCCDAAC4-21D2-47A6-917C-20DC76FFD2E5}"/>
            </a:ext>
          </a:extLst>
        </xdr:cNvPr>
        <xdr:cNvSpPr txBox="1"/>
      </xdr:nvSpPr>
      <xdr:spPr>
        <a:xfrm>
          <a:off x="10365968" y="112865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14441416-A4CA-4917-81B5-00566746001B}"/>
            </a:ext>
          </a:extLst>
        </xdr:cNvPr>
        <xdr:cNvSpPr/>
      </xdr:nvSpPr>
      <xdr:spPr>
        <a:xfrm>
          <a:off x="10960100" y="114249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6E37F95C-B734-4DEF-9CF0-1C69A1610B8F}"/>
            </a:ext>
          </a:extLst>
        </xdr:cNvPr>
        <xdr:cNvCxnSpPr/>
      </xdr:nvCxnSpPr>
      <xdr:spPr>
        <a:xfrm flipV="1">
          <a:off x="14374495" y="11810010"/>
          <a:ext cx="1269" cy="1478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77F60DC9-FF0B-4FE6-80AF-DF5A148A1097}"/>
            </a:ext>
          </a:extLst>
        </xdr:cNvPr>
        <xdr:cNvSpPr txBox="1"/>
      </xdr:nvSpPr>
      <xdr:spPr>
        <a:xfrm>
          <a:off x="14419580" y="132925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27B6DFEF-DC00-4FFB-A34B-28268981554F}"/>
            </a:ext>
          </a:extLst>
        </xdr:cNvPr>
        <xdr:cNvCxnSpPr/>
      </xdr:nvCxnSpPr>
      <xdr:spPr>
        <a:xfrm>
          <a:off x="14287500" y="13288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6A26F9B1-42C8-4ECF-BF27-07FE822D14EB}"/>
            </a:ext>
          </a:extLst>
        </xdr:cNvPr>
        <xdr:cNvSpPr txBox="1"/>
      </xdr:nvSpPr>
      <xdr:spPr>
        <a:xfrm>
          <a:off x="14419580" y="11589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8C4D4A80-83F2-4C99-9291-57A9AF477E2B}"/>
            </a:ext>
          </a:extLst>
        </xdr:cNvPr>
        <xdr:cNvCxnSpPr/>
      </xdr:nvCxnSpPr>
      <xdr:spPr>
        <a:xfrm>
          <a:off x="14287500" y="11810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50243</xdr:rowOff>
    </xdr:from>
    <xdr:to>
      <xdr:col>85</xdr:col>
      <xdr:colOff>127000</xdr:colOff>
      <xdr:row>79</xdr:row>
      <xdr:rowOff>3921</xdr:rowOff>
    </xdr:to>
    <xdr:cxnSp macro="">
      <xdr:nvCxnSpPr>
        <xdr:cNvPr id="633" name="直線コネクタ 632">
          <a:extLst>
            <a:ext uri="{FF2B5EF4-FFF2-40B4-BE49-F238E27FC236}">
              <a16:creationId xmlns:a16="http://schemas.microsoft.com/office/drawing/2014/main" id="{5C1DDF3D-76A9-4DEA-963D-553BAD34D1C1}"/>
            </a:ext>
          </a:extLst>
        </xdr:cNvPr>
        <xdr:cNvCxnSpPr/>
      </xdr:nvCxnSpPr>
      <xdr:spPr>
        <a:xfrm flipV="1">
          <a:off x="13629640" y="12958523"/>
          <a:ext cx="746760" cy="28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93454</xdr:rowOff>
    </xdr:from>
    <xdr:ext cx="534377" cy="259045"/>
    <xdr:sp macro="" textlink="">
      <xdr:nvSpPr>
        <xdr:cNvPr id="634" name="災害復旧費平均値テキスト">
          <a:extLst>
            <a:ext uri="{FF2B5EF4-FFF2-40B4-BE49-F238E27FC236}">
              <a16:creationId xmlns:a16="http://schemas.microsoft.com/office/drawing/2014/main" id="{28E9ED7D-21A5-48D6-AF67-CF71A519DC75}"/>
            </a:ext>
          </a:extLst>
        </xdr:cNvPr>
        <xdr:cNvSpPr txBox="1"/>
      </xdr:nvSpPr>
      <xdr:spPr>
        <a:xfrm>
          <a:off x="14419580" y="13169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A8C092F-605E-4E5A-B0F2-9E71F17B0343}"/>
            </a:ext>
          </a:extLst>
        </xdr:cNvPr>
        <xdr:cNvSpPr/>
      </xdr:nvSpPr>
      <xdr:spPr>
        <a:xfrm>
          <a:off x="14325600" y="1319094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168108</xdr:rowOff>
    </xdr:from>
    <xdr:to>
      <xdr:col>81</xdr:col>
      <xdr:colOff>50800</xdr:colOff>
      <xdr:row>79</xdr:row>
      <xdr:rowOff>3921</xdr:rowOff>
    </xdr:to>
    <xdr:cxnSp macro="">
      <xdr:nvCxnSpPr>
        <xdr:cNvPr id="636" name="直線コネクタ 635">
          <a:extLst>
            <a:ext uri="{FF2B5EF4-FFF2-40B4-BE49-F238E27FC236}">
              <a16:creationId xmlns:a16="http://schemas.microsoft.com/office/drawing/2014/main" id="{5ED67BED-5292-405B-9126-3C210229ACE0}"/>
            </a:ext>
          </a:extLst>
        </xdr:cNvPr>
        <xdr:cNvCxnSpPr/>
      </xdr:nvCxnSpPr>
      <xdr:spPr>
        <a:xfrm>
          <a:off x="12854940" y="13244028"/>
          <a:ext cx="774700" cy="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1A6F2DE8-BEB7-433F-ACB8-0EC1CEBCAAD0}"/>
            </a:ext>
          </a:extLst>
        </xdr:cNvPr>
        <xdr:cNvSpPr/>
      </xdr:nvSpPr>
      <xdr:spPr>
        <a:xfrm>
          <a:off x="13578840" y="131930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a:extLst>
            <a:ext uri="{FF2B5EF4-FFF2-40B4-BE49-F238E27FC236}">
              <a16:creationId xmlns:a16="http://schemas.microsoft.com/office/drawing/2014/main" id="{DB80D08F-1DB8-4AEE-B14F-6586105CEF5E}"/>
            </a:ext>
          </a:extLst>
        </xdr:cNvPr>
        <xdr:cNvSpPr txBox="1"/>
      </xdr:nvSpPr>
      <xdr:spPr>
        <a:xfrm>
          <a:off x="13408171" y="1297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146433</xdr:rowOff>
    </xdr:from>
    <xdr:to>
      <xdr:col>76</xdr:col>
      <xdr:colOff>114300</xdr:colOff>
      <xdr:row>78</xdr:row>
      <xdr:rowOff>168108</xdr:rowOff>
    </xdr:to>
    <xdr:cxnSp macro="">
      <xdr:nvCxnSpPr>
        <xdr:cNvPr id="639" name="直線コネクタ 638">
          <a:extLst>
            <a:ext uri="{FF2B5EF4-FFF2-40B4-BE49-F238E27FC236}">
              <a16:creationId xmlns:a16="http://schemas.microsoft.com/office/drawing/2014/main" id="{406B6306-774D-4439-8E68-390077BABAC7}"/>
            </a:ext>
          </a:extLst>
        </xdr:cNvPr>
        <xdr:cNvCxnSpPr/>
      </xdr:nvCxnSpPr>
      <xdr:spPr>
        <a:xfrm>
          <a:off x="12072620" y="13222353"/>
          <a:ext cx="782320" cy="2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a:extLst>
            <a:ext uri="{FF2B5EF4-FFF2-40B4-BE49-F238E27FC236}">
              <a16:creationId xmlns:a16="http://schemas.microsoft.com/office/drawing/2014/main" id="{AA2887B1-34B0-4D72-8AB5-8581D455BAC8}"/>
            </a:ext>
          </a:extLst>
        </xdr:cNvPr>
        <xdr:cNvSpPr/>
      </xdr:nvSpPr>
      <xdr:spPr>
        <a:xfrm>
          <a:off x="12804140" y="131960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41446</xdr:rowOff>
    </xdr:from>
    <xdr:ext cx="534377" cy="259045"/>
    <xdr:sp macro="" textlink="">
      <xdr:nvSpPr>
        <xdr:cNvPr id="641" name="テキスト ボックス 640">
          <a:extLst>
            <a:ext uri="{FF2B5EF4-FFF2-40B4-BE49-F238E27FC236}">
              <a16:creationId xmlns:a16="http://schemas.microsoft.com/office/drawing/2014/main" id="{608D7CBC-37EE-45AC-98C0-BE419EA07DBD}"/>
            </a:ext>
          </a:extLst>
        </xdr:cNvPr>
        <xdr:cNvSpPr txBox="1"/>
      </xdr:nvSpPr>
      <xdr:spPr>
        <a:xfrm>
          <a:off x="12610611" y="1328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20703</xdr:rowOff>
    </xdr:from>
    <xdr:to>
      <xdr:col>71</xdr:col>
      <xdr:colOff>177800</xdr:colOff>
      <xdr:row>78</xdr:row>
      <xdr:rowOff>146433</xdr:rowOff>
    </xdr:to>
    <xdr:cxnSp macro="">
      <xdr:nvCxnSpPr>
        <xdr:cNvPr id="642" name="直線コネクタ 641">
          <a:extLst>
            <a:ext uri="{FF2B5EF4-FFF2-40B4-BE49-F238E27FC236}">
              <a16:creationId xmlns:a16="http://schemas.microsoft.com/office/drawing/2014/main" id="{180D45AE-9258-4A48-BB27-D80273FBD10A}"/>
            </a:ext>
          </a:extLst>
        </xdr:cNvPr>
        <xdr:cNvCxnSpPr/>
      </xdr:nvCxnSpPr>
      <xdr:spPr>
        <a:xfrm>
          <a:off x="11282680" y="13096623"/>
          <a:ext cx="78994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a:extLst>
            <a:ext uri="{FF2B5EF4-FFF2-40B4-BE49-F238E27FC236}">
              <a16:creationId xmlns:a16="http://schemas.microsoft.com/office/drawing/2014/main" id="{17989742-E398-490C-BC7F-9496F3A8D94D}"/>
            </a:ext>
          </a:extLst>
        </xdr:cNvPr>
        <xdr:cNvSpPr/>
      </xdr:nvSpPr>
      <xdr:spPr>
        <a:xfrm>
          <a:off x="12029440" y="131971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42467</xdr:rowOff>
    </xdr:from>
    <xdr:ext cx="534377" cy="259045"/>
    <xdr:sp macro="" textlink="">
      <xdr:nvSpPr>
        <xdr:cNvPr id="644" name="テキスト ボックス 643">
          <a:extLst>
            <a:ext uri="{FF2B5EF4-FFF2-40B4-BE49-F238E27FC236}">
              <a16:creationId xmlns:a16="http://schemas.microsoft.com/office/drawing/2014/main" id="{FF070564-9523-46FA-BAC4-78DB256CB3A6}"/>
            </a:ext>
          </a:extLst>
        </xdr:cNvPr>
        <xdr:cNvSpPr txBox="1"/>
      </xdr:nvSpPr>
      <xdr:spPr>
        <a:xfrm>
          <a:off x="11835911" y="1328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a:extLst>
            <a:ext uri="{FF2B5EF4-FFF2-40B4-BE49-F238E27FC236}">
              <a16:creationId xmlns:a16="http://schemas.microsoft.com/office/drawing/2014/main" id="{C2F1ECCC-2741-4730-A93C-CDB4AC3B9B27}"/>
            </a:ext>
          </a:extLst>
        </xdr:cNvPr>
        <xdr:cNvSpPr/>
      </xdr:nvSpPr>
      <xdr:spPr>
        <a:xfrm>
          <a:off x="11231880" y="132044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49829</xdr:rowOff>
    </xdr:from>
    <xdr:ext cx="534377" cy="259045"/>
    <xdr:sp macro="" textlink="">
      <xdr:nvSpPr>
        <xdr:cNvPr id="646" name="テキスト ボックス 645">
          <a:extLst>
            <a:ext uri="{FF2B5EF4-FFF2-40B4-BE49-F238E27FC236}">
              <a16:creationId xmlns:a16="http://schemas.microsoft.com/office/drawing/2014/main" id="{41B181DE-5113-47B6-8C0D-C1797FB706AD}"/>
            </a:ext>
          </a:extLst>
        </xdr:cNvPr>
        <xdr:cNvSpPr txBox="1"/>
      </xdr:nvSpPr>
      <xdr:spPr>
        <a:xfrm>
          <a:off x="11061211" y="1329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7078E23E-D95E-43F3-AEF0-A44F278E6D95}"/>
            </a:ext>
          </a:extLst>
        </xdr:cNvPr>
        <xdr:cNvSpPr txBox="1"/>
      </xdr:nvSpPr>
      <xdr:spPr>
        <a:xfrm>
          <a:off x="14208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DB96B0C8-42F3-458C-9A32-4C92425FB0F5}"/>
            </a:ext>
          </a:extLst>
        </xdr:cNvPr>
        <xdr:cNvSpPr txBox="1"/>
      </xdr:nvSpPr>
      <xdr:spPr>
        <a:xfrm>
          <a:off x="134620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887E3FFE-F98F-4EA4-9FE1-C90BCF280210}"/>
            </a:ext>
          </a:extLst>
        </xdr:cNvPr>
        <xdr:cNvSpPr txBox="1"/>
      </xdr:nvSpPr>
      <xdr:spPr>
        <a:xfrm>
          <a:off x="126873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201A1ABC-4B0A-4A6E-B37D-CD749DE8D7D5}"/>
            </a:ext>
          </a:extLst>
        </xdr:cNvPr>
        <xdr:cNvSpPr txBox="1"/>
      </xdr:nvSpPr>
      <xdr:spPr>
        <a:xfrm>
          <a:off x="119049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1E720F9C-6291-4D98-8222-AFB9AEA67FBD}"/>
            </a:ext>
          </a:extLst>
        </xdr:cNvPr>
        <xdr:cNvSpPr txBox="1"/>
      </xdr:nvSpPr>
      <xdr:spPr>
        <a:xfrm>
          <a:off x="111150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170893</xdr:rowOff>
    </xdr:from>
    <xdr:to>
      <xdr:col>85</xdr:col>
      <xdr:colOff>177800</xdr:colOff>
      <xdr:row>77</xdr:row>
      <xdr:rowOff>101043</xdr:rowOff>
    </xdr:to>
    <xdr:sp macro="" textlink="">
      <xdr:nvSpPr>
        <xdr:cNvPr id="652" name="楕円 651">
          <a:extLst>
            <a:ext uri="{FF2B5EF4-FFF2-40B4-BE49-F238E27FC236}">
              <a16:creationId xmlns:a16="http://schemas.microsoft.com/office/drawing/2014/main" id="{64210C75-6A93-494E-95BE-247BCB838C2F}"/>
            </a:ext>
          </a:extLst>
        </xdr:cNvPr>
        <xdr:cNvSpPr/>
      </xdr:nvSpPr>
      <xdr:spPr>
        <a:xfrm>
          <a:off x="14325600" y="1291153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22320</xdr:rowOff>
    </xdr:from>
    <xdr:ext cx="599010" cy="259045"/>
    <xdr:sp macro="" textlink="">
      <xdr:nvSpPr>
        <xdr:cNvPr id="653" name="災害復旧費該当値テキスト">
          <a:extLst>
            <a:ext uri="{FF2B5EF4-FFF2-40B4-BE49-F238E27FC236}">
              <a16:creationId xmlns:a16="http://schemas.microsoft.com/office/drawing/2014/main" id="{D84ED327-1A17-4164-8973-5646C00F2B46}"/>
            </a:ext>
          </a:extLst>
        </xdr:cNvPr>
        <xdr:cNvSpPr txBox="1"/>
      </xdr:nvSpPr>
      <xdr:spPr>
        <a:xfrm>
          <a:off x="14419580" y="12762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124571</xdr:rowOff>
    </xdr:from>
    <xdr:to>
      <xdr:col>81</xdr:col>
      <xdr:colOff>101600</xdr:colOff>
      <xdr:row>79</xdr:row>
      <xdr:rowOff>54721</xdr:rowOff>
    </xdr:to>
    <xdr:sp macro="" textlink="">
      <xdr:nvSpPr>
        <xdr:cNvPr id="654" name="楕円 653">
          <a:extLst>
            <a:ext uri="{FF2B5EF4-FFF2-40B4-BE49-F238E27FC236}">
              <a16:creationId xmlns:a16="http://schemas.microsoft.com/office/drawing/2014/main" id="{2833DAC0-A9B0-44E3-8327-AEA3CFC97E81}"/>
            </a:ext>
          </a:extLst>
        </xdr:cNvPr>
        <xdr:cNvSpPr/>
      </xdr:nvSpPr>
      <xdr:spPr>
        <a:xfrm>
          <a:off x="13578840" y="132004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45848</xdr:rowOff>
    </xdr:from>
    <xdr:ext cx="534377" cy="259045"/>
    <xdr:sp macro="" textlink="">
      <xdr:nvSpPr>
        <xdr:cNvPr id="655" name="テキスト ボックス 654">
          <a:extLst>
            <a:ext uri="{FF2B5EF4-FFF2-40B4-BE49-F238E27FC236}">
              <a16:creationId xmlns:a16="http://schemas.microsoft.com/office/drawing/2014/main" id="{E1A1B760-3CEC-41A2-8726-CFCF84B477EE}"/>
            </a:ext>
          </a:extLst>
        </xdr:cNvPr>
        <xdr:cNvSpPr txBox="1"/>
      </xdr:nvSpPr>
      <xdr:spPr>
        <a:xfrm>
          <a:off x="13408171" y="1328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117308</xdr:rowOff>
    </xdr:from>
    <xdr:to>
      <xdr:col>76</xdr:col>
      <xdr:colOff>165100</xdr:colOff>
      <xdr:row>79</xdr:row>
      <xdr:rowOff>47458</xdr:rowOff>
    </xdr:to>
    <xdr:sp macro="" textlink="">
      <xdr:nvSpPr>
        <xdr:cNvPr id="656" name="楕円 655">
          <a:extLst>
            <a:ext uri="{FF2B5EF4-FFF2-40B4-BE49-F238E27FC236}">
              <a16:creationId xmlns:a16="http://schemas.microsoft.com/office/drawing/2014/main" id="{AE5CEE8D-5B26-4029-8D57-A8B687A3322C}"/>
            </a:ext>
          </a:extLst>
        </xdr:cNvPr>
        <xdr:cNvSpPr/>
      </xdr:nvSpPr>
      <xdr:spPr>
        <a:xfrm>
          <a:off x="12804140" y="131932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63985</xdr:rowOff>
    </xdr:from>
    <xdr:ext cx="534377" cy="259045"/>
    <xdr:sp macro="" textlink="">
      <xdr:nvSpPr>
        <xdr:cNvPr id="657" name="テキスト ボックス 656">
          <a:extLst>
            <a:ext uri="{FF2B5EF4-FFF2-40B4-BE49-F238E27FC236}">
              <a16:creationId xmlns:a16="http://schemas.microsoft.com/office/drawing/2014/main" id="{AA9B50F8-B378-4B03-9D34-4600FDD9B737}"/>
            </a:ext>
          </a:extLst>
        </xdr:cNvPr>
        <xdr:cNvSpPr txBox="1"/>
      </xdr:nvSpPr>
      <xdr:spPr>
        <a:xfrm>
          <a:off x="12610611" y="1297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95633</xdr:rowOff>
    </xdr:from>
    <xdr:to>
      <xdr:col>72</xdr:col>
      <xdr:colOff>38100</xdr:colOff>
      <xdr:row>79</xdr:row>
      <xdr:rowOff>25783</xdr:rowOff>
    </xdr:to>
    <xdr:sp macro="" textlink="">
      <xdr:nvSpPr>
        <xdr:cNvPr id="658" name="楕円 657">
          <a:extLst>
            <a:ext uri="{FF2B5EF4-FFF2-40B4-BE49-F238E27FC236}">
              <a16:creationId xmlns:a16="http://schemas.microsoft.com/office/drawing/2014/main" id="{16950D2A-D4A7-4EE4-8329-6F70827F100F}"/>
            </a:ext>
          </a:extLst>
        </xdr:cNvPr>
        <xdr:cNvSpPr/>
      </xdr:nvSpPr>
      <xdr:spPr>
        <a:xfrm>
          <a:off x="12029440" y="131715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42310</xdr:rowOff>
    </xdr:from>
    <xdr:ext cx="534377" cy="259045"/>
    <xdr:sp macro="" textlink="">
      <xdr:nvSpPr>
        <xdr:cNvPr id="659" name="テキスト ボックス 658">
          <a:extLst>
            <a:ext uri="{FF2B5EF4-FFF2-40B4-BE49-F238E27FC236}">
              <a16:creationId xmlns:a16="http://schemas.microsoft.com/office/drawing/2014/main" id="{EC54CA51-71FF-4AC1-AABF-90BED39B0D26}"/>
            </a:ext>
          </a:extLst>
        </xdr:cNvPr>
        <xdr:cNvSpPr txBox="1"/>
      </xdr:nvSpPr>
      <xdr:spPr>
        <a:xfrm>
          <a:off x="11835911" y="1295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141353</xdr:rowOff>
    </xdr:from>
    <xdr:to>
      <xdr:col>67</xdr:col>
      <xdr:colOff>101600</xdr:colOff>
      <xdr:row>78</xdr:row>
      <xdr:rowOff>71503</xdr:rowOff>
    </xdr:to>
    <xdr:sp macro="" textlink="">
      <xdr:nvSpPr>
        <xdr:cNvPr id="660" name="楕円 659">
          <a:extLst>
            <a:ext uri="{FF2B5EF4-FFF2-40B4-BE49-F238E27FC236}">
              <a16:creationId xmlns:a16="http://schemas.microsoft.com/office/drawing/2014/main" id="{74BC648E-E522-4FEC-9608-A613044B8B05}"/>
            </a:ext>
          </a:extLst>
        </xdr:cNvPr>
        <xdr:cNvSpPr/>
      </xdr:nvSpPr>
      <xdr:spPr>
        <a:xfrm>
          <a:off x="11231880" y="130496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88030</xdr:rowOff>
    </xdr:from>
    <xdr:ext cx="599010" cy="259045"/>
    <xdr:sp macro="" textlink="">
      <xdr:nvSpPr>
        <xdr:cNvPr id="661" name="テキスト ボックス 660">
          <a:extLst>
            <a:ext uri="{FF2B5EF4-FFF2-40B4-BE49-F238E27FC236}">
              <a16:creationId xmlns:a16="http://schemas.microsoft.com/office/drawing/2014/main" id="{3DF826A7-6CC4-4FE4-A40C-7F34AE947CBA}"/>
            </a:ext>
          </a:extLst>
        </xdr:cNvPr>
        <xdr:cNvSpPr txBox="1"/>
      </xdr:nvSpPr>
      <xdr:spPr>
        <a:xfrm>
          <a:off x="11028895" y="12828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9683B7A6-53C9-463E-98DA-71DE83ED4BEA}"/>
            </a:ext>
          </a:extLst>
        </xdr:cNvPr>
        <xdr:cNvSpPr/>
      </xdr:nvSpPr>
      <xdr:spPr>
        <a:xfrm>
          <a:off x="10960100" y="139712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34E31A95-6005-4105-B375-A9583369693D}"/>
            </a:ext>
          </a:extLst>
        </xdr:cNvPr>
        <xdr:cNvSpPr/>
      </xdr:nvSpPr>
      <xdr:spPr>
        <a:xfrm>
          <a:off x="11064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C63635BE-D583-495C-9DCD-66C0FFBBAAA5}"/>
            </a:ext>
          </a:extLst>
        </xdr:cNvPr>
        <xdr:cNvSpPr/>
      </xdr:nvSpPr>
      <xdr:spPr>
        <a:xfrm>
          <a:off x="11064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62D9581-EC05-4036-AF5D-85C1C22F533E}"/>
            </a:ext>
          </a:extLst>
        </xdr:cNvPr>
        <xdr:cNvSpPr/>
      </xdr:nvSpPr>
      <xdr:spPr>
        <a:xfrm>
          <a:off x="119659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BA78F0D9-9CE1-4B93-9BDC-AFF0A4F2ED9D}"/>
            </a:ext>
          </a:extLst>
        </xdr:cNvPr>
        <xdr:cNvSpPr/>
      </xdr:nvSpPr>
      <xdr:spPr>
        <a:xfrm>
          <a:off x="119659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F24D989C-2A55-4B61-86FA-8EFEDD242185}"/>
            </a:ext>
          </a:extLst>
        </xdr:cNvPr>
        <xdr:cNvSpPr/>
      </xdr:nvSpPr>
      <xdr:spPr>
        <a:xfrm>
          <a:off x="129717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6EF69E0C-0D8E-4FB4-B728-E71DAA1DFAE5}"/>
            </a:ext>
          </a:extLst>
        </xdr:cNvPr>
        <xdr:cNvSpPr/>
      </xdr:nvSpPr>
      <xdr:spPr>
        <a:xfrm>
          <a:off x="129717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55619F67-869E-4172-B3A2-9A3E90AF88DC}"/>
            </a:ext>
          </a:extLst>
        </xdr:cNvPr>
        <xdr:cNvSpPr/>
      </xdr:nvSpPr>
      <xdr:spPr>
        <a:xfrm>
          <a:off x="10960100" y="147777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B9D3DFFA-6965-45D8-8F11-9FED8B1C4AB7}"/>
            </a:ext>
          </a:extLst>
        </xdr:cNvPr>
        <xdr:cNvSpPr txBox="1"/>
      </xdr:nvSpPr>
      <xdr:spPr>
        <a:xfrm>
          <a:off x="109220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FE37D2F0-E7B8-4F02-9DC9-909DE5378ED2}"/>
            </a:ext>
          </a:extLst>
        </xdr:cNvPr>
        <xdr:cNvCxnSpPr/>
      </xdr:nvCxnSpPr>
      <xdr:spPr>
        <a:xfrm>
          <a:off x="10960100" y="17014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347FA6F5-6C12-42BB-BAFE-A1858F333553}"/>
            </a:ext>
          </a:extLst>
        </xdr:cNvPr>
        <xdr:cNvCxnSpPr/>
      </xdr:nvCxnSpPr>
      <xdr:spPr>
        <a:xfrm>
          <a:off x="10960100" y="166408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3B11EDB-906D-40A1-A721-61AA6A7323E7}"/>
            </a:ext>
          </a:extLst>
        </xdr:cNvPr>
        <xdr:cNvSpPr txBox="1"/>
      </xdr:nvSpPr>
      <xdr:spPr>
        <a:xfrm>
          <a:off x="1073417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FAEDE336-BEA8-4C06-8C4D-9500770C3D11}"/>
            </a:ext>
          </a:extLst>
        </xdr:cNvPr>
        <xdr:cNvCxnSpPr/>
      </xdr:nvCxnSpPr>
      <xdr:spPr>
        <a:xfrm>
          <a:off x="10960100" y="16267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6B299103-B316-454B-823C-13181DAD779C}"/>
            </a:ext>
          </a:extLst>
        </xdr:cNvPr>
        <xdr:cNvSpPr txBox="1"/>
      </xdr:nvSpPr>
      <xdr:spPr>
        <a:xfrm>
          <a:off x="10433261" y="16129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61C54672-55EF-444C-A147-8319A66E80C1}"/>
            </a:ext>
          </a:extLst>
        </xdr:cNvPr>
        <xdr:cNvCxnSpPr/>
      </xdr:nvCxnSpPr>
      <xdr:spPr>
        <a:xfrm>
          <a:off x="10960100" y="158978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C062E8FF-3C03-4FEC-81E3-6C634BB49DEE}"/>
            </a:ext>
          </a:extLst>
        </xdr:cNvPr>
        <xdr:cNvSpPr txBox="1"/>
      </xdr:nvSpPr>
      <xdr:spPr>
        <a:xfrm>
          <a:off x="10433261" y="157594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8194B55A-A42C-468E-B217-CA35145E71DD}"/>
            </a:ext>
          </a:extLst>
        </xdr:cNvPr>
        <xdr:cNvCxnSpPr/>
      </xdr:nvCxnSpPr>
      <xdr:spPr>
        <a:xfrm>
          <a:off x="10960100" y="155244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64A9A234-A3EF-4365-828C-7ED5F398A35D}"/>
            </a:ext>
          </a:extLst>
        </xdr:cNvPr>
        <xdr:cNvSpPr txBox="1"/>
      </xdr:nvSpPr>
      <xdr:spPr>
        <a:xfrm>
          <a:off x="10433261"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F01BC24A-9551-4D77-8778-5220FC672DA1}"/>
            </a:ext>
          </a:extLst>
        </xdr:cNvPr>
        <xdr:cNvCxnSpPr/>
      </xdr:nvCxnSpPr>
      <xdr:spPr>
        <a:xfrm>
          <a:off x="10960100" y="151511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EDFCD18D-E34E-4789-86B9-8D7073C650F0}"/>
            </a:ext>
          </a:extLst>
        </xdr:cNvPr>
        <xdr:cNvSpPr txBox="1"/>
      </xdr:nvSpPr>
      <xdr:spPr>
        <a:xfrm>
          <a:off x="1043326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51F5E962-68EF-4D16-827B-43CDECA47FB2}"/>
            </a:ext>
          </a:extLst>
        </xdr:cNvPr>
        <xdr:cNvCxnSpPr/>
      </xdr:nvCxnSpPr>
      <xdr:spPr>
        <a:xfrm>
          <a:off x="10960100" y="14777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3DACB32A-9F87-48BE-867B-E9E50387D5C6}"/>
            </a:ext>
          </a:extLst>
        </xdr:cNvPr>
        <xdr:cNvSpPr txBox="1"/>
      </xdr:nvSpPr>
      <xdr:spPr>
        <a:xfrm>
          <a:off x="10365968" y="146393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9C949F2A-8FE5-4E85-84C7-2CA8CE3569A8}"/>
            </a:ext>
          </a:extLst>
        </xdr:cNvPr>
        <xdr:cNvSpPr/>
      </xdr:nvSpPr>
      <xdr:spPr>
        <a:xfrm>
          <a:off x="10960100" y="147777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A758EF65-73AC-42ED-9C9A-FFCD746CE2D4}"/>
            </a:ext>
          </a:extLst>
        </xdr:cNvPr>
        <xdr:cNvCxnSpPr/>
      </xdr:nvCxnSpPr>
      <xdr:spPr>
        <a:xfrm flipV="1">
          <a:off x="14374495" y="15098046"/>
          <a:ext cx="1269" cy="1484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C18F7222-E22E-472A-9C9E-E64666CDFDF2}"/>
            </a:ext>
          </a:extLst>
        </xdr:cNvPr>
        <xdr:cNvSpPr txBox="1"/>
      </xdr:nvSpPr>
      <xdr:spPr>
        <a:xfrm>
          <a:off x="14419580" y="1658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C00DFE97-08E4-4D13-BA69-5B12EDC86297}"/>
            </a:ext>
          </a:extLst>
        </xdr:cNvPr>
        <xdr:cNvCxnSpPr/>
      </xdr:nvCxnSpPr>
      <xdr:spPr>
        <a:xfrm>
          <a:off x="14287500" y="16582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1E93BC3F-AFFB-435E-A9CD-062DA1847201}"/>
            </a:ext>
          </a:extLst>
        </xdr:cNvPr>
        <xdr:cNvSpPr txBox="1"/>
      </xdr:nvSpPr>
      <xdr:spPr>
        <a:xfrm>
          <a:off x="14419580" y="148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3474B3C6-E212-44BB-9413-4AD7400E6DE3}"/>
            </a:ext>
          </a:extLst>
        </xdr:cNvPr>
        <xdr:cNvCxnSpPr/>
      </xdr:nvCxnSpPr>
      <xdr:spPr>
        <a:xfrm>
          <a:off x="14287500" y="150980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141191</xdr:rowOff>
    </xdr:from>
    <xdr:to>
      <xdr:col>85</xdr:col>
      <xdr:colOff>127000</xdr:colOff>
      <xdr:row>97</xdr:row>
      <xdr:rowOff>162161</xdr:rowOff>
    </xdr:to>
    <xdr:cxnSp macro="">
      <xdr:nvCxnSpPr>
        <xdr:cNvPr id="690" name="直線コネクタ 689">
          <a:extLst>
            <a:ext uri="{FF2B5EF4-FFF2-40B4-BE49-F238E27FC236}">
              <a16:creationId xmlns:a16="http://schemas.microsoft.com/office/drawing/2014/main" id="{2116C053-241C-4C01-96C0-C39D7292DE59}"/>
            </a:ext>
          </a:extLst>
        </xdr:cNvPr>
        <xdr:cNvCxnSpPr/>
      </xdr:nvCxnSpPr>
      <xdr:spPr>
        <a:xfrm flipV="1">
          <a:off x="13629640" y="16402271"/>
          <a:ext cx="746760" cy="2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33456</xdr:rowOff>
    </xdr:from>
    <xdr:ext cx="599010" cy="259045"/>
    <xdr:sp macro="" textlink="">
      <xdr:nvSpPr>
        <xdr:cNvPr id="691" name="公債費平均値テキスト">
          <a:extLst>
            <a:ext uri="{FF2B5EF4-FFF2-40B4-BE49-F238E27FC236}">
              <a16:creationId xmlns:a16="http://schemas.microsoft.com/office/drawing/2014/main" id="{A0475EAF-6FB1-4807-B085-4F8297712BCF}"/>
            </a:ext>
          </a:extLst>
        </xdr:cNvPr>
        <xdr:cNvSpPr txBox="1"/>
      </xdr:nvSpPr>
      <xdr:spPr>
        <a:xfrm>
          <a:off x="14419580" y="16126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82BC37E0-A4DC-4640-8FE7-08CB70FB9A53}"/>
            </a:ext>
          </a:extLst>
        </xdr:cNvPr>
        <xdr:cNvSpPr/>
      </xdr:nvSpPr>
      <xdr:spPr>
        <a:xfrm>
          <a:off x="14325600" y="1627165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162161</xdr:rowOff>
    </xdr:from>
    <xdr:to>
      <xdr:col>81</xdr:col>
      <xdr:colOff>50800</xdr:colOff>
      <xdr:row>98</xdr:row>
      <xdr:rowOff>17875</xdr:rowOff>
    </xdr:to>
    <xdr:cxnSp macro="">
      <xdr:nvCxnSpPr>
        <xdr:cNvPr id="693" name="直線コネクタ 692">
          <a:extLst>
            <a:ext uri="{FF2B5EF4-FFF2-40B4-BE49-F238E27FC236}">
              <a16:creationId xmlns:a16="http://schemas.microsoft.com/office/drawing/2014/main" id="{E6C9C660-9BAE-4177-86B1-5357A666DBCC}"/>
            </a:ext>
          </a:extLst>
        </xdr:cNvPr>
        <xdr:cNvCxnSpPr/>
      </xdr:nvCxnSpPr>
      <xdr:spPr>
        <a:xfrm flipV="1">
          <a:off x="12854940" y="16423241"/>
          <a:ext cx="774700" cy="2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AE548BE9-F3CD-4B1C-BEC0-84D2CE6F2396}"/>
            </a:ext>
          </a:extLst>
        </xdr:cNvPr>
        <xdr:cNvSpPr/>
      </xdr:nvSpPr>
      <xdr:spPr>
        <a:xfrm>
          <a:off x="13578840" y="1629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154756</xdr:rowOff>
    </xdr:from>
    <xdr:ext cx="599010" cy="259045"/>
    <xdr:sp macro="" textlink="">
      <xdr:nvSpPr>
        <xdr:cNvPr id="695" name="テキスト ボックス 694">
          <a:extLst>
            <a:ext uri="{FF2B5EF4-FFF2-40B4-BE49-F238E27FC236}">
              <a16:creationId xmlns:a16="http://schemas.microsoft.com/office/drawing/2014/main" id="{F19A8A6C-16FE-41D9-B5FB-5045E3E159B5}"/>
            </a:ext>
          </a:extLst>
        </xdr:cNvPr>
        <xdr:cNvSpPr txBox="1"/>
      </xdr:nvSpPr>
      <xdr:spPr>
        <a:xfrm>
          <a:off x="13375855" y="16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17875</xdr:rowOff>
    </xdr:from>
    <xdr:to>
      <xdr:col>76</xdr:col>
      <xdr:colOff>114300</xdr:colOff>
      <xdr:row>98</xdr:row>
      <xdr:rowOff>41914</xdr:rowOff>
    </xdr:to>
    <xdr:cxnSp macro="">
      <xdr:nvCxnSpPr>
        <xdr:cNvPr id="696" name="直線コネクタ 695">
          <a:extLst>
            <a:ext uri="{FF2B5EF4-FFF2-40B4-BE49-F238E27FC236}">
              <a16:creationId xmlns:a16="http://schemas.microsoft.com/office/drawing/2014/main" id="{920B2A06-415A-4539-ABAE-DDC9CE9F46BF}"/>
            </a:ext>
          </a:extLst>
        </xdr:cNvPr>
        <xdr:cNvCxnSpPr/>
      </xdr:nvCxnSpPr>
      <xdr:spPr>
        <a:xfrm flipV="1">
          <a:off x="12072620" y="16446595"/>
          <a:ext cx="782320" cy="2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a:extLst>
            <a:ext uri="{FF2B5EF4-FFF2-40B4-BE49-F238E27FC236}">
              <a16:creationId xmlns:a16="http://schemas.microsoft.com/office/drawing/2014/main" id="{71612D42-5214-4081-B1BE-80FB19E32AB2}"/>
            </a:ext>
          </a:extLst>
        </xdr:cNvPr>
        <xdr:cNvSpPr/>
      </xdr:nvSpPr>
      <xdr:spPr>
        <a:xfrm>
          <a:off x="12804140" y="1631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168634</xdr:rowOff>
    </xdr:from>
    <xdr:ext cx="599010" cy="259045"/>
    <xdr:sp macro="" textlink="">
      <xdr:nvSpPr>
        <xdr:cNvPr id="698" name="テキスト ボックス 697">
          <a:extLst>
            <a:ext uri="{FF2B5EF4-FFF2-40B4-BE49-F238E27FC236}">
              <a16:creationId xmlns:a16="http://schemas.microsoft.com/office/drawing/2014/main" id="{DB17C316-3AD5-4912-A4F5-2B058BE18EBF}"/>
            </a:ext>
          </a:extLst>
        </xdr:cNvPr>
        <xdr:cNvSpPr txBox="1"/>
      </xdr:nvSpPr>
      <xdr:spPr>
        <a:xfrm>
          <a:off x="12578295" y="1609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31586</xdr:rowOff>
    </xdr:from>
    <xdr:to>
      <xdr:col>71</xdr:col>
      <xdr:colOff>177800</xdr:colOff>
      <xdr:row>98</xdr:row>
      <xdr:rowOff>41914</xdr:rowOff>
    </xdr:to>
    <xdr:cxnSp macro="">
      <xdr:nvCxnSpPr>
        <xdr:cNvPr id="699" name="直線コネクタ 698">
          <a:extLst>
            <a:ext uri="{FF2B5EF4-FFF2-40B4-BE49-F238E27FC236}">
              <a16:creationId xmlns:a16="http://schemas.microsoft.com/office/drawing/2014/main" id="{521F340C-86A4-4F26-AD78-2C05C12EA1F1}"/>
            </a:ext>
          </a:extLst>
        </xdr:cNvPr>
        <xdr:cNvCxnSpPr/>
      </xdr:nvCxnSpPr>
      <xdr:spPr>
        <a:xfrm>
          <a:off x="11282680" y="16460306"/>
          <a:ext cx="789940" cy="1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a:extLst>
            <a:ext uri="{FF2B5EF4-FFF2-40B4-BE49-F238E27FC236}">
              <a16:creationId xmlns:a16="http://schemas.microsoft.com/office/drawing/2014/main" id="{882EBFC3-A9DF-4177-8D00-B780E99E389F}"/>
            </a:ext>
          </a:extLst>
        </xdr:cNvPr>
        <xdr:cNvSpPr/>
      </xdr:nvSpPr>
      <xdr:spPr>
        <a:xfrm>
          <a:off x="12029440" y="1632001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5611</xdr:rowOff>
    </xdr:from>
    <xdr:ext cx="599010" cy="259045"/>
    <xdr:sp macro="" textlink="">
      <xdr:nvSpPr>
        <xdr:cNvPr id="701" name="テキスト ボックス 700">
          <a:extLst>
            <a:ext uri="{FF2B5EF4-FFF2-40B4-BE49-F238E27FC236}">
              <a16:creationId xmlns:a16="http://schemas.microsoft.com/office/drawing/2014/main" id="{51DD911B-D474-487D-97B7-FFA2E76E8492}"/>
            </a:ext>
          </a:extLst>
        </xdr:cNvPr>
        <xdr:cNvSpPr txBox="1"/>
      </xdr:nvSpPr>
      <xdr:spPr>
        <a:xfrm>
          <a:off x="11803595" y="16099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a:extLst>
            <a:ext uri="{FF2B5EF4-FFF2-40B4-BE49-F238E27FC236}">
              <a16:creationId xmlns:a16="http://schemas.microsoft.com/office/drawing/2014/main" id="{A57D632D-BF21-44D2-9CD2-44714AE4D64B}"/>
            </a:ext>
          </a:extLst>
        </xdr:cNvPr>
        <xdr:cNvSpPr/>
      </xdr:nvSpPr>
      <xdr:spPr>
        <a:xfrm>
          <a:off x="11231880" y="1632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9526</xdr:rowOff>
    </xdr:from>
    <xdr:ext cx="599010" cy="259045"/>
    <xdr:sp macro="" textlink="">
      <xdr:nvSpPr>
        <xdr:cNvPr id="703" name="テキスト ボックス 702">
          <a:extLst>
            <a:ext uri="{FF2B5EF4-FFF2-40B4-BE49-F238E27FC236}">
              <a16:creationId xmlns:a16="http://schemas.microsoft.com/office/drawing/2014/main" id="{07EBF6B1-6BA8-40F9-87BA-3B0DA7BAB487}"/>
            </a:ext>
          </a:extLst>
        </xdr:cNvPr>
        <xdr:cNvSpPr txBox="1"/>
      </xdr:nvSpPr>
      <xdr:spPr>
        <a:xfrm>
          <a:off x="11028895" y="16102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BE2C5732-4C45-4A2C-963B-5EA402097D3E}"/>
            </a:ext>
          </a:extLst>
        </xdr:cNvPr>
        <xdr:cNvSpPr txBox="1"/>
      </xdr:nvSpPr>
      <xdr:spPr>
        <a:xfrm>
          <a:off x="14208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9385886D-1F49-4D2D-9F94-D294FF5EC448}"/>
            </a:ext>
          </a:extLst>
        </xdr:cNvPr>
        <xdr:cNvSpPr txBox="1"/>
      </xdr:nvSpPr>
      <xdr:spPr>
        <a:xfrm>
          <a:off x="134620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152E7BF7-F39A-4F16-BBF1-D3B962D74029}"/>
            </a:ext>
          </a:extLst>
        </xdr:cNvPr>
        <xdr:cNvSpPr txBox="1"/>
      </xdr:nvSpPr>
      <xdr:spPr>
        <a:xfrm>
          <a:off x="126873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81A14CC6-8047-4A63-9AB1-60E497D960FB}"/>
            </a:ext>
          </a:extLst>
        </xdr:cNvPr>
        <xdr:cNvSpPr txBox="1"/>
      </xdr:nvSpPr>
      <xdr:spPr>
        <a:xfrm>
          <a:off x="119049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F3703F9F-19C4-403F-B24C-CB57072AE2D3}"/>
            </a:ext>
          </a:extLst>
        </xdr:cNvPr>
        <xdr:cNvSpPr txBox="1"/>
      </xdr:nvSpPr>
      <xdr:spPr>
        <a:xfrm>
          <a:off x="111150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90391</xdr:rowOff>
    </xdr:from>
    <xdr:to>
      <xdr:col>85</xdr:col>
      <xdr:colOff>177800</xdr:colOff>
      <xdr:row>98</xdr:row>
      <xdr:rowOff>20541</xdr:rowOff>
    </xdr:to>
    <xdr:sp macro="" textlink="">
      <xdr:nvSpPr>
        <xdr:cNvPr id="709" name="楕円 708">
          <a:extLst>
            <a:ext uri="{FF2B5EF4-FFF2-40B4-BE49-F238E27FC236}">
              <a16:creationId xmlns:a16="http://schemas.microsoft.com/office/drawing/2014/main" id="{1CC54B8C-2885-46AE-80FE-653340516C27}"/>
            </a:ext>
          </a:extLst>
        </xdr:cNvPr>
        <xdr:cNvSpPr/>
      </xdr:nvSpPr>
      <xdr:spPr>
        <a:xfrm>
          <a:off x="14325600" y="1635147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68818</xdr:rowOff>
    </xdr:from>
    <xdr:ext cx="599010" cy="259045"/>
    <xdr:sp macro="" textlink="">
      <xdr:nvSpPr>
        <xdr:cNvPr id="710" name="公債費該当値テキスト">
          <a:extLst>
            <a:ext uri="{FF2B5EF4-FFF2-40B4-BE49-F238E27FC236}">
              <a16:creationId xmlns:a16="http://schemas.microsoft.com/office/drawing/2014/main" id="{7F545F7D-B2BB-4997-8235-107554814DDE}"/>
            </a:ext>
          </a:extLst>
        </xdr:cNvPr>
        <xdr:cNvSpPr txBox="1"/>
      </xdr:nvSpPr>
      <xdr:spPr>
        <a:xfrm>
          <a:off x="14419580" y="16329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111361</xdr:rowOff>
    </xdr:from>
    <xdr:to>
      <xdr:col>81</xdr:col>
      <xdr:colOff>101600</xdr:colOff>
      <xdr:row>98</xdr:row>
      <xdr:rowOff>41511</xdr:rowOff>
    </xdr:to>
    <xdr:sp macro="" textlink="">
      <xdr:nvSpPr>
        <xdr:cNvPr id="711" name="楕円 710">
          <a:extLst>
            <a:ext uri="{FF2B5EF4-FFF2-40B4-BE49-F238E27FC236}">
              <a16:creationId xmlns:a16="http://schemas.microsoft.com/office/drawing/2014/main" id="{167E10FE-6310-48FC-B697-59D2F461BFC9}"/>
            </a:ext>
          </a:extLst>
        </xdr:cNvPr>
        <xdr:cNvSpPr/>
      </xdr:nvSpPr>
      <xdr:spPr>
        <a:xfrm>
          <a:off x="13578840" y="163724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32638</xdr:rowOff>
    </xdr:from>
    <xdr:ext cx="599010" cy="259045"/>
    <xdr:sp macro="" textlink="">
      <xdr:nvSpPr>
        <xdr:cNvPr id="712" name="テキスト ボックス 711">
          <a:extLst>
            <a:ext uri="{FF2B5EF4-FFF2-40B4-BE49-F238E27FC236}">
              <a16:creationId xmlns:a16="http://schemas.microsoft.com/office/drawing/2014/main" id="{7DD5BC9A-430A-4DEF-8886-C4D70F8E9CFD}"/>
            </a:ext>
          </a:extLst>
        </xdr:cNvPr>
        <xdr:cNvSpPr txBox="1"/>
      </xdr:nvSpPr>
      <xdr:spPr>
        <a:xfrm>
          <a:off x="13375855" y="16461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138525</xdr:rowOff>
    </xdr:from>
    <xdr:to>
      <xdr:col>76</xdr:col>
      <xdr:colOff>165100</xdr:colOff>
      <xdr:row>98</xdr:row>
      <xdr:rowOff>68675</xdr:rowOff>
    </xdr:to>
    <xdr:sp macro="" textlink="">
      <xdr:nvSpPr>
        <xdr:cNvPr id="713" name="楕円 712">
          <a:extLst>
            <a:ext uri="{FF2B5EF4-FFF2-40B4-BE49-F238E27FC236}">
              <a16:creationId xmlns:a16="http://schemas.microsoft.com/office/drawing/2014/main" id="{5617B05B-F532-40AD-8269-B3B8887F951D}"/>
            </a:ext>
          </a:extLst>
        </xdr:cNvPr>
        <xdr:cNvSpPr/>
      </xdr:nvSpPr>
      <xdr:spPr>
        <a:xfrm>
          <a:off x="12804140" y="163996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59802</xdr:rowOff>
    </xdr:from>
    <xdr:ext cx="599010" cy="259045"/>
    <xdr:sp macro="" textlink="">
      <xdr:nvSpPr>
        <xdr:cNvPr id="714" name="テキスト ボックス 713">
          <a:extLst>
            <a:ext uri="{FF2B5EF4-FFF2-40B4-BE49-F238E27FC236}">
              <a16:creationId xmlns:a16="http://schemas.microsoft.com/office/drawing/2014/main" id="{44F67D06-ABE5-4A1C-935C-411F078429ED}"/>
            </a:ext>
          </a:extLst>
        </xdr:cNvPr>
        <xdr:cNvSpPr txBox="1"/>
      </xdr:nvSpPr>
      <xdr:spPr>
        <a:xfrm>
          <a:off x="12578295" y="1648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162564</xdr:rowOff>
    </xdr:from>
    <xdr:to>
      <xdr:col>72</xdr:col>
      <xdr:colOff>38100</xdr:colOff>
      <xdr:row>98</xdr:row>
      <xdr:rowOff>92714</xdr:rowOff>
    </xdr:to>
    <xdr:sp macro="" textlink="">
      <xdr:nvSpPr>
        <xdr:cNvPr id="715" name="楕円 714">
          <a:extLst>
            <a:ext uri="{FF2B5EF4-FFF2-40B4-BE49-F238E27FC236}">
              <a16:creationId xmlns:a16="http://schemas.microsoft.com/office/drawing/2014/main" id="{A6A82B37-DF9D-4692-96DB-AC40281C09BD}"/>
            </a:ext>
          </a:extLst>
        </xdr:cNvPr>
        <xdr:cNvSpPr/>
      </xdr:nvSpPr>
      <xdr:spPr>
        <a:xfrm>
          <a:off x="12029440" y="164236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83841</xdr:rowOff>
    </xdr:from>
    <xdr:ext cx="534377" cy="259045"/>
    <xdr:sp macro="" textlink="">
      <xdr:nvSpPr>
        <xdr:cNvPr id="716" name="テキスト ボックス 715">
          <a:extLst>
            <a:ext uri="{FF2B5EF4-FFF2-40B4-BE49-F238E27FC236}">
              <a16:creationId xmlns:a16="http://schemas.microsoft.com/office/drawing/2014/main" id="{09FF517A-5B47-4F1C-9267-7DB9AA587724}"/>
            </a:ext>
          </a:extLst>
        </xdr:cNvPr>
        <xdr:cNvSpPr txBox="1"/>
      </xdr:nvSpPr>
      <xdr:spPr>
        <a:xfrm>
          <a:off x="11835911" y="1651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152236</xdr:rowOff>
    </xdr:from>
    <xdr:to>
      <xdr:col>67</xdr:col>
      <xdr:colOff>101600</xdr:colOff>
      <xdr:row>98</xdr:row>
      <xdr:rowOff>82386</xdr:rowOff>
    </xdr:to>
    <xdr:sp macro="" textlink="">
      <xdr:nvSpPr>
        <xdr:cNvPr id="717" name="楕円 716">
          <a:extLst>
            <a:ext uri="{FF2B5EF4-FFF2-40B4-BE49-F238E27FC236}">
              <a16:creationId xmlns:a16="http://schemas.microsoft.com/office/drawing/2014/main" id="{2600A83F-9F71-4D51-B68F-F8716E270BE0}"/>
            </a:ext>
          </a:extLst>
        </xdr:cNvPr>
        <xdr:cNvSpPr/>
      </xdr:nvSpPr>
      <xdr:spPr>
        <a:xfrm>
          <a:off x="11231880" y="164133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73513</xdr:rowOff>
    </xdr:from>
    <xdr:ext cx="534377" cy="259045"/>
    <xdr:sp macro="" textlink="">
      <xdr:nvSpPr>
        <xdr:cNvPr id="718" name="テキスト ボックス 717">
          <a:extLst>
            <a:ext uri="{FF2B5EF4-FFF2-40B4-BE49-F238E27FC236}">
              <a16:creationId xmlns:a16="http://schemas.microsoft.com/office/drawing/2014/main" id="{15C158D4-5C03-4951-A37B-CA60AD568B0D}"/>
            </a:ext>
          </a:extLst>
        </xdr:cNvPr>
        <xdr:cNvSpPr txBox="1"/>
      </xdr:nvSpPr>
      <xdr:spPr>
        <a:xfrm>
          <a:off x="11061211" y="1650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C8E69AF5-D211-4EE4-A6C2-74B885D4D133}"/>
            </a:ext>
          </a:extLst>
        </xdr:cNvPr>
        <xdr:cNvSpPr/>
      </xdr:nvSpPr>
      <xdr:spPr>
        <a:xfrm>
          <a:off x="1609344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A4066BCF-1A95-427C-9380-E7B8C4CDD97F}"/>
            </a:ext>
          </a:extLst>
        </xdr:cNvPr>
        <xdr:cNvSpPr/>
      </xdr:nvSpPr>
      <xdr:spPr>
        <a:xfrm>
          <a:off x="16220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3DE6A03D-F430-44ED-B311-B062A5B70005}"/>
            </a:ext>
          </a:extLst>
        </xdr:cNvPr>
        <xdr:cNvSpPr/>
      </xdr:nvSpPr>
      <xdr:spPr>
        <a:xfrm>
          <a:off x="16220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D60BA1CB-C742-41DB-AC12-4FE28160AAC1}"/>
            </a:ext>
          </a:extLst>
        </xdr:cNvPr>
        <xdr:cNvSpPr/>
      </xdr:nvSpPr>
      <xdr:spPr>
        <a:xfrm>
          <a:off x="170992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AF059E70-6C2B-40E7-A51D-4DB0B41E6E22}"/>
            </a:ext>
          </a:extLst>
        </xdr:cNvPr>
        <xdr:cNvSpPr/>
      </xdr:nvSpPr>
      <xdr:spPr>
        <a:xfrm>
          <a:off x="170992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92352F91-8B9E-4606-A9B8-DA97513FE206}"/>
            </a:ext>
          </a:extLst>
        </xdr:cNvPr>
        <xdr:cNvSpPr/>
      </xdr:nvSpPr>
      <xdr:spPr>
        <a:xfrm>
          <a:off x="1810512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DDDDDDE5-6C79-4612-A9C5-284AC9BA83E3}"/>
            </a:ext>
          </a:extLst>
        </xdr:cNvPr>
        <xdr:cNvSpPr/>
      </xdr:nvSpPr>
      <xdr:spPr>
        <a:xfrm>
          <a:off x="1810512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8387842C-0CCA-408D-9195-FEA38CBDF3E4}"/>
            </a:ext>
          </a:extLst>
        </xdr:cNvPr>
        <xdr:cNvSpPr/>
      </xdr:nvSpPr>
      <xdr:spPr>
        <a:xfrm>
          <a:off x="1609344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3B20B474-9529-495A-8FEA-1490E803C6FF}"/>
            </a:ext>
          </a:extLst>
        </xdr:cNvPr>
        <xdr:cNvSpPr txBox="1"/>
      </xdr:nvSpPr>
      <xdr:spPr>
        <a:xfrm>
          <a:off x="160782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DBF05918-648A-40F1-A912-7A9B2D78BD7D}"/>
            </a:ext>
          </a:extLst>
        </xdr:cNvPr>
        <xdr:cNvCxnSpPr/>
      </xdr:nvCxnSpPr>
      <xdr:spPr>
        <a:xfrm>
          <a:off x="1609344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32B7905B-A002-4157-B958-51D81679FD21}"/>
            </a:ext>
          </a:extLst>
        </xdr:cNvPr>
        <xdr:cNvCxnSpPr/>
      </xdr:nvCxnSpPr>
      <xdr:spPr>
        <a:xfrm>
          <a:off x="16093440" y="6510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C4381885-B5C1-46FE-9499-FC9163094D81}"/>
            </a:ext>
          </a:extLst>
        </xdr:cNvPr>
        <xdr:cNvSpPr txBox="1"/>
      </xdr:nvSpPr>
      <xdr:spPr>
        <a:xfrm>
          <a:off x="15890374" y="63716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2978329C-8394-4116-AC95-73E1D5BBEFB4}"/>
            </a:ext>
          </a:extLst>
        </xdr:cNvPr>
        <xdr:cNvCxnSpPr/>
      </xdr:nvCxnSpPr>
      <xdr:spPr>
        <a:xfrm>
          <a:off x="16093440" y="60604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1D47D8D0-5DCC-4834-8C50-AC7D7F7E2C33}"/>
            </a:ext>
          </a:extLst>
        </xdr:cNvPr>
        <xdr:cNvSpPr txBox="1"/>
      </xdr:nvSpPr>
      <xdr:spPr>
        <a:xfrm>
          <a:off x="15630721" y="592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33515177-B40D-4DAE-9208-A1BA98E66F2C}"/>
            </a:ext>
          </a:extLst>
        </xdr:cNvPr>
        <xdr:cNvCxnSpPr/>
      </xdr:nvCxnSpPr>
      <xdr:spPr>
        <a:xfrm>
          <a:off x="16093440" y="56146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DACDDA3F-F661-425B-B3C2-1A75ED25BAD4}"/>
            </a:ext>
          </a:extLst>
        </xdr:cNvPr>
        <xdr:cNvSpPr txBox="1"/>
      </xdr:nvSpPr>
      <xdr:spPr>
        <a:xfrm>
          <a:off x="15630721" y="54762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87DA55AA-762B-40C7-A508-7B5165FC25BA}"/>
            </a:ext>
          </a:extLst>
        </xdr:cNvPr>
        <xdr:cNvCxnSpPr/>
      </xdr:nvCxnSpPr>
      <xdr:spPr>
        <a:xfrm>
          <a:off x="16093440" y="51689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33412E1C-EF50-4839-86E7-3D6045BACA15}"/>
            </a:ext>
          </a:extLst>
        </xdr:cNvPr>
        <xdr:cNvSpPr txBox="1"/>
      </xdr:nvSpPr>
      <xdr:spPr>
        <a:xfrm>
          <a:off x="15630721" y="50304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E7D8D0D7-03CC-43C5-B436-5ED5F5124384}"/>
            </a:ext>
          </a:extLst>
        </xdr:cNvPr>
        <xdr:cNvCxnSpPr/>
      </xdr:nvCxnSpPr>
      <xdr:spPr>
        <a:xfrm>
          <a:off x="1609344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D4D404CA-4C52-47F6-A1D8-81A4CE9C8536}"/>
            </a:ext>
          </a:extLst>
        </xdr:cNvPr>
        <xdr:cNvSpPr txBox="1"/>
      </xdr:nvSpPr>
      <xdr:spPr>
        <a:xfrm>
          <a:off x="1563072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54024724-347F-44B2-A8B8-D82CB45A0744}"/>
            </a:ext>
          </a:extLst>
        </xdr:cNvPr>
        <xdr:cNvSpPr/>
      </xdr:nvSpPr>
      <xdr:spPr>
        <a:xfrm>
          <a:off x="1609344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2362A209-41B6-4A15-A586-60889DB1C759}"/>
            </a:ext>
          </a:extLst>
        </xdr:cNvPr>
        <xdr:cNvCxnSpPr/>
      </xdr:nvCxnSpPr>
      <xdr:spPr>
        <a:xfrm flipV="1">
          <a:off x="19507835" y="5200957"/>
          <a:ext cx="1269" cy="1309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A3F15D26-3A22-4944-8F44-0FB1AB01CA3C}"/>
            </a:ext>
          </a:extLst>
        </xdr:cNvPr>
        <xdr:cNvSpPr txBox="1"/>
      </xdr:nvSpPr>
      <xdr:spPr>
        <a:xfrm>
          <a:off x="19560540" y="6540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3E2542AD-B442-4E24-9BC3-E4BB89C75986}"/>
            </a:ext>
          </a:extLst>
        </xdr:cNvPr>
        <xdr:cNvCxnSpPr/>
      </xdr:nvCxnSpPr>
      <xdr:spPr>
        <a:xfrm>
          <a:off x="19443700" y="6510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83016BA2-F900-4B75-B8D2-F169C0F03F6B}"/>
            </a:ext>
          </a:extLst>
        </xdr:cNvPr>
        <xdr:cNvSpPr txBox="1"/>
      </xdr:nvSpPr>
      <xdr:spPr>
        <a:xfrm>
          <a:off x="19560540" y="49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D5ADDD86-BDCB-4727-827B-60C1177CB4A1}"/>
            </a:ext>
          </a:extLst>
        </xdr:cNvPr>
        <xdr:cNvCxnSpPr/>
      </xdr:nvCxnSpPr>
      <xdr:spPr>
        <a:xfrm>
          <a:off x="19443700" y="52009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7162B5A0-3B91-4197-84FD-8F22D3A88668}"/>
            </a:ext>
          </a:extLst>
        </xdr:cNvPr>
        <xdr:cNvCxnSpPr/>
      </xdr:nvCxnSpPr>
      <xdr:spPr>
        <a:xfrm>
          <a:off x="18778220" y="651002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a:extLst>
            <a:ext uri="{FF2B5EF4-FFF2-40B4-BE49-F238E27FC236}">
              <a16:creationId xmlns:a16="http://schemas.microsoft.com/office/drawing/2014/main" id="{C2790F03-3581-4052-80ED-0D36D21158FE}"/>
            </a:ext>
          </a:extLst>
        </xdr:cNvPr>
        <xdr:cNvSpPr txBox="1"/>
      </xdr:nvSpPr>
      <xdr:spPr>
        <a:xfrm>
          <a:off x="19560540" y="629392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F38B75D3-5EB0-4DEC-B57D-2A3BEC989C73}"/>
            </a:ext>
          </a:extLst>
        </xdr:cNvPr>
        <xdr:cNvSpPr/>
      </xdr:nvSpPr>
      <xdr:spPr>
        <a:xfrm>
          <a:off x="19458940" y="643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2DDBF7B0-DF9F-43C8-AA23-4FFB65D4A4A6}"/>
            </a:ext>
          </a:extLst>
        </xdr:cNvPr>
        <xdr:cNvCxnSpPr/>
      </xdr:nvCxnSpPr>
      <xdr:spPr>
        <a:xfrm>
          <a:off x="17988280" y="65100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54D16A43-7D87-47BD-8749-C9ECFDB57389}"/>
            </a:ext>
          </a:extLst>
        </xdr:cNvPr>
        <xdr:cNvSpPr/>
      </xdr:nvSpPr>
      <xdr:spPr>
        <a:xfrm>
          <a:off x="18735040" y="64433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a:extLst>
            <a:ext uri="{FF2B5EF4-FFF2-40B4-BE49-F238E27FC236}">
              <a16:creationId xmlns:a16="http://schemas.microsoft.com/office/drawing/2014/main" id="{A089D5F4-34EE-40CD-B932-E703D2749740}"/>
            </a:ext>
          </a:extLst>
        </xdr:cNvPr>
        <xdr:cNvSpPr txBox="1"/>
      </xdr:nvSpPr>
      <xdr:spPr>
        <a:xfrm>
          <a:off x="18611797" y="6222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EDD086EA-AEF8-4365-B900-E51F14EA3B8E}"/>
            </a:ext>
          </a:extLst>
        </xdr:cNvPr>
        <xdr:cNvCxnSpPr/>
      </xdr:nvCxnSpPr>
      <xdr:spPr>
        <a:xfrm>
          <a:off x="17213580" y="65100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a:extLst>
            <a:ext uri="{FF2B5EF4-FFF2-40B4-BE49-F238E27FC236}">
              <a16:creationId xmlns:a16="http://schemas.microsoft.com/office/drawing/2014/main" id="{BB469A1B-8ADA-445A-8265-282F2609197D}"/>
            </a:ext>
          </a:extLst>
        </xdr:cNvPr>
        <xdr:cNvSpPr/>
      </xdr:nvSpPr>
      <xdr:spPr>
        <a:xfrm>
          <a:off x="17937480" y="64475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a:extLst>
            <a:ext uri="{FF2B5EF4-FFF2-40B4-BE49-F238E27FC236}">
              <a16:creationId xmlns:a16="http://schemas.microsoft.com/office/drawing/2014/main" id="{C5AE9725-AB3B-48E4-A6E2-4C70FA094945}"/>
            </a:ext>
          </a:extLst>
        </xdr:cNvPr>
        <xdr:cNvSpPr txBox="1"/>
      </xdr:nvSpPr>
      <xdr:spPr>
        <a:xfrm>
          <a:off x="17821857" y="6226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9056FCFB-7198-41F9-9B8B-35FB32EEA399}"/>
            </a:ext>
          </a:extLst>
        </xdr:cNvPr>
        <xdr:cNvCxnSpPr/>
      </xdr:nvCxnSpPr>
      <xdr:spPr>
        <a:xfrm>
          <a:off x="16431260" y="65100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a:extLst>
            <a:ext uri="{FF2B5EF4-FFF2-40B4-BE49-F238E27FC236}">
              <a16:creationId xmlns:a16="http://schemas.microsoft.com/office/drawing/2014/main" id="{3EAE6D65-CC08-4926-9509-49ABAD84FF38}"/>
            </a:ext>
          </a:extLst>
        </xdr:cNvPr>
        <xdr:cNvSpPr/>
      </xdr:nvSpPr>
      <xdr:spPr>
        <a:xfrm>
          <a:off x="17162780" y="64498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a:extLst>
            <a:ext uri="{FF2B5EF4-FFF2-40B4-BE49-F238E27FC236}">
              <a16:creationId xmlns:a16="http://schemas.microsoft.com/office/drawing/2014/main" id="{63C57F15-2994-42F6-9374-153BC296FC02}"/>
            </a:ext>
          </a:extLst>
        </xdr:cNvPr>
        <xdr:cNvSpPr txBox="1"/>
      </xdr:nvSpPr>
      <xdr:spPr>
        <a:xfrm>
          <a:off x="17047157" y="6228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a:extLst>
            <a:ext uri="{FF2B5EF4-FFF2-40B4-BE49-F238E27FC236}">
              <a16:creationId xmlns:a16="http://schemas.microsoft.com/office/drawing/2014/main" id="{B6E35E90-015D-4C98-B8F9-C394CF77EF66}"/>
            </a:ext>
          </a:extLst>
        </xdr:cNvPr>
        <xdr:cNvSpPr/>
      </xdr:nvSpPr>
      <xdr:spPr>
        <a:xfrm>
          <a:off x="16388080" y="64529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a:extLst>
            <a:ext uri="{FF2B5EF4-FFF2-40B4-BE49-F238E27FC236}">
              <a16:creationId xmlns:a16="http://schemas.microsoft.com/office/drawing/2014/main" id="{0C9B9A8A-B1B1-4FE7-B419-941F293EF180}"/>
            </a:ext>
          </a:extLst>
        </xdr:cNvPr>
        <xdr:cNvSpPr txBox="1"/>
      </xdr:nvSpPr>
      <xdr:spPr>
        <a:xfrm>
          <a:off x="16264837" y="6231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5548E97E-9B89-4D6B-A273-8012D7C45E01}"/>
            </a:ext>
          </a:extLst>
        </xdr:cNvPr>
        <xdr:cNvSpPr txBox="1"/>
      </xdr:nvSpPr>
      <xdr:spPr>
        <a:xfrm>
          <a:off x="193421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827D8F0D-CF14-4520-98E3-D717DDD311C7}"/>
            </a:ext>
          </a:extLst>
        </xdr:cNvPr>
        <xdr:cNvSpPr txBox="1"/>
      </xdr:nvSpPr>
      <xdr:spPr>
        <a:xfrm>
          <a:off x="186105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50B02432-4A30-41DA-8ACE-BC24ADC7AEEA}"/>
            </a:ext>
          </a:extLst>
        </xdr:cNvPr>
        <xdr:cNvSpPr txBox="1"/>
      </xdr:nvSpPr>
      <xdr:spPr>
        <a:xfrm>
          <a:off x="178206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E7A4708-E2FE-4389-B1C8-929DD8BC63CB}"/>
            </a:ext>
          </a:extLst>
        </xdr:cNvPr>
        <xdr:cNvSpPr txBox="1"/>
      </xdr:nvSpPr>
      <xdr:spPr>
        <a:xfrm>
          <a:off x="170459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1AFC72F7-518E-44ED-96D8-CD6A0D5CE62D}"/>
            </a:ext>
          </a:extLst>
        </xdr:cNvPr>
        <xdr:cNvSpPr txBox="1"/>
      </xdr:nvSpPr>
      <xdr:spPr>
        <a:xfrm>
          <a:off x="162636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9D71716-DFA2-41C2-B677-8F0494D77192}"/>
            </a:ext>
          </a:extLst>
        </xdr:cNvPr>
        <xdr:cNvSpPr/>
      </xdr:nvSpPr>
      <xdr:spPr>
        <a:xfrm>
          <a:off x="19458940" y="6459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a:extLst>
            <a:ext uri="{FF2B5EF4-FFF2-40B4-BE49-F238E27FC236}">
              <a16:creationId xmlns:a16="http://schemas.microsoft.com/office/drawing/2014/main" id="{45914152-CC3A-45E0-B68E-60BAD4147E0E}"/>
            </a:ext>
          </a:extLst>
        </xdr:cNvPr>
        <xdr:cNvSpPr txBox="1"/>
      </xdr:nvSpPr>
      <xdr:spPr>
        <a:xfrm>
          <a:off x="19560540" y="64171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BDC742AE-06E4-4640-A6C9-FE691096340B}"/>
            </a:ext>
          </a:extLst>
        </xdr:cNvPr>
        <xdr:cNvSpPr/>
      </xdr:nvSpPr>
      <xdr:spPr>
        <a:xfrm>
          <a:off x="18735040" y="64592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6AC60EB7-CFE7-4667-9985-F89403E65EB2}"/>
            </a:ext>
          </a:extLst>
        </xdr:cNvPr>
        <xdr:cNvSpPr txBox="1"/>
      </xdr:nvSpPr>
      <xdr:spPr>
        <a:xfrm>
          <a:off x="1866119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A30CE587-B418-4CFD-93E1-318EE7041498}"/>
            </a:ext>
          </a:extLst>
        </xdr:cNvPr>
        <xdr:cNvSpPr/>
      </xdr:nvSpPr>
      <xdr:spPr>
        <a:xfrm>
          <a:off x="17937480" y="6459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33B5B1BA-25C4-4686-8666-5837E1E9F0C9}"/>
            </a:ext>
          </a:extLst>
        </xdr:cNvPr>
        <xdr:cNvSpPr txBox="1"/>
      </xdr:nvSpPr>
      <xdr:spPr>
        <a:xfrm>
          <a:off x="1788649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EEE1C663-EC7E-47D9-AB28-76EE66ECBC4B}"/>
            </a:ext>
          </a:extLst>
        </xdr:cNvPr>
        <xdr:cNvSpPr/>
      </xdr:nvSpPr>
      <xdr:spPr>
        <a:xfrm>
          <a:off x="17162780" y="6459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F775A5C0-7D92-4793-AC33-730896612007}"/>
            </a:ext>
          </a:extLst>
        </xdr:cNvPr>
        <xdr:cNvSpPr txBox="1"/>
      </xdr:nvSpPr>
      <xdr:spPr>
        <a:xfrm>
          <a:off x="1709655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5D1A3BDE-1B61-4C60-825C-9B212ACCA0B9}"/>
            </a:ext>
          </a:extLst>
        </xdr:cNvPr>
        <xdr:cNvSpPr/>
      </xdr:nvSpPr>
      <xdr:spPr>
        <a:xfrm>
          <a:off x="16388080" y="64592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965E9346-9420-4B99-86E7-EC0C2B754ED6}"/>
            </a:ext>
          </a:extLst>
        </xdr:cNvPr>
        <xdr:cNvSpPr txBox="1"/>
      </xdr:nvSpPr>
      <xdr:spPr>
        <a:xfrm>
          <a:off x="1631423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4CA95362-CD5E-492C-A1F0-95923853A476}"/>
            </a:ext>
          </a:extLst>
        </xdr:cNvPr>
        <xdr:cNvSpPr/>
      </xdr:nvSpPr>
      <xdr:spPr>
        <a:xfrm>
          <a:off x="1609344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EB41DC32-2626-4FF8-B70E-2BBC29150EE4}"/>
            </a:ext>
          </a:extLst>
        </xdr:cNvPr>
        <xdr:cNvSpPr/>
      </xdr:nvSpPr>
      <xdr:spPr>
        <a:xfrm>
          <a:off x="16220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FA4934C6-E2E9-4DF9-9FC9-3E5C9F80782A}"/>
            </a:ext>
          </a:extLst>
        </xdr:cNvPr>
        <xdr:cNvSpPr/>
      </xdr:nvSpPr>
      <xdr:spPr>
        <a:xfrm>
          <a:off x="16220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6D9C2FA7-0E4E-49A3-9247-5939C431DC61}"/>
            </a:ext>
          </a:extLst>
        </xdr:cNvPr>
        <xdr:cNvSpPr/>
      </xdr:nvSpPr>
      <xdr:spPr>
        <a:xfrm>
          <a:off x="170992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11626266-27D9-4D31-9671-F25007B852B1}"/>
            </a:ext>
          </a:extLst>
        </xdr:cNvPr>
        <xdr:cNvSpPr/>
      </xdr:nvSpPr>
      <xdr:spPr>
        <a:xfrm>
          <a:off x="170992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C5BD4F2F-537B-4E38-AF05-67787ACB301B}"/>
            </a:ext>
          </a:extLst>
        </xdr:cNvPr>
        <xdr:cNvSpPr/>
      </xdr:nvSpPr>
      <xdr:spPr>
        <a:xfrm>
          <a:off x="1810512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539EEA5-BEC3-474F-A8C4-C22964106811}"/>
            </a:ext>
          </a:extLst>
        </xdr:cNvPr>
        <xdr:cNvSpPr/>
      </xdr:nvSpPr>
      <xdr:spPr>
        <a:xfrm>
          <a:off x="1810512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13CF5B9-4EAA-475C-9A85-D41C8ABD88E0}"/>
            </a:ext>
          </a:extLst>
        </xdr:cNvPr>
        <xdr:cNvSpPr/>
      </xdr:nvSpPr>
      <xdr:spPr>
        <a:xfrm>
          <a:off x="1609344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A37731F4-211F-4C62-BB41-5BFAC34BD43E}"/>
            </a:ext>
          </a:extLst>
        </xdr:cNvPr>
        <xdr:cNvSpPr txBox="1"/>
      </xdr:nvSpPr>
      <xdr:spPr>
        <a:xfrm>
          <a:off x="160782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30E1130A-73F0-4BDC-B2D4-2AAF1A8F1A97}"/>
            </a:ext>
          </a:extLst>
        </xdr:cNvPr>
        <xdr:cNvCxnSpPr/>
      </xdr:nvCxnSpPr>
      <xdr:spPr>
        <a:xfrm>
          <a:off x="1609344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6500780A-69EF-4893-9A44-6B28EA41E3FC}"/>
            </a:ext>
          </a:extLst>
        </xdr:cNvPr>
        <xdr:cNvCxnSpPr/>
      </xdr:nvCxnSpPr>
      <xdr:spPr>
        <a:xfrm>
          <a:off x="16093440" y="98628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BBD5D196-9A08-4452-B1BE-7465C278DBC7}"/>
            </a:ext>
          </a:extLst>
        </xdr:cNvPr>
        <xdr:cNvSpPr txBox="1"/>
      </xdr:nvSpPr>
      <xdr:spPr>
        <a:xfrm>
          <a:off x="15890374" y="97244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CECE7D0B-9055-4B7C-BD3C-D4C9FFC4988B}"/>
            </a:ext>
          </a:extLst>
        </xdr:cNvPr>
        <xdr:cNvCxnSpPr/>
      </xdr:nvCxnSpPr>
      <xdr:spPr>
        <a:xfrm>
          <a:off x="16093440" y="9413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a:extLst>
            <a:ext uri="{FF2B5EF4-FFF2-40B4-BE49-F238E27FC236}">
              <a16:creationId xmlns:a16="http://schemas.microsoft.com/office/drawing/2014/main" id="{4F0F4681-E9DF-444F-B9A6-A017B738985E}"/>
            </a:ext>
          </a:extLst>
        </xdr:cNvPr>
        <xdr:cNvSpPr txBox="1"/>
      </xdr:nvSpPr>
      <xdr:spPr>
        <a:xfrm>
          <a:off x="15826254" y="927482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76426186-9AE5-499F-8B1F-134B61871C7C}"/>
            </a:ext>
          </a:extLst>
        </xdr:cNvPr>
        <xdr:cNvCxnSpPr/>
      </xdr:nvCxnSpPr>
      <xdr:spPr>
        <a:xfrm>
          <a:off x="16093440" y="8967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a:extLst>
            <a:ext uri="{FF2B5EF4-FFF2-40B4-BE49-F238E27FC236}">
              <a16:creationId xmlns:a16="http://schemas.microsoft.com/office/drawing/2014/main" id="{C5312D95-42BE-4E46-9930-B4F81C010A62}"/>
            </a:ext>
          </a:extLst>
        </xdr:cNvPr>
        <xdr:cNvSpPr txBox="1"/>
      </xdr:nvSpPr>
      <xdr:spPr>
        <a:xfrm>
          <a:off x="15826254" y="882905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8E0FEB4E-78D2-4AEB-8783-781CD9791247}"/>
            </a:ext>
          </a:extLst>
        </xdr:cNvPr>
        <xdr:cNvCxnSpPr/>
      </xdr:nvCxnSpPr>
      <xdr:spPr>
        <a:xfrm>
          <a:off x="16093440" y="8521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a:extLst>
            <a:ext uri="{FF2B5EF4-FFF2-40B4-BE49-F238E27FC236}">
              <a16:creationId xmlns:a16="http://schemas.microsoft.com/office/drawing/2014/main" id="{4FCE4CB9-FAA7-4DE7-A94C-FED2AF8F3E6A}"/>
            </a:ext>
          </a:extLst>
        </xdr:cNvPr>
        <xdr:cNvSpPr txBox="1"/>
      </xdr:nvSpPr>
      <xdr:spPr>
        <a:xfrm>
          <a:off x="15826254" y="838328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E215E36-B55A-4899-BF00-618A84D4227C}"/>
            </a:ext>
          </a:extLst>
        </xdr:cNvPr>
        <xdr:cNvCxnSpPr/>
      </xdr:nvCxnSpPr>
      <xdr:spPr>
        <a:xfrm>
          <a:off x="1609344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id="{C8E86F88-AF9F-47C7-A734-4A57A9B0A58E}"/>
            </a:ext>
          </a:extLst>
        </xdr:cNvPr>
        <xdr:cNvSpPr txBox="1"/>
      </xdr:nvSpPr>
      <xdr:spPr>
        <a:xfrm>
          <a:off x="15826254" y="793370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8357586E-F965-45A1-9AAD-0653610EF528}"/>
            </a:ext>
          </a:extLst>
        </xdr:cNvPr>
        <xdr:cNvSpPr/>
      </xdr:nvSpPr>
      <xdr:spPr>
        <a:xfrm>
          <a:off x="1609344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4456AD37-5E2C-43FE-BC44-70A03C89CA74}"/>
            </a:ext>
          </a:extLst>
        </xdr:cNvPr>
        <xdr:cNvCxnSpPr/>
      </xdr:nvCxnSpPr>
      <xdr:spPr>
        <a:xfrm>
          <a:off x="19507835" y="986282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a:extLst>
            <a:ext uri="{FF2B5EF4-FFF2-40B4-BE49-F238E27FC236}">
              <a16:creationId xmlns:a16="http://schemas.microsoft.com/office/drawing/2014/main" id="{70AE6D9F-F6A8-485C-A962-061941E93BAB}"/>
            </a:ext>
          </a:extLst>
        </xdr:cNvPr>
        <xdr:cNvSpPr txBox="1"/>
      </xdr:nvSpPr>
      <xdr:spPr>
        <a:xfrm>
          <a:off x="19560540" y="9900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7F1FBE73-00B5-42EC-8337-6A5B33B1BF7C}"/>
            </a:ext>
          </a:extLst>
        </xdr:cNvPr>
        <xdr:cNvCxnSpPr/>
      </xdr:nvCxnSpPr>
      <xdr:spPr>
        <a:xfrm>
          <a:off x="19443700" y="98628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a:extLst>
            <a:ext uri="{FF2B5EF4-FFF2-40B4-BE49-F238E27FC236}">
              <a16:creationId xmlns:a16="http://schemas.microsoft.com/office/drawing/2014/main" id="{632B930F-C2FD-4CED-B4CA-0C41311CB3D9}"/>
            </a:ext>
          </a:extLst>
        </xdr:cNvPr>
        <xdr:cNvSpPr txBox="1"/>
      </xdr:nvSpPr>
      <xdr:spPr>
        <a:xfrm>
          <a:off x="19560540" y="95656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4D41B92F-3A4F-452A-B4B9-A22F8E6EC80F}"/>
            </a:ext>
          </a:extLst>
        </xdr:cNvPr>
        <xdr:cNvCxnSpPr/>
      </xdr:nvCxnSpPr>
      <xdr:spPr>
        <a:xfrm>
          <a:off x="19443700" y="98628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D6C3EC13-8061-474B-87BD-F7D49CE28D42}"/>
            </a:ext>
          </a:extLst>
        </xdr:cNvPr>
        <xdr:cNvCxnSpPr/>
      </xdr:nvCxnSpPr>
      <xdr:spPr>
        <a:xfrm>
          <a:off x="18778220" y="986282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a:extLst>
            <a:ext uri="{FF2B5EF4-FFF2-40B4-BE49-F238E27FC236}">
              <a16:creationId xmlns:a16="http://schemas.microsoft.com/office/drawing/2014/main" id="{D970823B-8C82-4CCB-80E4-FCC49C9F20FD}"/>
            </a:ext>
          </a:extLst>
        </xdr:cNvPr>
        <xdr:cNvSpPr txBox="1"/>
      </xdr:nvSpPr>
      <xdr:spPr>
        <a:xfrm>
          <a:off x="19560540" y="979044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a:extLst>
            <a:ext uri="{FF2B5EF4-FFF2-40B4-BE49-F238E27FC236}">
              <a16:creationId xmlns:a16="http://schemas.microsoft.com/office/drawing/2014/main" id="{7A2708DC-1DC8-455B-B20D-5900477DBBBF}"/>
            </a:ext>
          </a:extLst>
        </xdr:cNvPr>
        <xdr:cNvSpPr/>
      </xdr:nvSpPr>
      <xdr:spPr>
        <a:xfrm>
          <a:off x="19458940" y="9812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a:extLst>
            <a:ext uri="{FF2B5EF4-FFF2-40B4-BE49-F238E27FC236}">
              <a16:creationId xmlns:a16="http://schemas.microsoft.com/office/drawing/2014/main" id="{93AE737B-C700-4183-926F-3376571F61C1}"/>
            </a:ext>
          </a:extLst>
        </xdr:cNvPr>
        <xdr:cNvCxnSpPr/>
      </xdr:nvCxnSpPr>
      <xdr:spPr>
        <a:xfrm>
          <a:off x="17988280" y="98628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a:extLst>
            <a:ext uri="{FF2B5EF4-FFF2-40B4-BE49-F238E27FC236}">
              <a16:creationId xmlns:a16="http://schemas.microsoft.com/office/drawing/2014/main" id="{6BE3EFCC-2386-45F0-ACD4-9B6D150D8078}"/>
            </a:ext>
          </a:extLst>
        </xdr:cNvPr>
        <xdr:cNvSpPr/>
      </xdr:nvSpPr>
      <xdr:spPr>
        <a:xfrm>
          <a:off x="18735040" y="98120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93EBD383-4F04-4A29-AEF5-4885A2F25638}"/>
            </a:ext>
          </a:extLst>
        </xdr:cNvPr>
        <xdr:cNvSpPr txBox="1"/>
      </xdr:nvSpPr>
      <xdr:spPr>
        <a:xfrm>
          <a:off x="18661190" y="9900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a:extLst>
            <a:ext uri="{FF2B5EF4-FFF2-40B4-BE49-F238E27FC236}">
              <a16:creationId xmlns:a16="http://schemas.microsoft.com/office/drawing/2014/main" id="{74CCDF71-EADD-4A27-BBC2-A8BE1822300B}"/>
            </a:ext>
          </a:extLst>
        </xdr:cNvPr>
        <xdr:cNvCxnSpPr/>
      </xdr:nvCxnSpPr>
      <xdr:spPr>
        <a:xfrm>
          <a:off x="17213580" y="98628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a:extLst>
            <a:ext uri="{FF2B5EF4-FFF2-40B4-BE49-F238E27FC236}">
              <a16:creationId xmlns:a16="http://schemas.microsoft.com/office/drawing/2014/main" id="{8F974FB4-E1BE-4182-96BB-B5219CF801EC}"/>
            </a:ext>
          </a:extLst>
        </xdr:cNvPr>
        <xdr:cNvSpPr/>
      </xdr:nvSpPr>
      <xdr:spPr>
        <a:xfrm>
          <a:off x="17937480" y="9812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FACEFA00-74BC-4422-B93C-169C1675DD67}"/>
            </a:ext>
          </a:extLst>
        </xdr:cNvPr>
        <xdr:cNvSpPr txBox="1"/>
      </xdr:nvSpPr>
      <xdr:spPr>
        <a:xfrm>
          <a:off x="17886490" y="9900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a:extLst>
            <a:ext uri="{FF2B5EF4-FFF2-40B4-BE49-F238E27FC236}">
              <a16:creationId xmlns:a16="http://schemas.microsoft.com/office/drawing/2014/main" id="{FFD6D5E0-379E-461B-B791-DC5785D0CBAC}"/>
            </a:ext>
          </a:extLst>
        </xdr:cNvPr>
        <xdr:cNvCxnSpPr/>
      </xdr:nvCxnSpPr>
      <xdr:spPr>
        <a:xfrm>
          <a:off x="16431260" y="98628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a:extLst>
            <a:ext uri="{FF2B5EF4-FFF2-40B4-BE49-F238E27FC236}">
              <a16:creationId xmlns:a16="http://schemas.microsoft.com/office/drawing/2014/main" id="{CAD128ED-9B99-49D1-A0C7-E1235AD9BF42}"/>
            </a:ext>
          </a:extLst>
        </xdr:cNvPr>
        <xdr:cNvSpPr/>
      </xdr:nvSpPr>
      <xdr:spPr>
        <a:xfrm>
          <a:off x="17162780" y="9812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C8EF29AC-D5F6-450F-9C8F-E015ECF6C0C7}"/>
            </a:ext>
          </a:extLst>
        </xdr:cNvPr>
        <xdr:cNvSpPr txBox="1"/>
      </xdr:nvSpPr>
      <xdr:spPr>
        <a:xfrm>
          <a:off x="17096550" y="9900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a:extLst>
            <a:ext uri="{FF2B5EF4-FFF2-40B4-BE49-F238E27FC236}">
              <a16:creationId xmlns:a16="http://schemas.microsoft.com/office/drawing/2014/main" id="{8901C56D-6168-4AC8-81C7-798BA395CEF3}"/>
            </a:ext>
          </a:extLst>
        </xdr:cNvPr>
        <xdr:cNvSpPr/>
      </xdr:nvSpPr>
      <xdr:spPr>
        <a:xfrm>
          <a:off x="16388080" y="83375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a:extLst>
            <a:ext uri="{FF2B5EF4-FFF2-40B4-BE49-F238E27FC236}">
              <a16:creationId xmlns:a16="http://schemas.microsoft.com/office/drawing/2014/main" id="{40010A88-B6E3-443A-AD04-3845AB7F8E0E}"/>
            </a:ext>
          </a:extLst>
        </xdr:cNvPr>
        <xdr:cNvSpPr txBox="1"/>
      </xdr:nvSpPr>
      <xdr:spPr>
        <a:xfrm>
          <a:off x="16281913" y="81165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BFAE0C89-D23F-478F-804F-2F37F28449E6}"/>
            </a:ext>
          </a:extLst>
        </xdr:cNvPr>
        <xdr:cNvSpPr txBox="1"/>
      </xdr:nvSpPr>
      <xdr:spPr>
        <a:xfrm>
          <a:off x="193421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3E743B37-5BAE-43C5-97C7-535057B6F87C}"/>
            </a:ext>
          </a:extLst>
        </xdr:cNvPr>
        <xdr:cNvSpPr txBox="1"/>
      </xdr:nvSpPr>
      <xdr:spPr>
        <a:xfrm>
          <a:off x="186105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E997B44D-BDC6-4CA0-ACE9-B61B051F1B47}"/>
            </a:ext>
          </a:extLst>
        </xdr:cNvPr>
        <xdr:cNvSpPr txBox="1"/>
      </xdr:nvSpPr>
      <xdr:spPr>
        <a:xfrm>
          <a:off x="178206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F829E531-EA7C-4FD4-AB53-766732B7B142}"/>
            </a:ext>
          </a:extLst>
        </xdr:cNvPr>
        <xdr:cNvSpPr txBox="1"/>
      </xdr:nvSpPr>
      <xdr:spPr>
        <a:xfrm>
          <a:off x="170459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6242AD1F-AEEF-46F5-BCD3-6222EBDCB88F}"/>
            </a:ext>
          </a:extLst>
        </xdr:cNvPr>
        <xdr:cNvSpPr txBox="1"/>
      </xdr:nvSpPr>
      <xdr:spPr>
        <a:xfrm>
          <a:off x="162636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E42DA8F0-3584-41F4-986E-82387BB55411}"/>
            </a:ext>
          </a:extLst>
        </xdr:cNvPr>
        <xdr:cNvSpPr/>
      </xdr:nvSpPr>
      <xdr:spPr>
        <a:xfrm>
          <a:off x="19458940" y="9812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a:extLst>
            <a:ext uri="{FF2B5EF4-FFF2-40B4-BE49-F238E27FC236}">
              <a16:creationId xmlns:a16="http://schemas.microsoft.com/office/drawing/2014/main" id="{333F9D2D-28DD-4AE4-91B5-40196BEB95F4}"/>
            </a:ext>
          </a:extLst>
        </xdr:cNvPr>
        <xdr:cNvSpPr txBox="1"/>
      </xdr:nvSpPr>
      <xdr:spPr>
        <a:xfrm>
          <a:off x="19560540" y="9679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a:extLst>
            <a:ext uri="{FF2B5EF4-FFF2-40B4-BE49-F238E27FC236}">
              <a16:creationId xmlns:a16="http://schemas.microsoft.com/office/drawing/2014/main" id="{C7540241-F221-4D06-A502-0636ED8E1E3D}"/>
            </a:ext>
          </a:extLst>
        </xdr:cNvPr>
        <xdr:cNvSpPr/>
      </xdr:nvSpPr>
      <xdr:spPr>
        <a:xfrm>
          <a:off x="18735040" y="98120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15C26F0D-B855-4B23-8347-1D4E1132709E}"/>
            </a:ext>
          </a:extLst>
        </xdr:cNvPr>
        <xdr:cNvSpPr txBox="1"/>
      </xdr:nvSpPr>
      <xdr:spPr>
        <a:xfrm>
          <a:off x="18661190" y="95910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a:extLst>
            <a:ext uri="{FF2B5EF4-FFF2-40B4-BE49-F238E27FC236}">
              <a16:creationId xmlns:a16="http://schemas.microsoft.com/office/drawing/2014/main" id="{1E3639FA-48BB-4AF5-B605-432747B19D5B}"/>
            </a:ext>
          </a:extLst>
        </xdr:cNvPr>
        <xdr:cNvSpPr/>
      </xdr:nvSpPr>
      <xdr:spPr>
        <a:xfrm>
          <a:off x="17937480" y="9812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64A771B6-5904-41CB-8FFB-A1C64E572095}"/>
            </a:ext>
          </a:extLst>
        </xdr:cNvPr>
        <xdr:cNvSpPr txBox="1"/>
      </xdr:nvSpPr>
      <xdr:spPr>
        <a:xfrm>
          <a:off x="17886490" y="95910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a:extLst>
            <a:ext uri="{FF2B5EF4-FFF2-40B4-BE49-F238E27FC236}">
              <a16:creationId xmlns:a16="http://schemas.microsoft.com/office/drawing/2014/main" id="{684B214F-89A2-4F78-820F-D8DE7393AAA1}"/>
            </a:ext>
          </a:extLst>
        </xdr:cNvPr>
        <xdr:cNvSpPr/>
      </xdr:nvSpPr>
      <xdr:spPr>
        <a:xfrm>
          <a:off x="17162780" y="9812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8EF13CC6-76FF-454C-9F30-8F0F4D04CDCF}"/>
            </a:ext>
          </a:extLst>
        </xdr:cNvPr>
        <xdr:cNvSpPr txBox="1"/>
      </xdr:nvSpPr>
      <xdr:spPr>
        <a:xfrm>
          <a:off x="17096550" y="95910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a:extLst>
            <a:ext uri="{FF2B5EF4-FFF2-40B4-BE49-F238E27FC236}">
              <a16:creationId xmlns:a16="http://schemas.microsoft.com/office/drawing/2014/main" id="{03520C28-3994-471F-9F75-DB65F3E3C7D6}"/>
            </a:ext>
          </a:extLst>
        </xdr:cNvPr>
        <xdr:cNvSpPr/>
      </xdr:nvSpPr>
      <xdr:spPr>
        <a:xfrm>
          <a:off x="16388080" y="98120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816F4575-1B8E-4494-BE01-C4617B1A337A}"/>
            </a:ext>
          </a:extLst>
        </xdr:cNvPr>
        <xdr:cNvSpPr txBox="1"/>
      </xdr:nvSpPr>
      <xdr:spPr>
        <a:xfrm>
          <a:off x="16314230" y="9900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CCAE0FBA-9387-4978-8414-88C9BA762245}"/>
            </a:ext>
          </a:extLst>
        </xdr:cNvPr>
        <xdr:cNvSpPr/>
      </xdr:nvSpPr>
      <xdr:spPr>
        <a:xfrm>
          <a:off x="670560" y="17387570"/>
          <a:ext cx="195605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1D7AA735-F50F-46E1-A43D-FFB7F3EF217E}"/>
            </a:ext>
          </a:extLst>
        </xdr:cNvPr>
        <xdr:cNvSpPr/>
      </xdr:nvSpPr>
      <xdr:spPr>
        <a:xfrm>
          <a:off x="670560" y="17447260"/>
          <a:ext cx="33909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74FDC1BE-2066-4F83-8D4A-13E0B55CCC8F}"/>
            </a:ext>
          </a:extLst>
        </xdr:cNvPr>
        <xdr:cNvSpPr txBox="1"/>
      </xdr:nvSpPr>
      <xdr:spPr>
        <a:xfrm>
          <a:off x="695960" y="17697450"/>
          <a:ext cx="1950974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すべての目的別歳出費目において、人口が減少したことで（</a:t>
          </a:r>
          <a:r>
            <a:rPr kumimoji="1" lang="en-US" altLang="ja-JP" sz="1300">
              <a:latin typeface="ＭＳ Ｐゴシック" panose="020B0600070205080204" pitchFamily="50" charset="-128"/>
              <a:ea typeface="ＭＳ Ｐゴシック" panose="020B0600070205080204" pitchFamily="50" charset="-128"/>
            </a:rPr>
            <a:t>3,606</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3,503</a:t>
          </a:r>
          <a:r>
            <a:rPr kumimoji="1" lang="ja-JP" altLang="en-US" sz="1300">
              <a:latin typeface="ＭＳ Ｐゴシック" panose="020B0600070205080204" pitchFamily="50" charset="-128"/>
              <a:ea typeface="ＭＳ Ｐゴシック" panose="020B0600070205080204" pitchFamily="50" charset="-128"/>
            </a:rPr>
            <a:t>人　</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ポイント減）、全体的に一人当たりのコストに影響が出ている。また人口減以外の要因の特徴的なものついては下記のとおり。</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総務費は、新庁舎建設関連の事業が終了したことによる減額が主な要因である。一人当たりのコストの昨年度比は、</a:t>
          </a:r>
          <a:r>
            <a:rPr kumimoji="1" lang="en-US" altLang="ja-JP" sz="1300">
              <a:latin typeface="ＭＳ Ｐゴシック" panose="020B0600070205080204" pitchFamily="50" charset="-128"/>
              <a:ea typeface="ＭＳ Ｐゴシック" panose="020B0600070205080204" pitchFamily="50" charset="-128"/>
            </a:rPr>
            <a:t>144,938</a:t>
          </a:r>
          <a:r>
            <a:rPr kumimoji="1" lang="ja-JP" altLang="en-US" sz="1300">
              <a:latin typeface="ＭＳ Ｐゴシック" panose="020B0600070205080204" pitchFamily="50" charset="-128"/>
              <a:ea typeface="ＭＳ Ｐゴシック" panose="020B0600070205080204" pitchFamily="50" charset="-128"/>
            </a:rPr>
            <a:t>円の減少となっている。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年台風</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号災によ</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り</a:t>
          </a:r>
          <a:r>
            <a:rPr kumimoji="1" lang="ja-JP" altLang="en-US" sz="1300">
              <a:latin typeface="ＭＳ Ｐゴシック" panose="020B0600070205080204" pitchFamily="50" charset="-128"/>
              <a:ea typeface="ＭＳ Ｐゴシック" panose="020B0600070205080204" pitchFamily="50" charset="-128"/>
            </a:rPr>
            <a:t>スキー場の休業による第三セクターへの貸付金や運営資金補助金の増額が主なものである。一人当たりのコストの昨年度比は、</a:t>
          </a:r>
          <a:r>
            <a:rPr kumimoji="1" lang="en-US" altLang="ja-JP" sz="1300">
              <a:latin typeface="ＭＳ Ｐゴシック" panose="020B0600070205080204" pitchFamily="50" charset="-128"/>
              <a:ea typeface="ＭＳ Ｐゴシック" panose="020B0600070205080204" pitchFamily="50" charset="-128"/>
            </a:rPr>
            <a:t>10,151</a:t>
          </a:r>
          <a:r>
            <a:rPr kumimoji="1" lang="ja-JP" altLang="en-US" sz="1300">
              <a:latin typeface="ＭＳ Ｐゴシック" panose="020B0600070205080204" pitchFamily="50" charset="-128"/>
              <a:ea typeface="ＭＳ Ｐゴシック" panose="020B0600070205080204" pitchFamily="50" charset="-128"/>
            </a:rPr>
            <a:t>円の増加となっている。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年台風</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号災の災害復旧事業費の増額が主なものであり、一人当たりのコストの昨年度比は、</a:t>
          </a:r>
          <a:r>
            <a:rPr kumimoji="1" lang="en-US" altLang="ja-JP" sz="1300">
              <a:latin typeface="ＭＳ Ｐゴシック" panose="020B0600070205080204" pitchFamily="50" charset="-128"/>
              <a:ea typeface="ＭＳ Ｐゴシック" panose="020B0600070205080204" pitchFamily="50" charset="-128"/>
            </a:rPr>
            <a:t>155,684</a:t>
          </a:r>
          <a:r>
            <a:rPr kumimoji="1" lang="ja-JP" altLang="en-US" sz="1300">
              <a:latin typeface="ＭＳ Ｐゴシック" panose="020B0600070205080204" pitchFamily="50" charset="-128"/>
              <a:ea typeface="ＭＳ Ｐゴシック" panose="020B0600070205080204" pitchFamily="50" charset="-128"/>
            </a:rPr>
            <a:t>円の増加となっている。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公債費は、新庁舎建設に係る地方債の償還が始まったことによる増額が主なものである。一人当たりのコストの昨年度比は、</a:t>
          </a:r>
          <a:r>
            <a:rPr kumimoji="1" lang="en-US" altLang="ja-JP" sz="1300">
              <a:latin typeface="ＭＳ Ｐゴシック" panose="020B0600070205080204" pitchFamily="50" charset="-128"/>
              <a:ea typeface="ＭＳ Ｐゴシック" panose="020B0600070205080204" pitchFamily="50" charset="-128"/>
            </a:rPr>
            <a:t>11,007</a:t>
          </a:r>
          <a:r>
            <a:rPr kumimoji="1" lang="ja-JP" altLang="en-US" sz="1300">
              <a:latin typeface="ＭＳ Ｐゴシック" panose="020B0600070205080204" pitchFamily="50" charset="-128"/>
              <a:ea typeface="ＭＳ Ｐゴシック" panose="020B0600070205080204" pitchFamily="50" charset="-128"/>
            </a:rPr>
            <a:t>円の増加となっている。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C7BA5366-DACA-42A2-BDF3-94A2DEB242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EA39ED81-A86C-4396-BB5F-673FFEA6B17A}"/>
            </a:ext>
          </a:extLst>
        </xdr:cNvPr>
        <xdr:cNvSpPr>
          <a:spLocks noChangeArrowheads="1"/>
        </xdr:cNvSpPr>
      </xdr:nvSpPr>
      <xdr:spPr bwMode="auto">
        <a:xfrm>
          <a:off x="763905" y="988885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C3E2D1C7-9A68-49EF-8DE3-E966D707D070}"/>
            </a:ext>
          </a:extLst>
        </xdr:cNvPr>
        <xdr:cNvSpPr>
          <a:spLocks noChangeArrowheads="1"/>
        </xdr:cNvSpPr>
      </xdr:nvSpPr>
      <xdr:spPr bwMode="auto">
        <a:xfrm>
          <a:off x="763905" y="10629900"/>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EBA5C821-60A7-4578-96B7-D203E1F075A3}"/>
            </a:ext>
          </a:extLst>
        </xdr:cNvPr>
        <xdr:cNvSpPr>
          <a:spLocks noChangeShapeType="1"/>
        </xdr:cNvSpPr>
      </xdr:nvSpPr>
      <xdr:spPr bwMode="auto">
        <a:xfrm>
          <a:off x="763905" y="1161859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E833ED57-0D06-476A-8F90-412CD3A45164}"/>
            </a:ext>
          </a:extLst>
        </xdr:cNvPr>
        <xdr:cNvSpPr>
          <a:spLocks noChangeArrowheads="1"/>
        </xdr:cNvSpPr>
      </xdr:nvSpPr>
      <xdr:spPr bwMode="auto">
        <a:xfrm>
          <a:off x="1011555" y="1152334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C8D97CE3-E106-49D0-96FC-53AA00D158B6}"/>
            </a:ext>
          </a:extLst>
        </xdr:cNvPr>
        <xdr:cNvSpPr>
          <a:spLocks noChangeArrowheads="1"/>
        </xdr:cNvSpPr>
      </xdr:nvSpPr>
      <xdr:spPr bwMode="auto">
        <a:xfrm>
          <a:off x="9940290" y="9427845"/>
          <a:ext cx="5429250" cy="255079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FADF11B9-5F21-476F-908C-0CAF0348B814}"/>
            </a:ext>
          </a:extLst>
        </xdr:cNvPr>
        <xdr:cNvSpPr>
          <a:spLocks noChangeArrowheads="1"/>
        </xdr:cNvSpPr>
      </xdr:nvSpPr>
      <xdr:spPr bwMode="auto">
        <a:xfrm>
          <a:off x="9940290" y="9427845"/>
          <a:ext cx="786765"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5EFB14B2-9226-4947-8C5F-39121CC6F390}"/>
            </a:ext>
          </a:extLst>
        </xdr:cNvPr>
        <xdr:cNvSpPr>
          <a:spLocks noChangeArrowheads="1"/>
        </xdr:cNvSpPr>
      </xdr:nvSpPr>
      <xdr:spPr bwMode="auto">
        <a:xfrm>
          <a:off x="123825" y="123825"/>
          <a:ext cx="8591550" cy="6267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F9E8E31D-E6F0-4486-8C6E-EB0875553553}"/>
            </a:ext>
          </a:extLst>
        </xdr:cNvPr>
        <xdr:cNvSpPr>
          <a:spLocks noChangeShapeType="1"/>
        </xdr:cNvSpPr>
      </xdr:nvSpPr>
      <xdr:spPr bwMode="auto">
        <a:xfrm>
          <a:off x="563880" y="9418320"/>
          <a:ext cx="4023360" cy="36576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CC1A36DB-40D3-421A-ABC3-517722953414}"/>
            </a:ext>
          </a:extLst>
        </xdr:cNvPr>
        <xdr:cNvSpPr>
          <a:spLocks noChangeArrowheads="1"/>
        </xdr:cNvSpPr>
      </xdr:nvSpPr>
      <xdr:spPr bwMode="auto">
        <a:xfrm>
          <a:off x="9239250" y="281940"/>
          <a:ext cx="2316480"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1FD83723-352B-4770-8C38-DC3DA293C728}"/>
            </a:ext>
          </a:extLst>
        </xdr:cNvPr>
        <xdr:cNvSpPr>
          <a:spLocks noChangeArrowheads="1"/>
        </xdr:cNvSpPr>
      </xdr:nvSpPr>
      <xdr:spPr bwMode="auto">
        <a:xfrm>
          <a:off x="11847195" y="281940"/>
          <a:ext cx="3484245"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宮崎県五ケ瀬町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B85F0DA5-F279-414D-80E8-FD89DC1758BA}"/>
            </a:ext>
          </a:extLst>
        </xdr:cNvPr>
        <xdr:cNvSpPr txBox="1">
          <a:spLocks noChangeArrowheads="1"/>
        </xdr:cNvSpPr>
      </xdr:nvSpPr>
      <xdr:spPr bwMode="auto">
        <a:xfrm>
          <a:off x="466725" y="822960"/>
          <a:ext cx="2842260" cy="4781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16C73E83-7282-441B-AC89-CED0CDECD4C8}"/>
            </a:ext>
          </a:extLst>
        </xdr:cNvPr>
        <xdr:cNvSpPr txBox="1"/>
      </xdr:nvSpPr>
      <xdr:spPr>
        <a:xfrm>
          <a:off x="10102216" y="9761220"/>
          <a:ext cx="5086349" cy="2076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歳入</a:t>
          </a:r>
          <a:r>
            <a:rPr kumimoji="1" lang="ja-JP" altLang="en-US" sz="1300">
              <a:solidFill>
                <a:sysClr val="windowText" lastClr="000000"/>
              </a:solidFill>
              <a:latin typeface="ＭＳ ゴシック" pitchFamily="49" charset="-128"/>
              <a:ea typeface="ＭＳ ゴシック" pitchFamily="49" charset="-128"/>
            </a:rPr>
            <a:t>の減は、</a:t>
          </a:r>
          <a:r>
            <a:rPr kumimoji="1" lang="ja-JP" altLang="en-US" sz="1300">
              <a:latin typeface="ＭＳ ゴシック" pitchFamily="49" charset="-128"/>
              <a:ea typeface="ＭＳ ゴシック" pitchFamily="49" charset="-128"/>
            </a:rPr>
            <a:t>災害復旧事業に係る国県支出金の増額はあったものの、普通交付税の錯誤分調整により前年度比</a:t>
          </a:r>
          <a:r>
            <a:rPr kumimoji="1" lang="en-US" altLang="ja-JP" sz="1300">
              <a:latin typeface="ＭＳ ゴシック" pitchFamily="49" charset="-128"/>
              <a:ea typeface="ＭＳ ゴシック" pitchFamily="49" charset="-128"/>
            </a:rPr>
            <a:t>150,327</a:t>
          </a:r>
          <a:r>
            <a:rPr kumimoji="1" lang="ja-JP" altLang="en-US" sz="1300">
              <a:latin typeface="ＭＳ ゴシック" pitchFamily="49" charset="-128"/>
              <a:ea typeface="ＭＳ ゴシック" pitchFamily="49" charset="-128"/>
            </a:rPr>
            <a:t>千円減少となったことでの影響が大きい。</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歳出は、庁舎関連事業の終了による普通建設費の減額及びコロナ関連の給付金に係る扶助費の減額が大きく、災害復旧費の増額及び公債費の増加、第三セクターへの運営資金支援補助金の増額もあったが、全体として減額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台風</a:t>
          </a:r>
          <a:r>
            <a:rPr kumimoji="1" lang="en-US" altLang="ja-JP" sz="1300">
              <a:latin typeface="ＭＳ ゴシック" pitchFamily="49" charset="-128"/>
              <a:ea typeface="ＭＳ ゴシック" pitchFamily="49" charset="-128"/>
            </a:rPr>
            <a:t>14</a:t>
          </a:r>
          <a:r>
            <a:rPr kumimoji="1" lang="ja-JP" altLang="en-US" sz="1300">
              <a:latin typeface="ＭＳ ゴシック" pitchFamily="49" charset="-128"/>
              <a:ea typeface="ＭＳ ゴシック" pitchFamily="49" charset="-128"/>
            </a:rPr>
            <a:t>号災の災害復旧事業費の財源として財政調整基金を繰入れた。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922C4DE1-9B1B-4898-B5E6-DE21AA44DE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6147C539-72F0-4026-A27C-A45F382941BE}"/>
            </a:ext>
          </a:extLst>
        </xdr:cNvPr>
        <xdr:cNvSpPr>
          <a:spLocks noChangeArrowheads="1"/>
        </xdr:cNvSpPr>
      </xdr:nvSpPr>
      <xdr:spPr bwMode="auto">
        <a:xfrm>
          <a:off x="10273665" y="677418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B94935D0-EAA2-4777-861C-F3966EC206E4}"/>
            </a:ext>
          </a:extLst>
        </xdr:cNvPr>
        <xdr:cNvSpPr txBox="1">
          <a:spLocks noChangeArrowheads="1"/>
        </xdr:cNvSpPr>
      </xdr:nvSpPr>
      <xdr:spPr bwMode="auto">
        <a:xfrm>
          <a:off x="10340340" y="6802755"/>
          <a:ext cx="14097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E5F78D31-20E3-44BE-894B-358BB4B0736E}"/>
            </a:ext>
          </a:extLst>
        </xdr:cNvPr>
        <xdr:cNvCxnSpPr/>
      </xdr:nvCxnSpPr>
      <xdr:spPr>
        <a:xfrm>
          <a:off x="457200" y="6774180"/>
          <a:ext cx="421579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4BC649CE-2F91-4868-961D-04057504E054}"/>
            </a:ext>
          </a:extLst>
        </xdr:cNvPr>
        <xdr:cNvSpPr>
          <a:spLocks noChangeArrowheads="1"/>
        </xdr:cNvSpPr>
      </xdr:nvSpPr>
      <xdr:spPr bwMode="auto">
        <a:xfrm>
          <a:off x="142875" y="142875"/>
          <a:ext cx="9359265" cy="6267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1512FBAD-DD6E-49A8-9E22-B409975DDC28}"/>
            </a:ext>
          </a:extLst>
        </xdr:cNvPr>
        <xdr:cNvSpPr>
          <a:spLocks noChangeArrowheads="1"/>
        </xdr:cNvSpPr>
      </xdr:nvSpPr>
      <xdr:spPr bwMode="auto">
        <a:xfrm>
          <a:off x="9806940" y="234315"/>
          <a:ext cx="2228850" cy="4495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C451754E-BD74-4DF9-901B-7D450E6B9BDD}"/>
            </a:ext>
          </a:extLst>
        </xdr:cNvPr>
        <xdr:cNvSpPr>
          <a:spLocks noChangeArrowheads="1"/>
        </xdr:cNvSpPr>
      </xdr:nvSpPr>
      <xdr:spPr bwMode="auto">
        <a:xfrm>
          <a:off x="12521565" y="234315"/>
          <a:ext cx="3467100" cy="4495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宮崎県五ケ瀬町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C9BB89E1-327F-49BC-A37E-73524ACD6E4A}"/>
            </a:ext>
          </a:extLst>
        </xdr:cNvPr>
        <xdr:cNvSpPr txBox="1">
          <a:spLocks noChangeArrowheads="1"/>
        </xdr:cNvSpPr>
      </xdr:nvSpPr>
      <xdr:spPr bwMode="auto">
        <a:xfrm>
          <a:off x="457200" y="645795"/>
          <a:ext cx="3977640" cy="37719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F89CF664-224A-4AA7-89DE-6169648876BE}"/>
            </a:ext>
          </a:extLst>
        </xdr:cNvPr>
        <xdr:cNvSpPr txBox="1"/>
      </xdr:nvSpPr>
      <xdr:spPr>
        <a:xfrm>
          <a:off x="10407015" y="7126605"/>
          <a:ext cx="54673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一般会計を含むすべての会計において黒字で推移しており、連結赤字比率も算出されていないが、黒字の比率は年々減少している。特に病院事業会計における黒字比率が、昨年度比で△</a:t>
          </a:r>
          <a:r>
            <a:rPr kumimoji="1" lang="en-US" altLang="ja-JP" sz="1400">
              <a:latin typeface="ＭＳ ゴシック" pitchFamily="49" charset="-128"/>
              <a:ea typeface="ＭＳ ゴシック" pitchFamily="49" charset="-128"/>
            </a:rPr>
            <a:t>1.56</a:t>
          </a:r>
          <a:r>
            <a:rPr kumimoji="1" lang="ja-JP" altLang="en-US" sz="1400">
              <a:latin typeface="ＭＳ ゴシック" pitchFamily="49" charset="-128"/>
              <a:ea typeface="ＭＳ ゴシック" pitchFamily="49" charset="-128"/>
            </a:rPr>
            <a:t>ポイント、過去５年間では△</a:t>
          </a:r>
          <a:r>
            <a:rPr kumimoji="1" lang="en-US" altLang="ja-JP" sz="1400">
              <a:latin typeface="ＭＳ ゴシック" pitchFamily="49" charset="-128"/>
              <a:ea typeface="ＭＳ ゴシック" pitchFamily="49" charset="-128"/>
            </a:rPr>
            <a:t>10.13</a:t>
          </a:r>
          <a:r>
            <a:rPr kumimoji="1" lang="ja-JP" altLang="en-US" sz="1400">
              <a:latin typeface="ＭＳ ゴシック" pitchFamily="49" charset="-128"/>
              <a:ea typeface="ＭＳ ゴシック" pitchFamily="49" charset="-128"/>
            </a:rPr>
            <a:t>ポイントと黒字比率が半減している状況であり、病院事業会計の黒字比率の減少が一般会計の黒字比率の減少の要因の一つにもなっている。病院事業会計においては、人口減少に伴う患者数の減少で厳しい経営状況が続いているが、町内唯一の医療機関としての役割を継続して担うため、令和６年４月に近隣３公立病院で統合再編を行い機能分化により経営改善を目指しているところ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また各会計において、財政健全化に向けた取組を進めることで、町全体の健全な財政を維持していく。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9AB0FEAE-14C9-49E3-9056-096A4007890E}"/>
            </a:ext>
          </a:extLst>
        </xdr:cNvPr>
        <xdr:cNvCxnSpPr/>
      </xdr:nvCxnSpPr>
      <xdr:spPr>
        <a:xfrm>
          <a:off x="457200" y="6774180"/>
          <a:ext cx="421579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6F2251F6-DB61-4FD3-AA1A-753724325994}"/>
            </a:ext>
          </a:extLst>
        </xdr:cNvPr>
        <xdr:cNvSpPr/>
      </xdr:nvSpPr>
      <xdr:spPr bwMode="auto">
        <a:xfrm>
          <a:off x="587375" y="735838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D93481FB-83AD-474F-BF34-B173F9D2E25C}"/>
            </a:ext>
          </a:extLst>
        </xdr:cNvPr>
        <xdr:cNvSpPr/>
      </xdr:nvSpPr>
      <xdr:spPr bwMode="auto">
        <a:xfrm>
          <a:off x="587375" y="785368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29CF390D-6587-4294-803B-BEF07A44216F}"/>
            </a:ext>
          </a:extLst>
        </xdr:cNvPr>
        <xdr:cNvSpPr/>
      </xdr:nvSpPr>
      <xdr:spPr bwMode="auto">
        <a:xfrm>
          <a:off x="587375" y="834898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7CE06A7C-12FD-4734-B6D0-0044D4E23F26}"/>
            </a:ext>
          </a:extLst>
        </xdr:cNvPr>
        <xdr:cNvSpPr/>
      </xdr:nvSpPr>
      <xdr:spPr bwMode="auto">
        <a:xfrm>
          <a:off x="587375" y="884428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E4E9F4EF-37D7-48EF-99E4-AA569CF362A0}"/>
            </a:ext>
          </a:extLst>
        </xdr:cNvPr>
        <xdr:cNvSpPr/>
      </xdr:nvSpPr>
      <xdr:spPr bwMode="auto">
        <a:xfrm>
          <a:off x="587375" y="933958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BB3D80C4-DFA4-4B55-8ABD-3BB69DD902DB}"/>
            </a:ext>
          </a:extLst>
        </xdr:cNvPr>
        <xdr:cNvSpPr/>
      </xdr:nvSpPr>
      <xdr:spPr bwMode="auto">
        <a:xfrm>
          <a:off x="587375" y="983488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F9E0DAC3-0E5F-4E6E-9ECC-E36686B9E7C7}"/>
            </a:ext>
          </a:extLst>
        </xdr:cNvPr>
        <xdr:cNvSpPr/>
      </xdr:nvSpPr>
      <xdr:spPr bwMode="auto">
        <a:xfrm>
          <a:off x="587375" y="1033018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D8CA205-12B1-4F3E-8671-FF1FFB616EED}"/>
            </a:ext>
          </a:extLst>
        </xdr:cNvPr>
        <xdr:cNvSpPr/>
      </xdr:nvSpPr>
      <xdr:spPr bwMode="auto">
        <a:xfrm>
          <a:off x="587375" y="1132078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E3669117-004B-4575-8366-A85FD3EC47DE}"/>
            </a:ext>
          </a:extLst>
        </xdr:cNvPr>
        <xdr:cNvSpPr/>
      </xdr:nvSpPr>
      <xdr:spPr bwMode="auto">
        <a:xfrm>
          <a:off x="587375" y="1181608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04%20&#12304;&#27770;&#12288;&#31639;&#12305;&#36001;&#25919;&#29366;&#27841;&#36039;&#26009;&#38598;(H24&#65374;)/&#36001;&#25919;&#29366;&#27841;&#36039;&#26009;&#38598;(R04&#24180;&#24230;&#27770;&#31639;&#20998;)/03&#25552;&#20986;&#65288;&#24066;&#30010;&#26449;&#8594;&#30476;&#65289;/1&#22238;&#30446;/26&#20116;&#12534;&#28716;&#30010;&#9675;/&#12304;&#36001;&#25919;&#29366;&#27841;&#36039;&#26009;&#38598;&#12305;_454435_&#20116;&#12465;&#28716;&#30010;_202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8">
          <cell r="B18" t="str">
            <v>H30</v>
          </cell>
          <cell r="C18" t="str">
            <v>R01</v>
          </cell>
          <cell r="D18" t="str">
            <v>R02</v>
          </cell>
          <cell r="E18" t="str">
            <v>R03</v>
          </cell>
          <cell r="F18" t="str">
            <v>R04</v>
          </cell>
        </row>
        <row r="19">
          <cell r="A19" t="str">
            <v>実質収支額</v>
          </cell>
          <cell r="B19">
            <v>1.77</v>
          </cell>
          <cell r="C19">
            <v>1.31</v>
          </cell>
          <cell r="D19">
            <v>1.1599999999999999</v>
          </cell>
          <cell r="E19">
            <v>1.81</v>
          </cell>
          <cell r="F19">
            <v>1.36</v>
          </cell>
        </row>
        <row r="20">
          <cell r="A20" t="str">
            <v>財政調整基金残高</v>
          </cell>
          <cell r="B20">
            <v>75.59</v>
          </cell>
          <cell r="C20">
            <v>75.11</v>
          </cell>
          <cell r="D20">
            <v>69.48</v>
          </cell>
          <cell r="E20">
            <v>64.489999999999995</v>
          </cell>
          <cell r="F20">
            <v>61.49</v>
          </cell>
        </row>
        <row r="21">
          <cell r="A21" t="str">
            <v>実質単年度収支</v>
          </cell>
          <cell r="B21">
            <v>-0.49</v>
          </cell>
          <cell r="C21">
            <v>-0.45</v>
          </cell>
          <cell r="D21">
            <v>0.05</v>
          </cell>
          <cell r="E21">
            <v>0.83</v>
          </cell>
          <cell r="F21">
            <v>-8.4499999999999993</v>
          </cell>
        </row>
        <row r="25">
          <cell r="B25" t="str">
            <v>H30</v>
          </cell>
          <cell r="D25" t="str">
            <v>R01</v>
          </cell>
          <cell r="F25" t="str">
            <v>R02</v>
          </cell>
          <cell r="H25" t="str">
            <v>R03</v>
          </cell>
          <cell r="J25" t="str">
            <v>R04</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介護保険特別会計（介護サービス事業勘定）</v>
          </cell>
          <cell r="B30" t="e">
            <v>#N/A</v>
          </cell>
          <cell r="C30">
            <v>0</v>
          </cell>
          <cell r="D30" t="e">
            <v>#N/A</v>
          </cell>
          <cell r="E30">
            <v>0</v>
          </cell>
          <cell r="F30" t="e">
            <v>#N/A</v>
          </cell>
          <cell r="G30">
            <v>0</v>
          </cell>
          <cell r="H30" t="e">
            <v>#N/A</v>
          </cell>
          <cell r="I30">
            <v>0</v>
          </cell>
          <cell r="J30" t="e">
            <v>#N/A</v>
          </cell>
          <cell r="K30">
            <v>0</v>
          </cell>
        </row>
        <row r="31">
          <cell r="A31" t="str">
            <v>簡易水道事業特別会計</v>
          </cell>
          <cell r="B31" t="e">
            <v>#N/A</v>
          </cell>
          <cell r="C31">
            <v>0</v>
          </cell>
          <cell r="D31" t="e">
            <v>#N/A</v>
          </cell>
          <cell r="E31">
            <v>0.01</v>
          </cell>
          <cell r="F31" t="e">
            <v>#N/A</v>
          </cell>
          <cell r="G31">
            <v>0</v>
          </cell>
          <cell r="H31" t="e">
            <v>#N/A</v>
          </cell>
          <cell r="I31">
            <v>0</v>
          </cell>
          <cell r="J31" t="e">
            <v>#N/A</v>
          </cell>
          <cell r="K31">
            <v>0</v>
          </cell>
        </row>
        <row r="32">
          <cell r="A32" t="str">
            <v>後期高齢者医療特別会計</v>
          </cell>
          <cell r="B32" t="e">
            <v>#N/A</v>
          </cell>
          <cell r="C32">
            <v>0.02</v>
          </cell>
          <cell r="D32" t="e">
            <v>#N/A</v>
          </cell>
          <cell r="E32">
            <v>0.02</v>
          </cell>
          <cell r="F32" t="e">
            <v>#N/A</v>
          </cell>
          <cell r="G32">
            <v>0.01</v>
          </cell>
          <cell r="H32" t="e">
            <v>#N/A</v>
          </cell>
          <cell r="I32">
            <v>0.01</v>
          </cell>
          <cell r="J32" t="e">
            <v>#N/A</v>
          </cell>
          <cell r="K32">
            <v>0.08</v>
          </cell>
        </row>
        <row r="33">
          <cell r="A33" t="str">
            <v>国民健康保険特別会計</v>
          </cell>
          <cell r="B33" t="e">
            <v>#N/A</v>
          </cell>
          <cell r="C33">
            <v>1.96</v>
          </cell>
          <cell r="D33" t="e">
            <v>#N/A</v>
          </cell>
          <cell r="E33">
            <v>1.45</v>
          </cell>
          <cell r="F33" t="e">
            <v>#N/A</v>
          </cell>
          <cell r="G33">
            <v>1.07</v>
          </cell>
          <cell r="H33" t="e">
            <v>#N/A</v>
          </cell>
          <cell r="I33">
            <v>0.78</v>
          </cell>
          <cell r="J33" t="e">
            <v>#N/A</v>
          </cell>
          <cell r="K33">
            <v>0.18</v>
          </cell>
        </row>
        <row r="34">
          <cell r="A34" t="str">
            <v>介護保険特別会計（保険事業勘定）</v>
          </cell>
          <cell r="B34" t="e">
            <v>#N/A</v>
          </cell>
          <cell r="C34">
            <v>1</v>
          </cell>
          <cell r="D34" t="e">
            <v>#N/A</v>
          </cell>
          <cell r="E34">
            <v>0.67</v>
          </cell>
          <cell r="F34" t="e">
            <v>#N/A</v>
          </cell>
          <cell r="G34">
            <v>0.59</v>
          </cell>
          <cell r="H34" t="e">
            <v>#N/A</v>
          </cell>
          <cell r="I34">
            <v>0.92</v>
          </cell>
          <cell r="J34" t="e">
            <v>#N/A</v>
          </cell>
          <cell r="K34">
            <v>0.98</v>
          </cell>
        </row>
        <row r="35">
          <cell r="A35" t="str">
            <v>一般会計</v>
          </cell>
          <cell r="B35" t="e">
            <v>#N/A</v>
          </cell>
          <cell r="C35">
            <v>1.77</v>
          </cell>
          <cell r="D35" t="e">
            <v>#N/A</v>
          </cell>
          <cell r="E35">
            <v>1.31</v>
          </cell>
          <cell r="F35" t="e">
            <v>#N/A</v>
          </cell>
          <cell r="G35">
            <v>1.1499999999999999</v>
          </cell>
          <cell r="H35" t="e">
            <v>#N/A</v>
          </cell>
          <cell r="I35">
            <v>1.81</v>
          </cell>
          <cell r="J35" t="e">
            <v>#N/A</v>
          </cell>
          <cell r="K35">
            <v>1.36</v>
          </cell>
        </row>
        <row r="36">
          <cell r="A36" t="str">
            <v>国民健康保険病院事業会計</v>
          </cell>
          <cell r="B36" t="e">
            <v>#N/A</v>
          </cell>
          <cell r="C36">
            <v>20.66</v>
          </cell>
          <cell r="D36" t="e">
            <v>#N/A</v>
          </cell>
          <cell r="E36">
            <v>18</v>
          </cell>
          <cell r="F36" t="e">
            <v>#N/A</v>
          </cell>
          <cell r="G36">
            <v>14.16</v>
          </cell>
          <cell r="H36" t="e">
            <v>#N/A</v>
          </cell>
          <cell r="I36">
            <v>12.09</v>
          </cell>
          <cell r="J36" t="e">
            <v>#N/A</v>
          </cell>
          <cell r="K36">
            <v>10.53</v>
          </cell>
        </row>
        <row r="40">
          <cell r="B40" t="str">
            <v>H30</v>
          </cell>
          <cell r="E40" t="str">
            <v>R01</v>
          </cell>
          <cell r="H40" t="str">
            <v>R02</v>
          </cell>
          <cell r="K40" t="str">
            <v>R03</v>
          </cell>
          <cell r="N40" t="str">
            <v>R04</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302</v>
          </cell>
          <cell r="G42">
            <v>296</v>
          </cell>
          <cell r="J42">
            <v>312</v>
          </cell>
          <cell r="M42">
            <v>307</v>
          </cell>
          <cell r="P42">
            <v>318</v>
          </cell>
        </row>
        <row r="43">
          <cell r="A43" t="str">
            <v>一時借入金の利子</v>
          </cell>
          <cell r="B43" t="str">
            <v>-</v>
          </cell>
          <cell r="E43" t="str">
            <v>-</v>
          </cell>
          <cell r="H43" t="str">
            <v>-</v>
          </cell>
          <cell r="K43" t="str">
            <v>-</v>
          </cell>
          <cell r="N43" t="str">
            <v>-</v>
          </cell>
        </row>
        <row r="44">
          <cell r="A44" t="str">
            <v>債務負担行為に基づく支出額</v>
          </cell>
          <cell r="B44">
            <v>2</v>
          </cell>
          <cell r="E44">
            <v>2</v>
          </cell>
          <cell r="H44">
            <v>2</v>
          </cell>
          <cell r="K44" t="str">
            <v>-</v>
          </cell>
          <cell r="N44" t="str">
            <v>-</v>
          </cell>
        </row>
        <row r="45">
          <cell r="A45" t="str">
            <v>組合等が起こした地方債の元利償還金に対する負担金等</v>
          </cell>
          <cell r="B45">
            <v>9</v>
          </cell>
          <cell r="E45">
            <v>9</v>
          </cell>
          <cell r="H45">
            <v>17</v>
          </cell>
          <cell r="K45">
            <v>17</v>
          </cell>
          <cell r="N45">
            <v>17</v>
          </cell>
        </row>
        <row r="46">
          <cell r="A46" t="str">
            <v>公営企業債の元利償還金に対する繰入金</v>
          </cell>
          <cell r="B46">
            <v>29</v>
          </cell>
          <cell r="E46">
            <v>32</v>
          </cell>
          <cell r="H46">
            <v>33</v>
          </cell>
          <cell r="K46">
            <v>42</v>
          </cell>
          <cell r="N46">
            <v>38</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377</v>
          </cell>
          <cell r="E49">
            <v>348</v>
          </cell>
          <cell r="H49">
            <v>387</v>
          </cell>
          <cell r="K49">
            <v>426</v>
          </cell>
          <cell r="N49">
            <v>453</v>
          </cell>
        </row>
        <row r="50">
          <cell r="A50" t="str">
            <v>実質公債費比率の分子</v>
          </cell>
          <cell r="B50" t="e">
            <v>#N/A</v>
          </cell>
          <cell r="C50">
            <v>115</v>
          </cell>
          <cell r="D50" t="e">
            <v>#N/A</v>
          </cell>
          <cell r="E50" t="e">
            <v>#N/A</v>
          </cell>
          <cell r="F50">
            <v>95</v>
          </cell>
          <cell r="G50" t="e">
            <v>#N/A</v>
          </cell>
          <cell r="H50" t="e">
            <v>#N/A</v>
          </cell>
          <cell r="I50">
            <v>127</v>
          </cell>
          <cell r="J50" t="e">
            <v>#N/A</v>
          </cell>
          <cell r="K50" t="e">
            <v>#N/A</v>
          </cell>
          <cell r="L50">
            <v>178</v>
          </cell>
          <cell r="M50" t="e">
            <v>#N/A</v>
          </cell>
          <cell r="N50" t="e">
            <v>#N/A</v>
          </cell>
          <cell r="O50">
            <v>190</v>
          </cell>
          <cell r="P50" t="e">
            <v>#N/A</v>
          </cell>
        </row>
        <row r="54">
          <cell r="B54" t="str">
            <v>H30</v>
          </cell>
          <cell r="E54" t="str">
            <v>R01</v>
          </cell>
          <cell r="H54" t="str">
            <v>R02</v>
          </cell>
          <cell r="K54" t="str">
            <v>R03</v>
          </cell>
          <cell r="N54" t="str">
            <v>R04</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2603</v>
          </cell>
          <cell r="G56">
            <v>2650</v>
          </cell>
          <cell r="J56">
            <v>3057</v>
          </cell>
          <cell r="M56">
            <v>2961</v>
          </cell>
          <cell r="P56">
            <v>2807</v>
          </cell>
        </row>
        <row r="57">
          <cell r="A57" t="str">
            <v>充当可能特定歳入</v>
          </cell>
          <cell r="D57">
            <v>0</v>
          </cell>
          <cell r="G57" t="str">
            <v>-</v>
          </cell>
          <cell r="J57" t="str">
            <v>-</v>
          </cell>
          <cell r="M57" t="str">
            <v>-</v>
          </cell>
          <cell r="P57" t="str">
            <v>-</v>
          </cell>
        </row>
        <row r="58">
          <cell r="A58" t="str">
            <v>充当可能基金</v>
          </cell>
          <cell r="D58">
            <v>3437</v>
          </cell>
          <cell r="G58">
            <v>3116</v>
          </cell>
          <cell r="J58">
            <v>3033</v>
          </cell>
          <cell r="M58">
            <v>3269</v>
          </cell>
          <cell r="P58">
            <v>3157</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734</v>
          </cell>
          <cell r="E62">
            <v>772</v>
          </cell>
          <cell r="H62">
            <v>830</v>
          </cell>
          <cell r="K62">
            <v>790</v>
          </cell>
          <cell r="N62">
            <v>810</v>
          </cell>
        </row>
        <row r="63">
          <cell r="A63" t="str">
            <v>組合等負担等見込額</v>
          </cell>
          <cell r="B63">
            <v>308</v>
          </cell>
          <cell r="E63">
            <v>295</v>
          </cell>
          <cell r="H63">
            <v>274</v>
          </cell>
          <cell r="K63">
            <v>255</v>
          </cell>
          <cell r="N63">
            <v>238</v>
          </cell>
        </row>
        <row r="64">
          <cell r="A64" t="str">
            <v>公営企業債等繰入見込額</v>
          </cell>
          <cell r="B64">
            <v>187</v>
          </cell>
          <cell r="E64">
            <v>319</v>
          </cell>
          <cell r="H64">
            <v>280</v>
          </cell>
          <cell r="K64">
            <v>316</v>
          </cell>
          <cell r="N64">
            <v>390</v>
          </cell>
        </row>
        <row r="65">
          <cell r="A65" t="str">
            <v>債務負担行為に基づく支出予定額</v>
          </cell>
          <cell r="B65">
            <v>5</v>
          </cell>
          <cell r="E65">
            <v>3</v>
          </cell>
          <cell r="H65">
            <v>2</v>
          </cell>
          <cell r="K65" t="str">
            <v>-</v>
          </cell>
          <cell r="N65" t="str">
            <v>-</v>
          </cell>
        </row>
        <row r="66">
          <cell r="A66" t="str">
            <v>一般会計等に係る地方債の現在高</v>
          </cell>
          <cell r="B66">
            <v>2802</v>
          </cell>
          <cell r="E66">
            <v>3101</v>
          </cell>
          <cell r="H66">
            <v>4140</v>
          </cell>
          <cell r="K66">
            <v>4328</v>
          </cell>
          <cell r="N66">
            <v>4330</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R02</v>
          </cell>
          <cell r="C71" t="str">
            <v>R03</v>
          </cell>
          <cell r="D71" t="str">
            <v>R04</v>
          </cell>
        </row>
        <row r="72">
          <cell r="A72" t="str">
            <v>財政調整基金</v>
          </cell>
          <cell r="B72">
            <v>1732</v>
          </cell>
          <cell r="C72">
            <v>1734</v>
          </cell>
          <cell r="D72">
            <v>1537</v>
          </cell>
        </row>
        <row r="73">
          <cell r="A73" t="str">
            <v>減債基金</v>
          </cell>
          <cell r="B73">
            <v>185</v>
          </cell>
          <cell r="C73">
            <v>279</v>
          </cell>
          <cell r="D73">
            <v>300</v>
          </cell>
        </row>
        <row r="74">
          <cell r="A74" t="str">
            <v>その他特定目的基金</v>
          </cell>
          <cell r="B74">
            <v>712</v>
          </cell>
          <cell r="C74">
            <v>826</v>
          </cell>
          <cell r="D74">
            <v>874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0.8" zeroHeight="1" x14ac:dyDescent="0.2"/>
  <cols>
    <col min="1" max="11" width="2.109375" style="174" customWidth="1"/>
    <col min="12" max="12" width="2.21875" style="174" customWidth="1"/>
    <col min="13" max="17" width="2.33203125" style="174" customWidth="1"/>
    <col min="18" max="119" width="2.109375" style="174" customWidth="1"/>
    <col min="120" max="16384" width="0" style="174" hidden="1"/>
  </cols>
  <sheetData>
    <row r="1" spans="1:119" ht="33" customHeight="1" x14ac:dyDescent="0.2">
      <c r="B1" s="366" t="s">
        <v>80</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 thickBot="1" x14ac:dyDescent="0.25">
      <c r="B2" s="176" t="s">
        <v>81</v>
      </c>
      <c r="C2" s="176"/>
      <c r="D2" s="177"/>
    </row>
    <row r="3" spans="1:119" ht="18.75" customHeight="1" thickBot="1" x14ac:dyDescent="0.25">
      <c r="A3" s="175"/>
      <c r="B3" s="367" t="s">
        <v>82</v>
      </c>
      <c r="C3" s="368"/>
      <c r="D3" s="368"/>
      <c r="E3" s="369"/>
      <c r="F3" s="369"/>
      <c r="G3" s="369"/>
      <c r="H3" s="369"/>
      <c r="I3" s="369"/>
      <c r="J3" s="369"/>
      <c r="K3" s="369"/>
      <c r="L3" s="369" t="s">
        <v>83</v>
      </c>
      <c r="M3" s="369"/>
      <c r="N3" s="369"/>
      <c r="O3" s="369"/>
      <c r="P3" s="369"/>
      <c r="Q3" s="369"/>
      <c r="R3" s="376"/>
      <c r="S3" s="376"/>
      <c r="T3" s="376"/>
      <c r="U3" s="376"/>
      <c r="V3" s="377"/>
      <c r="W3" s="351" t="s">
        <v>84</v>
      </c>
      <c r="X3" s="352"/>
      <c r="Y3" s="352"/>
      <c r="Z3" s="352"/>
      <c r="AA3" s="352"/>
      <c r="AB3" s="368"/>
      <c r="AC3" s="376" t="s">
        <v>85</v>
      </c>
      <c r="AD3" s="352"/>
      <c r="AE3" s="352"/>
      <c r="AF3" s="352"/>
      <c r="AG3" s="352"/>
      <c r="AH3" s="352"/>
      <c r="AI3" s="352"/>
      <c r="AJ3" s="352"/>
      <c r="AK3" s="352"/>
      <c r="AL3" s="353"/>
      <c r="AM3" s="351" t="s">
        <v>86</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87</v>
      </c>
      <c r="BO3" s="352"/>
      <c r="BP3" s="352"/>
      <c r="BQ3" s="352"/>
      <c r="BR3" s="352"/>
      <c r="BS3" s="352"/>
      <c r="BT3" s="352"/>
      <c r="BU3" s="353"/>
      <c r="BV3" s="351" t="s">
        <v>88</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89</v>
      </c>
      <c r="CU3" s="352"/>
      <c r="CV3" s="352"/>
      <c r="CW3" s="352"/>
      <c r="CX3" s="352"/>
      <c r="CY3" s="352"/>
      <c r="CZ3" s="352"/>
      <c r="DA3" s="353"/>
      <c r="DB3" s="351" t="s">
        <v>90</v>
      </c>
      <c r="DC3" s="352"/>
      <c r="DD3" s="352"/>
      <c r="DE3" s="352"/>
      <c r="DF3" s="352"/>
      <c r="DG3" s="352"/>
      <c r="DH3" s="352"/>
      <c r="DI3" s="353"/>
    </row>
    <row r="4" spans="1:119" ht="18.75" customHeight="1" x14ac:dyDescent="0.2">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91</v>
      </c>
      <c r="AZ4" s="355"/>
      <c r="BA4" s="355"/>
      <c r="BB4" s="355"/>
      <c r="BC4" s="355"/>
      <c r="BD4" s="355"/>
      <c r="BE4" s="355"/>
      <c r="BF4" s="355"/>
      <c r="BG4" s="355"/>
      <c r="BH4" s="355"/>
      <c r="BI4" s="355"/>
      <c r="BJ4" s="355"/>
      <c r="BK4" s="355"/>
      <c r="BL4" s="355"/>
      <c r="BM4" s="356"/>
      <c r="BN4" s="357">
        <v>5171114</v>
      </c>
      <c r="BO4" s="358"/>
      <c r="BP4" s="358"/>
      <c r="BQ4" s="358"/>
      <c r="BR4" s="358"/>
      <c r="BS4" s="358"/>
      <c r="BT4" s="358"/>
      <c r="BU4" s="359"/>
      <c r="BV4" s="357">
        <v>5040519</v>
      </c>
      <c r="BW4" s="358"/>
      <c r="BX4" s="358"/>
      <c r="BY4" s="358"/>
      <c r="BZ4" s="358"/>
      <c r="CA4" s="358"/>
      <c r="CB4" s="358"/>
      <c r="CC4" s="359"/>
      <c r="CD4" s="360" t="s">
        <v>92</v>
      </c>
      <c r="CE4" s="361"/>
      <c r="CF4" s="361"/>
      <c r="CG4" s="361"/>
      <c r="CH4" s="361"/>
      <c r="CI4" s="361"/>
      <c r="CJ4" s="361"/>
      <c r="CK4" s="361"/>
      <c r="CL4" s="361"/>
      <c r="CM4" s="361"/>
      <c r="CN4" s="361"/>
      <c r="CO4" s="361"/>
      <c r="CP4" s="361"/>
      <c r="CQ4" s="361"/>
      <c r="CR4" s="361"/>
      <c r="CS4" s="362"/>
      <c r="CT4" s="363">
        <v>1.4</v>
      </c>
      <c r="CU4" s="364"/>
      <c r="CV4" s="364"/>
      <c r="CW4" s="364"/>
      <c r="CX4" s="364"/>
      <c r="CY4" s="364"/>
      <c r="CZ4" s="364"/>
      <c r="DA4" s="365"/>
      <c r="DB4" s="363">
        <v>1.8</v>
      </c>
      <c r="DC4" s="364"/>
      <c r="DD4" s="364"/>
      <c r="DE4" s="364"/>
      <c r="DF4" s="364"/>
      <c r="DG4" s="364"/>
      <c r="DH4" s="364"/>
      <c r="DI4" s="365"/>
    </row>
    <row r="5" spans="1:119" ht="18.75" customHeight="1" x14ac:dyDescent="0.2">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93</v>
      </c>
      <c r="AN5" s="424"/>
      <c r="AO5" s="424"/>
      <c r="AP5" s="424"/>
      <c r="AQ5" s="424"/>
      <c r="AR5" s="424"/>
      <c r="AS5" s="424"/>
      <c r="AT5" s="425"/>
      <c r="AU5" s="426" t="s">
        <v>94</v>
      </c>
      <c r="AV5" s="427"/>
      <c r="AW5" s="427"/>
      <c r="AX5" s="427"/>
      <c r="AY5" s="428" t="s">
        <v>95</v>
      </c>
      <c r="AZ5" s="429"/>
      <c r="BA5" s="429"/>
      <c r="BB5" s="429"/>
      <c r="BC5" s="429"/>
      <c r="BD5" s="429"/>
      <c r="BE5" s="429"/>
      <c r="BF5" s="429"/>
      <c r="BG5" s="429"/>
      <c r="BH5" s="429"/>
      <c r="BI5" s="429"/>
      <c r="BJ5" s="429"/>
      <c r="BK5" s="429"/>
      <c r="BL5" s="429"/>
      <c r="BM5" s="430"/>
      <c r="BN5" s="394">
        <v>4902329</v>
      </c>
      <c r="BO5" s="395"/>
      <c r="BP5" s="395"/>
      <c r="BQ5" s="395"/>
      <c r="BR5" s="395"/>
      <c r="BS5" s="395"/>
      <c r="BT5" s="395"/>
      <c r="BU5" s="396"/>
      <c r="BV5" s="394">
        <v>4954638</v>
      </c>
      <c r="BW5" s="395"/>
      <c r="BX5" s="395"/>
      <c r="BY5" s="395"/>
      <c r="BZ5" s="395"/>
      <c r="CA5" s="395"/>
      <c r="CB5" s="395"/>
      <c r="CC5" s="396"/>
      <c r="CD5" s="397" t="s">
        <v>96</v>
      </c>
      <c r="CE5" s="398"/>
      <c r="CF5" s="398"/>
      <c r="CG5" s="398"/>
      <c r="CH5" s="398"/>
      <c r="CI5" s="398"/>
      <c r="CJ5" s="398"/>
      <c r="CK5" s="398"/>
      <c r="CL5" s="398"/>
      <c r="CM5" s="398"/>
      <c r="CN5" s="398"/>
      <c r="CO5" s="398"/>
      <c r="CP5" s="398"/>
      <c r="CQ5" s="398"/>
      <c r="CR5" s="398"/>
      <c r="CS5" s="399"/>
      <c r="CT5" s="391">
        <v>95.1</v>
      </c>
      <c r="CU5" s="392"/>
      <c r="CV5" s="392"/>
      <c r="CW5" s="392"/>
      <c r="CX5" s="392"/>
      <c r="CY5" s="392"/>
      <c r="CZ5" s="392"/>
      <c r="DA5" s="393"/>
      <c r="DB5" s="391">
        <v>87.2</v>
      </c>
      <c r="DC5" s="392"/>
      <c r="DD5" s="392"/>
      <c r="DE5" s="392"/>
      <c r="DF5" s="392"/>
      <c r="DG5" s="392"/>
      <c r="DH5" s="392"/>
      <c r="DI5" s="393"/>
    </row>
    <row r="6" spans="1:119" ht="18.75" customHeight="1" x14ac:dyDescent="0.2">
      <c r="A6" s="175"/>
      <c r="B6" s="400" t="s">
        <v>97</v>
      </c>
      <c r="C6" s="401"/>
      <c r="D6" s="401"/>
      <c r="E6" s="402"/>
      <c r="F6" s="402"/>
      <c r="G6" s="402"/>
      <c r="H6" s="402"/>
      <c r="I6" s="402"/>
      <c r="J6" s="402"/>
      <c r="K6" s="402"/>
      <c r="L6" s="402" t="s">
        <v>98</v>
      </c>
      <c r="M6" s="402"/>
      <c r="N6" s="402"/>
      <c r="O6" s="402"/>
      <c r="P6" s="402"/>
      <c r="Q6" s="402"/>
      <c r="R6" s="406"/>
      <c r="S6" s="406"/>
      <c r="T6" s="406"/>
      <c r="U6" s="406"/>
      <c r="V6" s="407"/>
      <c r="W6" s="410" t="s">
        <v>99</v>
      </c>
      <c r="X6" s="411"/>
      <c r="Y6" s="411"/>
      <c r="Z6" s="411"/>
      <c r="AA6" s="411"/>
      <c r="AB6" s="401"/>
      <c r="AC6" s="414" t="s">
        <v>100</v>
      </c>
      <c r="AD6" s="415"/>
      <c r="AE6" s="415"/>
      <c r="AF6" s="415"/>
      <c r="AG6" s="415"/>
      <c r="AH6" s="415"/>
      <c r="AI6" s="415"/>
      <c r="AJ6" s="415"/>
      <c r="AK6" s="415"/>
      <c r="AL6" s="416"/>
      <c r="AM6" s="423" t="s">
        <v>101</v>
      </c>
      <c r="AN6" s="424"/>
      <c r="AO6" s="424"/>
      <c r="AP6" s="424"/>
      <c r="AQ6" s="424"/>
      <c r="AR6" s="424"/>
      <c r="AS6" s="424"/>
      <c r="AT6" s="425"/>
      <c r="AU6" s="426" t="s">
        <v>94</v>
      </c>
      <c r="AV6" s="427"/>
      <c r="AW6" s="427"/>
      <c r="AX6" s="427"/>
      <c r="AY6" s="428" t="s">
        <v>102</v>
      </c>
      <c r="AZ6" s="429"/>
      <c r="BA6" s="429"/>
      <c r="BB6" s="429"/>
      <c r="BC6" s="429"/>
      <c r="BD6" s="429"/>
      <c r="BE6" s="429"/>
      <c r="BF6" s="429"/>
      <c r="BG6" s="429"/>
      <c r="BH6" s="429"/>
      <c r="BI6" s="429"/>
      <c r="BJ6" s="429"/>
      <c r="BK6" s="429"/>
      <c r="BL6" s="429"/>
      <c r="BM6" s="430"/>
      <c r="BN6" s="394">
        <v>268785</v>
      </c>
      <c r="BO6" s="395"/>
      <c r="BP6" s="395"/>
      <c r="BQ6" s="395"/>
      <c r="BR6" s="395"/>
      <c r="BS6" s="395"/>
      <c r="BT6" s="395"/>
      <c r="BU6" s="396"/>
      <c r="BV6" s="394">
        <v>85881</v>
      </c>
      <c r="BW6" s="395"/>
      <c r="BX6" s="395"/>
      <c r="BY6" s="395"/>
      <c r="BZ6" s="395"/>
      <c r="CA6" s="395"/>
      <c r="CB6" s="395"/>
      <c r="CC6" s="396"/>
      <c r="CD6" s="397" t="s">
        <v>103</v>
      </c>
      <c r="CE6" s="398"/>
      <c r="CF6" s="398"/>
      <c r="CG6" s="398"/>
      <c r="CH6" s="398"/>
      <c r="CI6" s="398"/>
      <c r="CJ6" s="398"/>
      <c r="CK6" s="398"/>
      <c r="CL6" s="398"/>
      <c r="CM6" s="398"/>
      <c r="CN6" s="398"/>
      <c r="CO6" s="398"/>
      <c r="CP6" s="398"/>
      <c r="CQ6" s="398"/>
      <c r="CR6" s="398"/>
      <c r="CS6" s="399"/>
      <c r="CT6" s="431">
        <v>95.9</v>
      </c>
      <c r="CU6" s="432"/>
      <c r="CV6" s="432"/>
      <c r="CW6" s="432"/>
      <c r="CX6" s="432"/>
      <c r="CY6" s="432"/>
      <c r="CZ6" s="432"/>
      <c r="DA6" s="433"/>
      <c r="DB6" s="431">
        <v>89.9</v>
      </c>
      <c r="DC6" s="432"/>
      <c r="DD6" s="432"/>
      <c r="DE6" s="432"/>
      <c r="DF6" s="432"/>
      <c r="DG6" s="432"/>
      <c r="DH6" s="432"/>
      <c r="DI6" s="433"/>
    </row>
    <row r="7" spans="1:119" ht="18.75" customHeight="1" x14ac:dyDescent="0.2">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104</v>
      </c>
      <c r="AN7" s="424"/>
      <c r="AO7" s="424"/>
      <c r="AP7" s="424"/>
      <c r="AQ7" s="424"/>
      <c r="AR7" s="424"/>
      <c r="AS7" s="424"/>
      <c r="AT7" s="425"/>
      <c r="AU7" s="426" t="s">
        <v>105</v>
      </c>
      <c r="AV7" s="427"/>
      <c r="AW7" s="427"/>
      <c r="AX7" s="427"/>
      <c r="AY7" s="428" t="s">
        <v>106</v>
      </c>
      <c r="AZ7" s="429"/>
      <c r="BA7" s="429"/>
      <c r="BB7" s="429"/>
      <c r="BC7" s="429"/>
      <c r="BD7" s="429"/>
      <c r="BE7" s="429"/>
      <c r="BF7" s="429"/>
      <c r="BG7" s="429"/>
      <c r="BH7" s="429"/>
      <c r="BI7" s="429"/>
      <c r="BJ7" s="429"/>
      <c r="BK7" s="429"/>
      <c r="BL7" s="429"/>
      <c r="BM7" s="430"/>
      <c r="BN7" s="394">
        <v>234734</v>
      </c>
      <c r="BO7" s="395"/>
      <c r="BP7" s="395"/>
      <c r="BQ7" s="395"/>
      <c r="BR7" s="395"/>
      <c r="BS7" s="395"/>
      <c r="BT7" s="395"/>
      <c r="BU7" s="396"/>
      <c r="BV7" s="394">
        <v>37113</v>
      </c>
      <c r="BW7" s="395"/>
      <c r="BX7" s="395"/>
      <c r="BY7" s="395"/>
      <c r="BZ7" s="395"/>
      <c r="CA7" s="395"/>
      <c r="CB7" s="395"/>
      <c r="CC7" s="396"/>
      <c r="CD7" s="397" t="s">
        <v>107</v>
      </c>
      <c r="CE7" s="398"/>
      <c r="CF7" s="398"/>
      <c r="CG7" s="398"/>
      <c r="CH7" s="398"/>
      <c r="CI7" s="398"/>
      <c r="CJ7" s="398"/>
      <c r="CK7" s="398"/>
      <c r="CL7" s="398"/>
      <c r="CM7" s="398"/>
      <c r="CN7" s="398"/>
      <c r="CO7" s="398"/>
      <c r="CP7" s="398"/>
      <c r="CQ7" s="398"/>
      <c r="CR7" s="398"/>
      <c r="CS7" s="399"/>
      <c r="CT7" s="394">
        <v>2500382</v>
      </c>
      <c r="CU7" s="395"/>
      <c r="CV7" s="395"/>
      <c r="CW7" s="395"/>
      <c r="CX7" s="395"/>
      <c r="CY7" s="395"/>
      <c r="CZ7" s="395"/>
      <c r="DA7" s="396"/>
      <c r="DB7" s="394">
        <v>2688924</v>
      </c>
      <c r="DC7" s="395"/>
      <c r="DD7" s="395"/>
      <c r="DE7" s="395"/>
      <c r="DF7" s="395"/>
      <c r="DG7" s="395"/>
      <c r="DH7" s="395"/>
      <c r="DI7" s="396"/>
    </row>
    <row r="8" spans="1:119" ht="18.75" customHeight="1" thickBot="1" x14ac:dyDescent="0.25">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108</v>
      </c>
      <c r="AN8" s="424"/>
      <c r="AO8" s="424"/>
      <c r="AP8" s="424"/>
      <c r="AQ8" s="424"/>
      <c r="AR8" s="424"/>
      <c r="AS8" s="424"/>
      <c r="AT8" s="425"/>
      <c r="AU8" s="426" t="s">
        <v>109</v>
      </c>
      <c r="AV8" s="427"/>
      <c r="AW8" s="427"/>
      <c r="AX8" s="427"/>
      <c r="AY8" s="428" t="s">
        <v>110</v>
      </c>
      <c r="AZ8" s="429"/>
      <c r="BA8" s="429"/>
      <c r="BB8" s="429"/>
      <c r="BC8" s="429"/>
      <c r="BD8" s="429"/>
      <c r="BE8" s="429"/>
      <c r="BF8" s="429"/>
      <c r="BG8" s="429"/>
      <c r="BH8" s="429"/>
      <c r="BI8" s="429"/>
      <c r="BJ8" s="429"/>
      <c r="BK8" s="429"/>
      <c r="BL8" s="429"/>
      <c r="BM8" s="430"/>
      <c r="BN8" s="394">
        <v>34051</v>
      </c>
      <c r="BO8" s="395"/>
      <c r="BP8" s="395"/>
      <c r="BQ8" s="395"/>
      <c r="BR8" s="395"/>
      <c r="BS8" s="395"/>
      <c r="BT8" s="395"/>
      <c r="BU8" s="396"/>
      <c r="BV8" s="394">
        <v>48768</v>
      </c>
      <c r="BW8" s="395"/>
      <c r="BX8" s="395"/>
      <c r="BY8" s="395"/>
      <c r="BZ8" s="395"/>
      <c r="CA8" s="395"/>
      <c r="CB8" s="395"/>
      <c r="CC8" s="396"/>
      <c r="CD8" s="397" t="s">
        <v>111</v>
      </c>
      <c r="CE8" s="398"/>
      <c r="CF8" s="398"/>
      <c r="CG8" s="398"/>
      <c r="CH8" s="398"/>
      <c r="CI8" s="398"/>
      <c r="CJ8" s="398"/>
      <c r="CK8" s="398"/>
      <c r="CL8" s="398"/>
      <c r="CM8" s="398"/>
      <c r="CN8" s="398"/>
      <c r="CO8" s="398"/>
      <c r="CP8" s="398"/>
      <c r="CQ8" s="398"/>
      <c r="CR8" s="398"/>
      <c r="CS8" s="399"/>
      <c r="CT8" s="434">
        <v>0.15</v>
      </c>
      <c r="CU8" s="435"/>
      <c r="CV8" s="435"/>
      <c r="CW8" s="435"/>
      <c r="CX8" s="435"/>
      <c r="CY8" s="435"/>
      <c r="CZ8" s="435"/>
      <c r="DA8" s="436"/>
      <c r="DB8" s="434">
        <v>0.15</v>
      </c>
      <c r="DC8" s="435"/>
      <c r="DD8" s="435"/>
      <c r="DE8" s="435"/>
      <c r="DF8" s="435"/>
      <c r="DG8" s="435"/>
      <c r="DH8" s="435"/>
      <c r="DI8" s="436"/>
    </row>
    <row r="9" spans="1:119" ht="18.75" customHeight="1" thickBot="1" x14ac:dyDescent="0.25">
      <c r="A9" s="175"/>
      <c r="B9" s="388" t="s">
        <v>112</v>
      </c>
      <c r="C9" s="389"/>
      <c r="D9" s="389"/>
      <c r="E9" s="389"/>
      <c r="F9" s="389"/>
      <c r="G9" s="389"/>
      <c r="H9" s="389"/>
      <c r="I9" s="389"/>
      <c r="J9" s="389"/>
      <c r="K9" s="437"/>
      <c r="L9" s="438" t="s">
        <v>113</v>
      </c>
      <c r="M9" s="439"/>
      <c r="N9" s="439"/>
      <c r="O9" s="439"/>
      <c r="P9" s="439"/>
      <c r="Q9" s="440"/>
      <c r="R9" s="441">
        <v>3472</v>
      </c>
      <c r="S9" s="442"/>
      <c r="T9" s="442"/>
      <c r="U9" s="442"/>
      <c r="V9" s="443"/>
      <c r="W9" s="351" t="s">
        <v>114</v>
      </c>
      <c r="X9" s="352"/>
      <c r="Y9" s="352"/>
      <c r="Z9" s="352"/>
      <c r="AA9" s="352"/>
      <c r="AB9" s="352"/>
      <c r="AC9" s="352"/>
      <c r="AD9" s="352"/>
      <c r="AE9" s="352"/>
      <c r="AF9" s="352"/>
      <c r="AG9" s="352"/>
      <c r="AH9" s="352"/>
      <c r="AI9" s="352"/>
      <c r="AJ9" s="352"/>
      <c r="AK9" s="352"/>
      <c r="AL9" s="353"/>
      <c r="AM9" s="423" t="s">
        <v>115</v>
      </c>
      <c r="AN9" s="424"/>
      <c r="AO9" s="424"/>
      <c r="AP9" s="424"/>
      <c r="AQ9" s="424"/>
      <c r="AR9" s="424"/>
      <c r="AS9" s="424"/>
      <c r="AT9" s="425"/>
      <c r="AU9" s="426" t="s">
        <v>109</v>
      </c>
      <c r="AV9" s="427"/>
      <c r="AW9" s="427"/>
      <c r="AX9" s="427"/>
      <c r="AY9" s="428" t="s">
        <v>116</v>
      </c>
      <c r="AZ9" s="429"/>
      <c r="BA9" s="429"/>
      <c r="BB9" s="429"/>
      <c r="BC9" s="429"/>
      <c r="BD9" s="429"/>
      <c r="BE9" s="429"/>
      <c r="BF9" s="429"/>
      <c r="BG9" s="429"/>
      <c r="BH9" s="429"/>
      <c r="BI9" s="429"/>
      <c r="BJ9" s="429"/>
      <c r="BK9" s="429"/>
      <c r="BL9" s="429"/>
      <c r="BM9" s="430"/>
      <c r="BN9" s="394">
        <v>-14717</v>
      </c>
      <c r="BO9" s="395"/>
      <c r="BP9" s="395"/>
      <c r="BQ9" s="395"/>
      <c r="BR9" s="395"/>
      <c r="BS9" s="395"/>
      <c r="BT9" s="395"/>
      <c r="BU9" s="396"/>
      <c r="BV9" s="394">
        <v>19885</v>
      </c>
      <c r="BW9" s="395"/>
      <c r="BX9" s="395"/>
      <c r="BY9" s="395"/>
      <c r="BZ9" s="395"/>
      <c r="CA9" s="395"/>
      <c r="CB9" s="395"/>
      <c r="CC9" s="396"/>
      <c r="CD9" s="397" t="s">
        <v>117</v>
      </c>
      <c r="CE9" s="398"/>
      <c r="CF9" s="398"/>
      <c r="CG9" s="398"/>
      <c r="CH9" s="398"/>
      <c r="CI9" s="398"/>
      <c r="CJ9" s="398"/>
      <c r="CK9" s="398"/>
      <c r="CL9" s="398"/>
      <c r="CM9" s="398"/>
      <c r="CN9" s="398"/>
      <c r="CO9" s="398"/>
      <c r="CP9" s="398"/>
      <c r="CQ9" s="398"/>
      <c r="CR9" s="398"/>
      <c r="CS9" s="399"/>
      <c r="CT9" s="391">
        <v>13.1</v>
      </c>
      <c r="CU9" s="392"/>
      <c r="CV9" s="392"/>
      <c r="CW9" s="392"/>
      <c r="CX9" s="392"/>
      <c r="CY9" s="392"/>
      <c r="CZ9" s="392"/>
      <c r="DA9" s="393"/>
      <c r="DB9" s="391">
        <v>13.1</v>
      </c>
      <c r="DC9" s="392"/>
      <c r="DD9" s="392"/>
      <c r="DE9" s="392"/>
      <c r="DF9" s="392"/>
      <c r="DG9" s="392"/>
      <c r="DH9" s="392"/>
      <c r="DI9" s="393"/>
    </row>
    <row r="10" spans="1:119" ht="18.75" customHeight="1" thickBot="1" x14ac:dyDescent="0.25">
      <c r="A10" s="175"/>
      <c r="B10" s="388"/>
      <c r="C10" s="389"/>
      <c r="D10" s="389"/>
      <c r="E10" s="389"/>
      <c r="F10" s="389"/>
      <c r="G10" s="389"/>
      <c r="H10" s="389"/>
      <c r="I10" s="389"/>
      <c r="J10" s="389"/>
      <c r="K10" s="437"/>
      <c r="L10" s="444" t="s">
        <v>118</v>
      </c>
      <c r="M10" s="424"/>
      <c r="N10" s="424"/>
      <c r="O10" s="424"/>
      <c r="P10" s="424"/>
      <c r="Q10" s="425"/>
      <c r="R10" s="445">
        <v>3887</v>
      </c>
      <c r="S10" s="446"/>
      <c r="T10" s="446"/>
      <c r="U10" s="446"/>
      <c r="V10" s="447"/>
      <c r="W10" s="382"/>
      <c r="X10" s="383"/>
      <c r="Y10" s="383"/>
      <c r="Z10" s="383"/>
      <c r="AA10" s="383"/>
      <c r="AB10" s="383"/>
      <c r="AC10" s="383"/>
      <c r="AD10" s="383"/>
      <c r="AE10" s="383"/>
      <c r="AF10" s="383"/>
      <c r="AG10" s="383"/>
      <c r="AH10" s="383"/>
      <c r="AI10" s="383"/>
      <c r="AJ10" s="383"/>
      <c r="AK10" s="383"/>
      <c r="AL10" s="386"/>
      <c r="AM10" s="423" t="s">
        <v>119</v>
      </c>
      <c r="AN10" s="424"/>
      <c r="AO10" s="424"/>
      <c r="AP10" s="424"/>
      <c r="AQ10" s="424"/>
      <c r="AR10" s="424"/>
      <c r="AS10" s="424"/>
      <c r="AT10" s="425"/>
      <c r="AU10" s="426" t="s">
        <v>120</v>
      </c>
      <c r="AV10" s="427"/>
      <c r="AW10" s="427"/>
      <c r="AX10" s="427"/>
      <c r="AY10" s="428" t="s">
        <v>121</v>
      </c>
      <c r="AZ10" s="429"/>
      <c r="BA10" s="429"/>
      <c r="BB10" s="429"/>
      <c r="BC10" s="429"/>
      <c r="BD10" s="429"/>
      <c r="BE10" s="429"/>
      <c r="BF10" s="429"/>
      <c r="BG10" s="429"/>
      <c r="BH10" s="429"/>
      <c r="BI10" s="429"/>
      <c r="BJ10" s="429"/>
      <c r="BK10" s="429"/>
      <c r="BL10" s="429"/>
      <c r="BM10" s="430"/>
      <c r="BN10" s="394">
        <v>3356</v>
      </c>
      <c r="BO10" s="395"/>
      <c r="BP10" s="395"/>
      <c r="BQ10" s="395"/>
      <c r="BR10" s="395"/>
      <c r="BS10" s="395"/>
      <c r="BT10" s="395"/>
      <c r="BU10" s="396"/>
      <c r="BV10" s="394">
        <v>2556</v>
      </c>
      <c r="BW10" s="395"/>
      <c r="BX10" s="395"/>
      <c r="BY10" s="395"/>
      <c r="BZ10" s="395"/>
      <c r="CA10" s="395"/>
      <c r="CB10" s="395"/>
      <c r="CC10" s="396"/>
      <c r="CD10" s="178" t="s">
        <v>122</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5">
      <c r="A11" s="175"/>
      <c r="B11" s="388"/>
      <c r="C11" s="389"/>
      <c r="D11" s="389"/>
      <c r="E11" s="389"/>
      <c r="F11" s="389"/>
      <c r="G11" s="389"/>
      <c r="H11" s="389"/>
      <c r="I11" s="389"/>
      <c r="J11" s="389"/>
      <c r="K11" s="437"/>
      <c r="L11" s="448" t="s">
        <v>123</v>
      </c>
      <c r="M11" s="449"/>
      <c r="N11" s="449"/>
      <c r="O11" s="449"/>
      <c r="P11" s="449"/>
      <c r="Q11" s="450"/>
      <c r="R11" s="451" t="s">
        <v>124</v>
      </c>
      <c r="S11" s="452"/>
      <c r="T11" s="452"/>
      <c r="U11" s="452"/>
      <c r="V11" s="453"/>
      <c r="W11" s="382"/>
      <c r="X11" s="383"/>
      <c r="Y11" s="383"/>
      <c r="Z11" s="383"/>
      <c r="AA11" s="383"/>
      <c r="AB11" s="383"/>
      <c r="AC11" s="383"/>
      <c r="AD11" s="383"/>
      <c r="AE11" s="383"/>
      <c r="AF11" s="383"/>
      <c r="AG11" s="383"/>
      <c r="AH11" s="383"/>
      <c r="AI11" s="383"/>
      <c r="AJ11" s="383"/>
      <c r="AK11" s="383"/>
      <c r="AL11" s="386"/>
      <c r="AM11" s="423" t="s">
        <v>125</v>
      </c>
      <c r="AN11" s="424"/>
      <c r="AO11" s="424"/>
      <c r="AP11" s="424"/>
      <c r="AQ11" s="424"/>
      <c r="AR11" s="424"/>
      <c r="AS11" s="424"/>
      <c r="AT11" s="425"/>
      <c r="AU11" s="426" t="s">
        <v>120</v>
      </c>
      <c r="AV11" s="427"/>
      <c r="AW11" s="427"/>
      <c r="AX11" s="427"/>
      <c r="AY11" s="428" t="s">
        <v>126</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127</v>
      </c>
      <c r="CE11" s="398"/>
      <c r="CF11" s="398"/>
      <c r="CG11" s="398"/>
      <c r="CH11" s="398"/>
      <c r="CI11" s="398"/>
      <c r="CJ11" s="398"/>
      <c r="CK11" s="398"/>
      <c r="CL11" s="398"/>
      <c r="CM11" s="398"/>
      <c r="CN11" s="398"/>
      <c r="CO11" s="398"/>
      <c r="CP11" s="398"/>
      <c r="CQ11" s="398"/>
      <c r="CR11" s="398"/>
      <c r="CS11" s="399"/>
      <c r="CT11" s="434" t="s">
        <v>128</v>
      </c>
      <c r="CU11" s="435"/>
      <c r="CV11" s="435"/>
      <c r="CW11" s="435"/>
      <c r="CX11" s="435"/>
      <c r="CY11" s="435"/>
      <c r="CZ11" s="435"/>
      <c r="DA11" s="436"/>
      <c r="DB11" s="434" t="s">
        <v>129</v>
      </c>
      <c r="DC11" s="435"/>
      <c r="DD11" s="435"/>
      <c r="DE11" s="435"/>
      <c r="DF11" s="435"/>
      <c r="DG11" s="435"/>
      <c r="DH11" s="435"/>
      <c r="DI11" s="436"/>
    </row>
    <row r="12" spans="1:119" ht="18.75" customHeight="1" x14ac:dyDescent="0.2">
      <c r="A12" s="175"/>
      <c r="B12" s="454" t="s">
        <v>130</v>
      </c>
      <c r="C12" s="455"/>
      <c r="D12" s="455"/>
      <c r="E12" s="455"/>
      <c r="F12" s="455"/>
      <c r="G12" s="455"/>
      <c r="H12" s="455"/>
      <c r="I12" s="455"/>
      <c r="J12" s="455"/>
      <c r="K12" s="456"/>
      <c r="L12" s="463" t="s">
        <v>131</v>
      </c>
      <c r="M12" s="464"/>
      <c r="N12" s="464"/>
      <c r="O12" s="464"/>
      <c r="P12" s="464"/>
      <c r="Q12" s="465"/>
      <c r="R12" s="466">
        <v>3503</v>
      </c>
      <c r="S12" s="467"/>
      <c r="T12" s="467"/>
      <c r="U12" s="467"/>
      <c r="V12" s="468"/>
      <c r="W12" s="469" t="s">
        <v>1</v>
      </c>
      <c r="X12" s="427"/>
      <c r="Y12" s="427"/>
      <c r="Z12" s="427"/>
      <c r="AA12" s="427"/>
      <c r="AB12" s="470"/>
      <c r="AC12" s="471" t="s">
        <v>132</v>
      </c>
      <c r="AD12" s="472"/>
      <c r="AE12" s="472"/>
      <c r="AF12" s="472"/>
      <c r="AG12" s="473"/>
      <c r="AH12" s="471" t="s">
        <v>133</v>
      </c>
      <c r="AI12" s="472"/>
      <c r="AJ12" s="472"/>
      <c r="AK12" s="472"/>
      <c r="AL12" s="474"/>
      <c r="AM12" s="423" t="s">
        <v>134</v>
      </c>
      <c r="AN12" s="424"/>
      <c r="AO12" s="424"/>
      <c r="AP12" s="424"/>
      <c r="AQ12" s="424"/>
      <c r="AR12" s="424"/>
      <c r="AS12" s="424"/>
      <c r="AT12" s="425"/>
      <c r="AU12" s="426" t="s">
        <v>135</v>
      </c>
      <c r="AV12" s="427"/>
      <c r="AW12" s="427"/>
      <c r="AX12" s="427"/>
      <c r="AY12" s="428" t="s">
        <v>136</v>
      </c>
      <c r="AZ12" s="429"/>
      <c r="BA12" s="429"/>
      <c r="BB12" s="429"/>
      <c r="BC12" s="429"/>
      <c r="BD12" s="429"/>
      <c r="BE12" s="429"/>
      <c r="BF12" s="429"/>
      <c r="BG12" s="429"/>
      <c r="BH12" s="429"/>
      <c r="BI12" s="429"/>
      <c r="BJ12" s="429"/>
      <c r="BK12" s="429"/>
      <c r="BL12" s="429"/>
      <c r="BM12" s="430"/>
      <c r="BN12" s="394">
        <v>200000</v>
      </c>
      <c r="BO12" s="395"/>
      <c r="BP12" s="395"/>
      <c r="BQ12" s="395"/>
      <c r="BR12" s="395"/>
      <c r="BS12" s="395"/>
      <c r="BT12" s="395"/>
      <c r="BU12" s="396"/>
      <c r="BV12" s="394">
        <v>0</v>
      </c>
      <c r="BW12" s="395"/>
      <c r="BX12" s="395"/>
      <c r="BY12" s="395"/>
      <c r="BZ12" s="395"/>
      <c r="CA12" s="395"/>
      <c r="CB12" s="395"/>
      <c r="CC12" s="396"/>
      <c r="CD12" s="397" t="s">
        <v>137</v>
      </c>
      <c r="CE12" s="398"/>
      <c r="CF12" s="398"/>
      <c r="CG12" s="398"/>
      <c r="CH12" s="398"/>
      <c r="CI12" s="398"/>
      <c r="CJ12" s="398"/>
      <c r="CK12" s="398"/>
      <c r="CL12" s="398"/>
      <c r="CM12" s="398"/>
      <c r="CN12" s="398"/>
      <c r="CO12" s="398"/>
      <c r="CP12" s="398"/>
      <c r="CQ12" s="398"/>
      <c r="CR12" s="398"/>
      <c r="CS12" s="399"/>
      <c r="CT12" s="434" t="s">
        <v>138</v>
      </c>
      <c r="CU12" s="435"/>
      <c r="CV12" s="435"/>
      <c r="CW12" s="435"/>
      <c r="CX12" s="435"/>
      <c r="CY12" s="435"/>
      <c r="CZ12" s="435"/>
      <c r="DA12" s="436"/>
      <c r="DB12" s="434" t="s">
        <v>139</v>
      </c>
      <c r="DC12" s="435"/>
      <c r="DD12" s="435"/>
      <c r="DE12" s="435"/>
      <c r="DF12" s="435"/>
      <c r="DG12" s="435"/>
      <c r="DH12" s="435"/>
      <c r="DI12" s="436"/>
    </row>
    <row r="13" spans="1:119" ht="18.75" customHeight="1" x14ac:dyDescent="0.2">
      <c r="A13" s="175"/>
      <c r="B13" s="457"/>
      <c r="C13" s="458"/>
      <c r="D13" s="458"/>
      <c r="E13" s="458"/>
      <c r="F13" s="458"/>
      <c r="G13" s="458"/>
      <c r="H13" s="458"/>
      <c r="I13" s="458"/>
      <c r="J13" s="458"/>
      <c r="K13" s="459"/>
      <c r="L13" s="184"/>
      <c r="M13" s="485" t="s">
        <v>140</v>
      </c>
      <c r="N13" s="486"/>
      <c r="O13" s="486"/>
      <c r="P13" s="486"/>
      <c r="Q13" s="487"/>
      <c r="R13" s="478">
        <v>3492</v>
      </c>
      <c r="S13" s="479"/>
      <c r="T13" s="479"/>
      <c r="U13" s="479"/>
      <c r="V13" s="480"/>
      <c r="W13" s="410" t="s">
        <v>141</v>
      </c>
      <c r="X13" s="411"/>
      <c r="Y13" s="411"/>
      <c r="Z13" s="411"/>
      <c r="AA13" s="411"/>
      <c r="AB13" s="401"/>
      <c r="AC13" s="445">
        <v>646</v>
      </c>
      <c r="AD13" s="446"/>
      <c r="AE13" s="446"/>
      <c r="AF13" s="446"/>
      <c r="AG13" s="488"/>
      <c r="AH13" s="445">
        <v>746</v>
      </c>
      <c r="AI13" s="446"/>
      <c r="AJ13" s="446"/>
      <c r="AK13" s="446"/>
      <c r="AL13" s="447"/>
      <c r="AM13" s="423" t="s">
        <v>142</v>
      </c>
      <c r="AN13" s="424"/>
      <c r="AO13" s="424"/>
      <c r="AP13" s="424"/>
      <c r="AQ13" s="424"/>
      <c r="AR13" s="424"/>
      <c r="AS13" s="424"/>
      <c r="AT13" s="425"/>
      <c r="AU13" s="426" t="s">
        <v>143</v>
      </c>
      <c r="AV13" s="427"/>
      <c r="AW13" s="427"/>
      <c r="AX13" s="427"/>
      <c r="AY13" s="428" t="s">
        <v>144</v>
      </c>
      <c r="AZ13" s="429"/>
      <c r="BA13" s="429"/>
      <c r="BB13" s="429"/>
      <c r="BC13" s="429"/>
      <c r="BD13" s="429"/>
      <c r="BE13" s="429"/>
      <c r="BF13" s="429"/>
      <c r="BG13" s="429"/>
      <c r="BH13" s="429"/>
      <c r="BI13" s="429"/>
      <c r="BJ13" s="429"/>
      <c r="BK13" s="429"/>
      <c r="BL13" s="429"/>
      <c r="BM13" s="430"/>
      <c r="BN13" s="394">
        <v>-211361</v>
      </c>
      <c r="BO13" s="395"/>
      <c r="BP13" s="395"/>
      <c r="BQ13" s="395"/>
      <c r="BR13" s="395"/>
      <c r="BS13" s="395"/>
      <c r="BT13" s="395"/>
      <c r="BU13" s="396"/>
      <c r="BV13" s="394">
        <v>22441</v>
      </c>
      <c r="BW13" s="395"/>
      <c r="BX13" s="395"/>
      <c r="BY13" s="395"/>
      <c r="BZ13" s="395"/>
      <c r="CA13" s="395"/>
      <c r="CB13" s="395"/>
      <c r="CC13" s="396"/>
      <c r="CD13" s="397" t="s">
        <v>145</v>
      </c>
      <c r="CE13" s="398"/>
      <c r="CF13" s="398"/>
      <c r="CG13" s="398"/>
      <c r="CH13" s="398"/>
      <c r="CI13" s="398"/>
      <c r="CJ13" s="398"/>
      <c r="CK13" s="398"/>
      <c r="CL13" s="398"/>
      <c r="CM13" s="398"/>
      <c r="CN13" s="398"/>
      <c r="CO13" s="398"/>
      <c r="CP13" s="398"/>
      <c r="CQ13" s="398"/>
      <c r="CR13" s="398"/>
      <c r="CS13" s="399"/>
      <c r="CT13" s="391">
        <v>7.3</v>
      </c>
      <c r="CU13" s="392"/>
      <c r="CV13" s="392"/>
      <c r="CW13" s="392"/>
      <c r="CX13" s="392"/>
      <c r="CY13" s="392"/>
      <c r="CZ13" s="392"/>
      <c r="DA13" s="393"/>
      <c r="DB13" s="391">
        <v>6</v>
      </c>
      <c r="DC13" s="392"/>
      <c r="DD13" s="392"/>
      <c r="DE13" s="392"/>
      <c r="DF13" s="392"/>
      <c r="DG13" s="392"/>
      <c r="DH13" s="392"/>
      <c r="DI13" s="393"/>
    </row>
    <row r="14" spans="1:119" ht="18.75" customHeight="1" thickBot="1" x14ac:dyDescent="0.25">
      <c r="A14" s="175"/>
      <c r="B14" s="457"/>
      <c r="C14" s="458"/>
      <c r="D14" s="458"/>
      <c r="E14" s="458"/>
      <c r="F14" s="458"/>
      <c r="G14" s="458"/>
      <c r="H14" s="458"/>
      <c r="I14" s="458"/>
      <c r="J14" s="458"/>
      <c r="K14" s="459"/>
      <c r="L14" s="475" t="s">
        <v>146</v>
      </c>
      <c r="M14" s="476"/>
      <c r="N14" s="476"/>
      <c r="O14" s="476"/>
      <c r="P14" s="476"/>
      <c r="Q14" s="477"/>
      <c r="R14" s="478">
        <v>3606</v>
      </c>
      <c r="S14" s="479"/>
      <c r="T14" s="479"/>
      <c r="U14" s="479"/>
      <c r="V14" s="480"/>
      <c r="W14" s="384"/>
      <c r="X14" s="385"/>
      <c r="Y14" s="385"/>
      <c r="Z14" s="385"/>
      <c r="AA14" s="385"/>
      <c r="AB14" s="374"/>
      <c r="AC14" s="481">
        <v>35.6</v>
      </c>
      <c r="AD14" s="482"/>
      <c r="AE14" s="482"/>
      <c r="AF14" s="482"/>
      <c r="AG14" s="483"/>
      <c r="AH14" s="481">
        <v>37.6</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147</v>
      </c>
      <c r="CE14" s="490"/>
      <c r="CF14" s="490"/>
      <c r="CG14" s="490"/>
      <c r="CH14" s="490"/>
      <c r="CI14" s="490"/>
      <c r="CJ14" s="490"/>
      <c r="CK14" s="490"/>
      <c r="CL14" s="490"/>
      <c r="CM14" s="490"/>
      <c r="CN14" s="490"/>
      <c r="CO14" s="490"/>
      <c r="CP14" s="490"/>
      <c r="CQ14" s="490"/>
      <c r="CR14" s="490"/>
      <c r="CS14" s="491"/>
      <c r="CT14" s="492" t="s">
        <v>148</v>
      </c>
      <c r="CU14" s="493"/>
      <c r="CV14" s="493"/>
      <c r="CW14" s="493"/>
      <c r="CX14" s="493"/>
      <c r="CY14" s="493"/>
      <c r="CZ14" s="493"/>
      <c r="DA14" s="494"/>
      <c r="DB14" s="492" t="s">
        <v>139</v>
      </c>
      <c r="DC14" s="493"/>
      <c r="DD14" s="493"/>
      <c r="DE14" s="493"/>
      <c r="DF14" s="493"/>
      <c r="DG14" s="493"/>
      <c r="DH14" s="493"/>
      <c r="DI14" s="494"/>
    </row>
    <row r="15" spans="1:119" ht="18.75" customHeight="1" x14ac:dyDescent="0.2">
      <c r="A15" s="175"/>
      <c r="B15" s="457"/>
      <c r="C15" s="458"/>
      <c r="D15" s="458"/>
      <c r="E15" s="458"/>
      <c r="F15" s="458"/>
      <c r="G15" s="458"/>
      <c r="H15" s="458"/>
      <c r="I15" s="458"/>
      <c r="J15" s="458"/>
      <c r="K15" s="459"/>
      <c r="L15" s="184"/>
      <c r="M15" s="485" t="s">
        <v>149</v>
      </c>
      <c r="N15" s="486"/>
      <c r="O15" s="486"/>
      <c r="P15" s="486"/>
      <c r="Q15" s="487"/>
      <c r="R15" s="478">
        <v>3597</v>
      </c>
      <c r="S15" s="479"/>
      <c r="T15" s="479"/>
      <c r="U15" s="479"/>
      <c r="V15" s="480"/>
      <c r="W15" s="410" t="s">
        <v>150</v>
      </c>
      <c r="X15" s="411"/>
      <c r="Y15" s="411"/>
      <c r="Z15" s="411"/>
      <c r="AA15" s="411"/>
      <c r="AB15" s="401"/>
      <c r="AC15" s="445">
        <v>273</v>
      </c>
      <c r="AD15" s="446"/>
      <c r="AE15" s="446"/>
      <c r="AF15" s="446"/>
      <c r="AG15" s="488"/>
      <c r="AH15" s="445">
        <v>290</v>
      </c>
      <c r="AI15" s="446"/>
      <c r="AJ15" s="446"/>
      <c r="AK15" s="446"/>
      <c r="AL15" s="447"/>
      <c r="AM15" s="423"/>
      <c r="AN15" s="424"/>
      <c r="AO15" s="424"/>
      <c r="AP15" s="424"/>
      <c r="AQ15" s="424"/>
      <c r="AR15" s="424"/>
      <c r="AS15" s="424"/>
      <c r="AT15" s="425"/>
      <c r="AU15" s="426"/>
      <c r="AV15" s="427"/>
      <c r="AW15" s="427"/>
      <c r="AX15" s="427"/>
      <c r="AY15" s="354" t="s">
        <v>151</v>
      </c>
      <c r="AZ15" s="355"/>
      <c r="BA15" s="355"/>
      <c r="BB15" s="355"/>
      <c r="BC15" s="355"/>
      <c r="BD15" s="355"/>
      <c r="BE15" s="355"/>
      <c r="BF15" s="355"/>
      <c r="BG15" s="355"/>
      <c r="BH15" s="355"/>
      <c r="BI15" s="355"/>
      <c r="BJ15" s="355"/>
      <c r="BK15" s="355"/>
      <c r="BL15" s="355"/>
      <c r="BM15" s="356"/>
      <c r="BN15" s="357">
        <v>373150</v>
      </c>
      <c r="BO15" s="358"/>
      <c r="BP15" s="358"/>
      <c r="BQ15" s="358"/>
      <c r="BR15" s="358"/>
      <c r="BS15" s="358"/>
      <c r="BT15" s="358"/>
      <c r="BU15" s="359"/>
      <c r="BV15" s="357">
        <v>354106</v>
      </c>
      <c r="BW15" s="358"/>
      <c r="BX15" s="358"/>
      <c r="BY15" s="358"/>
      <c r="BZ15" s="358"/>
      <c r="CA15" s="358"/>
      <c r="CB15" s="358"/>
      <c r="CC15" s="359"/>
      <c r="CD15" s="495" t="s">
        <v>152</v>
      </c>
      <c r="CE15" s="496"/>
      <c r="CF15" s="496"/>
      <c r="CG15" s="496"/>
      <c r="CH15" s="496"/>
      <c r="CI15" s="496"/>
      <c r="CJ15" s="496"/>
      <c r="CK15" s="496"/>
      <c r="CL15" s="496"/>
      <c r="CM15" s="496"/>
      <c r="CN15" s="496"/>
      <c r="CO15" s="496"/>
      <c r="CP15" s="496"/>
      <c r="CQ15" s="496"/>
      <c r="CR15" s="496"/>
      <c r="CS15" s="497"/>
      <c r="CT15" s="185"/>
      <c r="CU15" s="186"/>
      <c r="CV15" s="186"/>
      <c r="CW15" s="186"/>
      <c r="CX15" s="186"/>
      <c r="CY15" s="186"/>
      <c r="CZ15" s="186"/>
      <c r="DA15" s="187"/>
      <c r="DB15" s="185"/>
      <c r="DC15" s="186"/>
      <c r="DD15" s="186"/>
      <c r="DE15" s="186"/>
      <c r="DF15" s="186"/>
      <c r="DG15" s="186"/>
      <c r="DH15" s="186"/>
      <c r="DI15" s="187"/>
    </row>
    <row r="16" spans="1:119" ht="18.75" customHeight="1" x14ac:dyDescent="0.2">
      <c r="A16" s="175"/>
      <c r="B16" s="457"/>
      <c r="C16" s="458"/>
      <c r="D16" s="458"/>
      <c r="E16" s="458"/>
      <c r="F16" s="458"/>
      <c r="G16" s="458"/>
      <c r="H16" s="458"/>
      <c r="I16" s="458"/>
      <c r="J16" s="458"/>
      <c r="K16" s="459"/>
      <c r="L16" s="475" t="s">
        <v>153</v>
      </c>
      <c r="M16" s="498"/>
      <c r="N16" s="498"/>
      <c r="O16" s="498"/>
      <c r="P16" s="498"/>
      <c r="Q16" s="499"/>
      <c r="R16" s="500" t="s">
        <v>154</v>
      </c>
      <c r="S16" s="501"/>
      <c r="T16" s="501"/>
      <c r="U16" s="501"/>
      <c r="V16" s="502"/>
      <c r="W16" s="384"/>
      <c r="X16" s="385"/>
      <c r="Y16" s="385"/>
      <c r="Z16" s="385"/>
      <c r="AA16" s="385"/>
      <c r="AB16" s="374"/>
      <c r="AC16" s="481">
        <v>15</v>
      </c>
      <c r="AD16" s="482"/>
      <c r="AE16" s="482"/>
      <c r="AF16" s="482"/>
      <c r="AG16" s="483"/>
      <c r="AH16" s="481">
        <v>14.6</v>
      </c>
      <c r="AI16" s="482"/>
      <c r="AJ16" s="482"/>
      <c r="AK16" s="482"/>
      <c r="AL16" s="484"/>
      <c r="AM16" s="423"/>
      <c r="AN16" s="424"/>
      <c r="AO16" s="424"/>
      <c r="AP16" s="424"/>
      <c r="AQ16" s="424"/>
      <c r="AR16" s="424"/>
      <c r="AS16" s="424"/>
      <c r="AT16" s="425"/>
      <c r="AU16" s="426"/>
      <c r="AV16" s="427"/>
      <c r="AW16" s="427"/>
      <c r="AX16" s="427"/>
      <c r="AY16" s="428" t="s">
        <v>155</v>
      </c>
      <c r="AZ16" s="429"/>
      <c r="BA16" s="429"/>
      <c r="BB16" s="429"/>
      <c r="BC16" s="429"/>
      <c r="BD16" s="429"/>
      <c r="BE16" s="429"/>
      <c r="BF16" s="429"/>
      <c r="BG16" s="429"/>
      <c r="BH16" s="429"/>
      <c r="BI16" s="429"/>
      <c r="BJ16" s="429"/>
      <c r="BK16" s="429"/>
      <c r="BL16" s="429"/>
      <c r="BM16" s="430"/>
      <c r="BN16" s="394">
        <v>2510206</v>
      </c>
      <c r="BO16" s="395"/>
      <c r="BP16" s="395"/>
      <c r="BQ16" s="395"/>
      <c r="BR16" s="395"/>
      <c r="BS16" s="395"/>
      <c r="BT16" s="395"/>
      <c r="BU16" s="396"/>
      <c r="BV16" s="394">
        <v>2540865</v>
      </c>
      <c r="BW16" s="395"/>
      <c r="BX16" s="395"/>
      <c r="BY16" s="395"/>
      <c r="BZ16" s="395"/>
      <c r="CA16" s="395"/>
      <c r="CB16" s="395"/>
      <c r="CC16" s="396"/>
      <c r="CD16" s="188"/>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5">
      <c r="A17" s="175"/>
      <c r="B17" s="460"/>
      <c r="C17" s="461"/>
      <c r="D17" s="461"/>
      <c r="E17" s="461"/>
      <c r="F17" s="461"/>
      <c r="G17" s="461"/>
      <c r="H17" s="461"/>
      <c r="I17" s="461"/>
      <c r="J17" s="461"/>
      <c r="K17" s="462"/>
      <c r="L17" s="189"/>
      <c r="M17" s="505" t="s">
        <v>156</v>
      </c>
      <c r="N17" s="506"/>
      <c r="O17" s="506"/>
      <c r="P17" s="506"/>
      <c r="Q17" s="507"/>
      <c r="R17" s="500" t="s">
        <v>157</v>
      </c>
      <c r="S17" s="501"/>
      <c r="T17" s="501"/>
      <c r="U17" s="501"/>
      <c r="V17" s="502"/>
      <c r="W17" s="410" t="s">
        <v>158</v>
      </c>
      <c r="X17" s="411"/>
      <c r="Y17" s="411"/>
      <c r="Z17" s="411"/>
      <c r="AA17" s="411"/>
      <c r="AB17" s="401"/>
      <c r="AC17" s="445">
        <v>896</v>
      </c>
      <c r="AD17" s="446"/>
      <c r="AE17" s="446"/>
      <c r="AF17" s="446"/>
      <c r="AG17" s="488"/>
      <c r="AH17" s="445">
        <v>946</v>
      </c>
      <c r="AI17" s="446"/>
      <c r="AJ17" s="446"/>
      <c r="AK17" s="446"/>
      <c r="AL17" s="447"/>
      <c r="AM17" s="423"/>
      <c r="AN17" s="424"/>
      <c r="AO17" s="424"/>
      <c r="AP17" s="424"/>
      <c r="AQ17" s="424"/>
      <c r="AR17" s="424"/>
      <c r="AS17" s="424"/>
      <c r="AT17" s="425"/>
      <c r="AU17" s="426"/>
      <c r="AV17" s="427"/>
      <c r="AW17" s="427"/>
      <c r="AX17" s="427"/>
      <c r="AY17" s="428" t="s">
        <v>159</v>
      </c>
      <c r="AZ17" s="429"/>
      <c r="BA17" s="429"/>
      <c r="BB17" s="429"/>
      <c r="BC17" s="429"/>
      <c r="BD17" s="429"/>
      <c r="BE17" s="429"/>
      <c r="BF17" s="429"/>
      <c r="BG17" s="429"/>
      <c r="BH17" s="429"/>
      <c r="BI17" s="429"/>
      <c r="BJ17" s="429"/>
      <c r="BK17" s="429"/>
      <c r="BL17" s="429"/>
      <c r="BM17" s="430"/>
      <c r="BN17" s="394">
        <v>443569</v>
      </c>
      <c r="BO17" s="395"/>
      <c r="BP17" s="395"/>
      <c r="BQ17" s="395"/>
      <c r="BR17" s="395"/>
      <c r="BS17" s="395"/>
      <c r="BT17" s="395"/>
      <c r="BU17" s="396"/>
      <c r="BV17" s="394">
        <v>421535</v>
      </c>
      <c r="BW17" s="395"/>
      <c r="BX17" s="395"/>
      <c r="BY17" s="395"/>
      <c r="BZ17" s="395"/>
      <c r="CA17" s="395"/>
      <c r="CB17" s="395"/>
      <c r="CC17" s="396"/>
      <c r="CD17" s="188"/>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5">
      <c r="A18" s="175"/>
      <c r="B18" s="516" t="s">
        <v>160</v>
      </c>
      <c r="C18" s="437"/>
      <c r="D18" s="437"/>
      <c r="E18" s="517"/>
      <c r="F18" s="517"/>
      <c r="G18" s="517"/>
      <c r="H18" s="517"/>
      <c r="I18" s="517"/>
      <c r="J18" s="517"/>
      <c r="K18" s="517"/>
      <c r="L18" s="518">
        <v>171.73</v>
      </c>
      <c r="M18" s="518"/>
      <c r="N18" s="518"/>
      <c r="O18" s="518"/>
      <c r="P18" s="518"/>
      <c r="Q18" s="518"/>
      <c r="R18" s="519"/>
      <c r="S18" s="519"/>
      <c r="T18" s="519"/>
      <c r="U18" s="519"/>
      <c r="V18" s="520"/>
      <c r="W18" s="412"/>
      <c r="X18" s="413"/>
      <c r="Y18" s="413"/>
      <c r="Z18" s="413"/>
      <c r="AA18" s="413"/>
      <c r="AB18" s="404"/>
      <c r="AC18" s="521">
        <v>49.4</v>
      </c>
      <c r="AD18" s="522"/>
      <c r="AE18" s="522"/>
      <c r="AF18" s="522"/>
      <c r="AG18" s="523"/>
      <c r="AH18" s="521">
        <v>47.7</v>
      </c>
      <c r="AI18" s="522"/>
      <c r="AJ18" s="522"/>
      <c r="AK18" s="522"/>
      <c r="AL18" s="524"/>
      <c r="AM18" s="423"/>
      <c r="AN18" s="424"/>
      <c r="AO18" s="424"/>
      <c r="AP18" s="424"/>
      <c r="AQ18" s="424"/>
      <c r="AR18" s="424"/>
      <c r="AS18" s="424"/>
      <c r="AT18" s="425"/>
      <c r="AU18" s="426"/>
      <c r="AV18" s="427"/>
      <c r="AW18" s="427"/>
      <c r="AX18" s="427"/>
      <c r="AY18" s="428" t="s">
        <v>161</v>
      </c>
      <c r="AZ18" s="429"/>
      <c r="BA18" s="429"/>
      <c r="BB18" s="429"/>
      <c r="BC18" s="429"/>
      <c r="BD18" s="429"/>
      <c r="BE18" s="429"/>
      <c r="BF18" s="429"/>
      <c r="BG18" s="429"/>
      <c r="BH18" s="429"/>
      <c r="BI18" s="429"/>
      <c r="BJ18" s="429"/>
      <c r="BK18" s="429"/>
      <c r="BL18" s="429"/>
      <c r="BM18" s="430"/>
      <c r="BN18" s="394">
        <v>2409359</v>
      </c>
      <c r="BO18" s="395"/>
      <c r="BP18" s="395"/>
      <c r="BQ18" s="395"/>
      <c r="BR18" s="395"/>
      <c r="BS18" s="395"/>
      <c r="BT18" s="395"/>
      <c r="BU18" s="396"/>
      <c r="BV18" s="394">
        <v>2384224</v>
      </c>
      <c r="BW18" s="395"/>
      <c r="BX18" s="395"/>
      <c r="BY18" s="395"/>
      <c r="BZ18" s="395"/>
      <c r="CA18" s="395"/>
      <c r="CB18" s="395"/>
      <c r="CC18" s="396"/>
      <c r="CD18" s="188"/>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5">
      <c r="A19" s="175"/>
      <c r="B19" s="516" t="s">
        <v>162</v>
      </c>
      <c r="C19" s="437"/>
      <c r="D19" s="437"/>
      <c r="E19" s="517"/>
      <c r="F19" s="517"/>
      <c r="G19" s="517"/>
      <c r="H19" s="517"/>
      <c r="I19" s="517"/>
      <c r="J19" s="517"/>
      <c r="K19" s="517"/>
      <c r="L19" s="525">
        <v>20</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163</v>
      </c>
      <c r="AZ19" s="429"/>
      <c r="BA19" s="429"/>
      <c r="BB19" s="429"/>
      <c r="BC19" s="429"/>
      <c r="BD19" s="429"/>
      <c r="BE19" s="429"/>
      <c r="BF19" s="429"/>
      <c r="BG19" s="429"/>
      <c r="BH19" s="429"/>
      <c r="BI19" s="429"/>
      <c r="BJ19" s="429"/>
      <c r="BK19" s="429"/>
      <c r="BL19" s="429"/>
      <c r="BM19" s="430"/>
      <c r="BN19" s="394">
        <v>3422737</v>
      </c>
      <c r="BO19" s="395"/>
      <c r="BP19" s="395"/>
      <c r="BQ19" s="395"/>
      <c r="BR19" s="395"/>
      <c r="BS19" s="395"/>
      <c r="BT19" s="395"/>
      <c r="BU19" s="396"/>
      <c r="BV19" s="394">
        <v>3257183</v>
      </c>
      <c r="BW19" s="395"/>
      <c r="BX19" s="395"/>
      <c r="BY19" s="395"/>
      <c r="BZ19" s="395"/>
      <c r="CA19" s="395"/>
      <c r="CB19" s="395"/>
      <c r="CC19" s="396"/>
      <c r="CD19" s="188"/>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5">
      <c r="A20" s="175"/>
      <c r="B20" s="516" t="s">
        <v>164</v>
      </c>
      <c r="C20" s="437"/>
      <c r="D20" s="437"/>
      <c r="E20" s="517"/>
      <c r="F20" s="517"/>
      <c r="G20" s="517"/>
      <c r="H20" s="517"/>
      <c r="I20" s="517"/>
      <c r="J20" s="517"/>
      <c r="K20" s="517"/>
      <c r="L20" s="525">
        <v>1234</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8"/>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5">
      <c r="A21" s="175"/>
      <c r="B21" s="534" t="s">
        <v>165</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8"/>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2">
      <c r="A22" s="175"/>
      <c r="B22" s="564" t="s">
        <v>166</v>
      </c>
      <c r="C22" s="538"/>
      <c r="D22" s="539"/>
      <c r="E22" s="406" t="s">
        <v>1</v>
      </c>
      <c r="F22" s="411"/>
      <c r="G22" s="411"/>
      <c r="H22" s="411"/>
      <c r="I22" s="411"/>
      <c r="J22" s="411"/>
      <c r="K22" s="401"/>
      <c r="L22" s="406" t="s">
        <v>167</v>
      </c>
      <c r="M22" s="411"/>
      <c r="N22" s="411"/>
      <c r="O22" s="411"/>
      <c r="P22" s="401"/>
      <c r="Q22" s="569" t="s">
        <v>168</v>
      </c>
      <c r="R22" s="570"/>
      <c r="S22" s="570"/>
      <c r="T22" s="570"/>
      <c r="U22" s="570"/>
      <c r="V22" s="571"/>
      <c r="W22" s="537" t="s">
        <v>169</v>
      </c>
      <c r="X22" s="538"/>
      <c r="Y22" s="539"/>
      <c r="Z22" s="406" t="s">
        <v>1</v>
      </c>
      <c r="AA22" s="411"/>
      <c r="AB22" s="411"/>
      <c r="AC22" s="411"/>
      <c r="AD22" s="411"/>
      <c r="AE22" s="411"/>
      <c r="AF22" s="411"/>
      <c r="AG22" s="401"/>
      <c r="AH22" s="575" t="s">
        <v>170</v>
      </c>
      <c r="AI22" s="411"/>
      <c r="AJ22" s="411"/>
      <c r="AK22" s="411"/>
      <c r="AL22" s="401"/>
      <c r="AM22" s="575" t="s">
        <v>171</v>
      </c>
      <c r="AN22" s="576"/>
      <c r="AO22" s="576"/>
      <c r="AP22" s="576"/>
      <c r="AQ22" s="576"/>
      <c r="AR22" s="577"/>
      <c r="AS22" s="569" t="s">
        <v>168</v>
      </c>
      <c r="AT22" s="570"/>
      <c r="AU22" s="570"/>
      <c r="AV22" s="570"/>
      <c r="AW22" s="570"/>
      <c r="AX22" s="581"/>
      <c r="AY22" s="354" t="s">
        <v>172</v>
      </c>
      <c r="AZ22" s="355"/>
      <c r="BA22" s="355"/>
      <c r="BB22" s="355"/>
      <c r="BC22" s="355"/>
      <c r="BD22" s="355"/>
      <c r="BE22" s="355"/>
      <c r="BF22" s="355"/>
      <c r="BG22" s="355"/>
      <c r="BH22" s="355"/>
      <c r="BI22" s="355"/>
      <c r="BJ22" s="355"/>
      <c r="BK22" s="355"/>
      <c r="BL22" s="355"/>
      <c r="BM22" s="356"/>
      <c r="BN22" s="357">
        <v>4330028</v>
      </c>
      <c r="BO22" s="358"/>
      <c r="BP22" s="358"/>
      <c r="BQ22" s="358"/>
      <c r="BR22" s="358"/>
      <c r="BS22" s="358"/>
      <c r="BT22" s="358"/>
      <c r="BU22" s="359"/>
      <c r="BV22" s="357">
        <v>4328484</v>
      </c>
      <c r="BW22" s="358"/>
      <c r="BX22" s="358"/>
      <c r="BY22" s="358"/>
      <c r="BZ22" s="358"/>
      <c r="CA22" s="358"/>
      <c r="CB22" s="358"/>
      <c r="CC22" s="359"/>
      <c r="CD22" s="188"/>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2">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173</v>
      </c>
      <c r="AZ23" s="429"/>
      <c r="BA23" s="429"/>
      <c r="BB23" s="429"/>
      <c r="BC23" s="429"/>
      <c r="BD23" s="429"/>
      <c r="BE23" s="429"/>
      <c r="BF23" s="429"/>
      <c r="BG23" s="429"/>
      <c r="BH23" s="429"/>
      <c r="BI23" s="429"/>
      <c r="BJ23" s="429"/>
      <c r="BK23" s="429"/>
      <c r="BL23" s="429"/>
      <c r="BM23" s="430"/>
      <c r="BN23" s="394">
        <v>2573384</v>
      </c>
      <c r="BO23" s="395"/>
      <c r="BP23" s="395"/>
      <c r="BQ23" s="395"/>
      <c r="BR23" s="395"/>
      <c r="BS23" s="395"/>
      <c r="BT23" s="395"/>
      <c r="BU23" s="396"/>
      <c r="BV23" s="394">
        <v>2596573</v>
      </c>
      <c r="BW23" s="395"/>
      <c r="BX23" s="395"/>
      <c r="BY23" s="395"/>
      <c r="BZ23" s="395"/>
      <c r="CA23" s="395"/>
      <c r="CB23" s="395"/>
      <c r="CC23" s="396"/>
      <c r="CD23" s="188"/>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5">
      <c r="A24" s="175"/>
      <c r="B24" s="565"/>
      <c r="C24" s="541"/>
      <c r="D24" s="542"/>
      <c r="E24" s="444" t="s">
        <v>174</v>
      </c>
      <c r="F24" s="424"/>
      <c r="G24" s="424"/>
      <c r="H24" s="424"/>
      <c r="I24" s="424"/>
      <c r="J24" s="424"/>
      <c r="K24" s="425"/>
      <c r="L24" s="445">
        <v>1</v>
      </c>
      <c r="M24" s="446"/>
      <c r="N24" s="446"/>
      <c r="O24" s="446"/>
      <c r="P24" s="488"/>
      <c r="Q24" s="445">
        <v>6800</v>
      </c>
      <c r="R24" s="446"/>
      <c r="S24" s="446"/>
      <c r="T24" s="446"/>
      <c r="U24" s="446"/>
      <c r="V24" s="488"/>
      <c r="W24" s="540"/>
      <c r="X24" s="541"/>
      <c r="Y24" s="542"/>
      <c r="Z24" s="444" t="s">
        <v>175</v>
      </c>
      <c r="AA24" s="424"/>
      <c r="AB24" s="424"/>
      <c r="AC24" s="424"/>
      <c r="AD24" s="424"/>
      <c r="AE24" s="424"/>
      <c r="AF24" s="424"/>
      <c r="AG24" s="425"/>
      <c r="AH24" s="445">
        <v>94</v>
      </c>
      <c r="AI24" s="446"/>
      <c r="AJ24" s="446"/>
      <c r="AK24" s="446"/>
      <c r="AL24" s="488"/>
      <c r="AM24" s="445">
        <v>305218</v>
      </c>
      <c r="AN24" s="446"/>
      <c r="AO24" s="446"/>
      <c r="AP24" s="446"/>
      <c r="AQ24" s="446"/>
      <c r="AR24" s="488"/>
      <c r="AS24" s="445">
        <v>3247</v>
      </c>
      <c r="AT24" s="446"/>
      <c r="AU24" s="446"/>
      <c r="AV24" s="446"/>
      <c r="AW24" s="446"/>
      <c r="AX24" s="447"/>
      <c r="AY24" s="510" t="s">
        <v>176</v>
      </c>
      <c r="AZ24" s="511"/>
      <c r="BA24" s="511"/>
      <c r="BB24" s="511"/>
      <c r="BC24" s="511"/>
      <c r="BD24" s="511"/>
      <c r="BE24" s="511"/>
      <c r="BF24" s="511"/>
      <c r="BG24" s="511"/>
      <c r="BH24" s="511"/>
      <c r="BI24" s="511"/>
      <c r="BJ24" s="511"/>
      <c r="BK24" s="511"/>
      <c r="BL24" s="511"/>
      <c r="BM24" s="512"/>
      <c r="BN24" s="394">
        <v>3271587</v>
      </c>
      <c r="BO24" s="395"/>
      <c r="BP24" s="395"/>
      <c r="BQ24" s="395"/>
      <c r="BR24" s="395"/>
      <c r="BS24" s="395"/>
      <c r="BT24" s="395"/>
      <c r="BU24" s="396"/>
      <c r="BV24" s="394">
        <v>3146451</v>
      </c>
      <c r="BW24" s="395"/>
      <c r="BX24" s="395"/>
      <c r="BY24" s="395"/>
      <c r="BZ24" s="395"/>
      <c r="CA24" s="395"/>
      <c r="CB24" s="395"/>
      <c r="CC24" s="396"/>
      <c r="CD24" s="188"/>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2">
      <c r="A25" s="175"/>
      <c r="B25" s="565"/>
      <c r="C25" s="541"/>
      <c r="D25" s="542"/>
      <c r="E25" s="444" t="s">
        <v>177</v>
      </c>
      <c r="F25" s="424"/>
      <c r="G25" s="424"/>
      <c r="H25" s="424"/>
      <c r="I25" s="424"/>
      <c r="J25" s="424"/>
      <c r="K25" s="425"/>
      <c r="L25" s="445">
        <v>1</v>
      </c>
      <c r="M25" s="446"/>
      <c r="N25" s="446"/>
      <c r="O25" s="446"/>
      <c r="P25" s="488"/>
      <c r="Q25" s="445">
        <v>5550</v>
      </c>
      <c r="R25" s="446"/>
      <c r="S25" s="446"/>
      <c r="T25" s="446"/>
      <c r="U25" s="446"/>
      <c r="V25" s="488"/>
      <c r="W25" s="540"/>
      <c r="X25" s="541"/>
      <c r="Y25" s="542"/>
      <c r="Z25" s="444" t="s">
        <v>178</v>
      </c>
      <c r="AA25" s="424"/>
      <c r="AB25" s="424"/>
      <c r="AC25" s="424"/>
      <c r="AD25" s="424"/>
      <c r="AE25" s="424"/>
      <c r="AF25" s="424"/>
      <c r="AG25" s="425"/>
      <c r="AH25" s="445" t="s">
        <v>179</v>
      </c>
      <c r="AI25" s="446"/>
      <c r="AJ25" s="446"/>
      <c r="AK25" s="446"/>
      <c r="AL25" s="488"/>
      <c r="AM25" s="445" t="s">
        <v>138</v>
      </c>
      <c r="AN25" s="446"/>
      <c r="AO25" s="446"/>
      <c r="AP25" s="446"/>
      <c r="AQ25" s="446"/>
      <c r="AR25" s="488"/>
      <c r="AS25" s="445" t="s">
        <v>138</v>
      </c>
      <c r="AT25" s="446"/>
      <c r="AU25" s="446"/>
      <c r="AV25" s="446"/>
      <c r="AW25" s="446"/>
      <c r="AX25" s="447"/>
      <c r="AY25" s="354" t="s">
        <v>180</v>
      </c>
      <c r="AZ25" s="355"/>
      <c r="BA25" s="355"/>
      <c r="BB25" s="355"/>
      <c r="BC25" s="355"/>
      <c r="BD25" s="355"/>
      <c r="BE25" s="355"/>
      <c r="BF25" s="355"/>
      <c r="BG25" s="355"/>
      <c r="BH25" s="355"/>
      <c r="BI25" s="355"/>
      <c r="BJ25" s="355"/>
      <c r="BK25" s="355"/>
      <c r="BL25" s="355"/>
      <c r="BM25" s="356"/>
      <c r="BN25" s="357" t="s">
        <v>138</v>
      </c>
      <c r="BO25" s="358"/>
      <c r="BP25" s="358"/>
      <c r="BQ25" s="358"/>
      <c r="BR25" s="358"/>
      <c r="BS25" s="358"/>
      <c r="BT25" s="358"/>
      <c r="BU25" s="359"/>
      <c r="BV25" s="357" t="s">
        <v>148</v>
      </c>
      <c r="BW25" s="358"/>
      <c r="BX25" s="358"/>
      <c r="BY25" s="358"/>
      <c r="BZ25" s="358"/>
      <c r="CA25" s="358"/>
      <c r="CB25" s="358"/>
      <c r="CC25" s="359"/>
      <c r="CD25" s="188"/>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2">
      <c r="A26" s="175"/>
      <c r="B26" s="565"/>
      <c r="C26" s="541"/>
      <c r="D26" s="542"/>
      <c r="E26" s="444" t="s">
        <v>181</v>
      </c>
      <c r="F26" s="424"/>
      <c r="G26" s="424"/>
      <c r="H26" s="424"/>
      <c r="I26" s="424"/>
      <c r="J26" s="424"/>
      <c r="K26" s="425"/>
      <c r="L26" s="445">
        <v>1</v>
      </c>
      <c r="M26" s="446"/>
      <c r="N26" s="446"/>
      <c r="O26" s="446"/>
      <c r="P26" s="488"/>
      <c r="Q26" s="445">
        <v>5300</v>
      </c>
      <c r="R26" s="446"/>
      <c r="S26" s="446"/>
      <c r="T26" s="446"/>
      <c r="U26" s="446"/>
      <c r="V26" s="488"/>
      <c r="W26" s="540"/>
      <c r="X26" s="541"/>
      <c r="Y26" s="542"/>
      <c r="Z26" s="444" t="s">
        <v>182</v>
      </c>
      <c r="AA26" s="546"/>
      <c r="AB26" s="546"/>
      <c r="AC26" s="546"/>
      <c r="AD26" s="546"/>
      <c r="AE26" s="546"/>
      <c r="AF26" s="546"/>
      <c r="AG26" s="547"/>
      <c r="AH26" s="445">
        <v>9</v>
      </c>
      <c r="AI26" s="446"/>
      <c r="AJ26" s="446"/>
      <c r="AK26" s="446"/>
      <c r="AL26" s="488"/>
      <c r="AM26" s="445">
        <v>34452</v>
      </c>
      <c r="AN26" s="446"/>
      <c r="AO26" s="446"/>
      <c r="AP26" s="446"/>
      <c r="AQ26" s="446"/>
      <c r="AR26" s="488"/>
      <c r="AS26" s="445">
        <v>3828</v>
      </c>
      <c r="AT26" s="446"/>
      <c r="AU26" s="446"/>
      <c r="AV26" s="446"/>
      <c r="AW26" s="446"/>
      <c r="AX26" s="447"/>
      <c r="AY26" s="397" t="s">
        <v>183</v>
      </c>
      <c r="AZ26" s="398"/>
      <c r="BA26" s="398"/>
      <c r="BB26" s="398"/>
      <c r="BC26" s="398"/>
      <c r="BD26" s="398"/>
      <c r="BE26" s="398"/>
      <c r="BF26" s="398"/>
      <c r="BG26" s="398"/>
      <c r="BH26" s="398"/>
      <c r="BI26" s="398"/>
      <c r="BJ26" s="398"/>
      <c r="BK26" s="398"/>
      <c r="BL26" s="398"/>
      <c r="BM26" s="399"/>
      <c r="BN26" s="394" t="s">
        <v>138</v>
      </c>
      <c r="BO26" s="395"/>
      <c r="BP26" s="395"/>
      <c r="BQ26" s="395"/>
      <c r="BR26" s="395"/>
      <c r="BS26" s="395"/>
      <c r="BT26" s="395"/>
      <c r="BU26" s="396"/>
      <c r="BV26" s="394" t="s">
        <v>138</v>
      </c>
      <c r="BW26" s="395"/>
      <c r="BX26" s="395"/>
      <c r="BY26" s="395"/>
      <c r="BZ26" s="395"/>
      <c r="CA26" s="395"/>
      <c r="CB26" s="395"/>
      <c r="CC26" s="396"/>
      <c r="CD26" s="188"/>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5">
      <c r="A27" s="175"/>
      <c r="B27" s="565"/>
      <c r="C27" s="541"/>
      <c r="D27" s="542"/>
      <c r="E27" s="444" t="s">
        <v>184</v>
      </c>
      <c r="F27" s="424"/>
      <c r="G27" s="424"/>
      <c r="H27" s="424"/>
      <c r="I27" s="424"/>
      <c r="J27" s="424"/>
      <c r="K27" s="425"/>
      <c r="L27" s="445">
        <v>1</v>
      </c>
      <c r="M27" s="446"/>
      <c r="N27" s="446"/>
      <c r="O27" s="446"/>
      <c r="P27" s="488"/>
      <c r="Q27" s="445">
        <v>3070</v>
      </c>
      <c r="R27" s="446"/>
      <c r="S27" s="446"/>
      <c r="T27" s="446"/>
      <c r="U27" s="446"/>
      <c r="V27" s="488"/>
      <c r="W27" s="540"/>
      <c r="X27" s="541"/>
      <c r="Y27" s="542"/>
      <c r="Z27" s="444" t="s">
        <v>185</v>
      </c>
      <c r="AA27" s="424"/>
      <c r="AB27" s="424"/>
      <c r="AC27" s="424"/>
      <c r="AD27" s="424"/>
      <c r="AE27" s="424"/>
      <c r="AF27" s="424"/>
      <c r="AG27" s="425"/>
      <c r="AH27" s="445">
        <v>1</v>
      </c>
      <c r="AI27" s="446"/>
      <c r="AJ27" s="446"/>
      <c r="AK27" s="446"/>
      <c r="AL27" s="488"/>
      <c r="AM27" s="445" t="s">
        <v>186</v>
      </c>
      <c r="AN27" s="446"/>
      <c r="AO27" s="446"/>
      <c r="AP27" s="446"/>
      <c r="AQ27" s="446"/>
      <c r="AR27" s="488"/>
      <c r="AS27" s="445" t="s">
        <v>187</v>
      </c>
      <c r="AT27" s="446"/>
      <c r="AU27" s="446"/>
      <c r="AV27" s="446"/>
      <c r="AW27" s="446"/>
      <c r="AX27" s="447"/>
      <c r="AY27" s="489" t="s">
        <v>188</v>
      </c>
      <c r="AZ27" s="490"/>
      <c r="BA27" s="490"/>
      <c r="BB27" s="490"/>
      <c r="BC27" s="490"/>
      <c r="BD27" s="490"/>
      <c r="BE27" s="490"/>
      <c r="BF27" s="490"/>
      <c r="BG27" s="490"/>
      <c r="BH27" s="490"/>
      <c r="BI27" s="490"/>
      <c r="BJ27" s="490"/>
      <c r="BK27" s="490"/>
      <c r="BL27" s="490"/>
      <c r="BM27" s="491"/>
      <c r="BN27" s="513">
        <v>240826</v>
      </c>
      <c r="BO27" s="514"/>
      <c r="BP27" s="514"/>
      <c r="BQ27" s="514"/>
      <c r="BR27" s="514"/>
      <c r="BS27" s="514"/>
      <c r="BT27" s="514"/>
      <c r="BU27" s="515"/>
      <c r="BV27" s="513">
        <v>240826</v>
      </c>
      <c r="BW27" s="514"/>
      <c r="BX27" s="514"/>
      <c r="BY27" s="514"/>
      <c r="BZ27" s="514"/>
      <c r="CA27" s="514"/>
      <c r="CB27" s="514"/>
      <c r="CC27" s="515"/>
      <c r="CD27" s="190"/>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2">
      <c r="A28" s="175"/>
      <c r="B28" s="565"/>
      <c r="C28" s="541"/>
      <c r="D28" s="542"/>
      <c r="E28" s="444" t="s">
        <v>189</v>
      </c>
      <c r="F28" s="424"/>
      <c r="G28" s="424"/>
      <c r="H28" s="424"/>
      <c r="I28" s="424"/>
      <c r="J28" s="424"/>
      <c r="K28" s="425"/>
      <c r="L28" s="445">
        <v>1</v>
      </c>
      <c r="M28" s="446"/>
      <c r="N28" s="446"/>
      <c r="O28" s="446"/>
      <c r="P28" s="488"/>
      <c r="Q28" s="445">
        <v>2440</v>
      </c>
      <c r="R28" s="446"/>
      <c r="S28" s="446"/>
      <c r="T28" s="446"/>
      <c r="U28" s="446"/>
      <c r="V28" s="488"/>
      <c r="W28" s="540"/>
      <c r="X28" s="541"/>
      <c r="Y28" s="542"/>
      <c r="Z28" s="444" t="s">
        <v>190</v>
      </c>
      <c r="AA28" s="424"/>
      <c r="AB28" s="424"/>
      <c r="AC28" s="424"/>
      <c r="AD28" s="424"/>
      <c r="AE28" s="424"/>
      <c r="AF28" s="424"/>
      <c r="AG28" s="425"/>
      <c r="AH28" s="445" t="s">
        <v>138</v>
      </c>
      <c r="AI28" s="446"/>
      <c r="AJ28" s="446"/>
      <c r="AK28" s="446"/>
      <c r="AL28" s="488"/>
      <c r="AM28" s="445" t="s">
        <v>138</v>
      </c>
      <c r="AN28" s="446"/>
      <c r="AO28" s="446"/>
      <c r="AP28" s="446"/>
      <c r="AQ28" s="446"/>
      <c r="AR28" s="488"/>
      <c r="AS28" s="445" t="s">
        <v>138</v>
      </c>
      <c r="AT28" s="446"/>
      <c r="AU28" s="446"/>
      <c r="AV28" s="446"/>
      <c r="AW28" s="446"/>
      <c r="AX28" s="447"/>
      <c r="AY28" s="548" t="s">
        <v>191</v>
      </c>
      <c r="AZ28" s="549"/>
      <c r="BA28" s="549"/>
      <c r="BB28" s="550"/>
      <c r="BC28" s="354" t="s">
        <v>48</v>
      </c>
      <c r="BD28" s="355"/>
      <c r="BE28" s="355"/>
      <c r="BF28" s="355"/>
      <c r="BG28" s="355"/>
      <c r="BH28" s="355"/>
      <c r="BI28" s="355"/>
      <c r="BJ28" s="355"/>
      <c r="BK28" s="355"/>
      <c r="BL28" s="355"/>
      <c r="BM28" s="356"/>
      <c r="BN28" s="357">
        <v>1537484</v>
      </c>
      <c r="BO28" s="358"/>
      <c r="BP28" s="358"/>
      <c r="BQ28" s="358"/>
      <c r="BR28" s="358"/>
      <c r="BS28" s="358"/>
      <c r="BT28" s="358"/>
      <c r="BU28" s="359"/>
      <c r="BV28" s="357">
        <v>1734128</v>
      </c>
      <c r="BW28" s="358"/>
      <c r="BX28" s="358"/>
      <c r="BY28" s="358"/>
      <c r="BZ28" s="358"/>
      <c r="CA28" s="358"/>
      <c r="CB28" s="358"/>
      <c r="CC28" s="359"/>
      <c r="CD28" s="188"/>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2">
      <c r="A29" s="175"/>
      <c r="B29" s="565"/>
      <c r="C29" s="541"/>
      <c r="D29" s="542"/>
      <c r="E29" s="444" t="s">
        <v>192</v>
      </c>
      <c r="F29" s="424"/>
      <c r="G29" s="424"/>
      <c r="H29" s="424"/>
      <c r="I29" s="424"/>
      <c r="J29" s="424"/>
      <c r="K29" s="425"/>
      <c r="L29" s="445">
        <v>7</v>
      </c>
      <c r="M29" s="446"/>
      <c r="N29" s="446"/>
      <c r="O29" s="446"/>
      <c r="P29" s="488"/>
      <c r="Q29" s="445">
        <v>2280</v>
      </c>
      <c r="R29" s="446"/>
      <c r="S29" s="446"/>
      <c r="T29" s="446"/>
      <c r="U29" s="446"/>
      <c r="V29" s="488"/>
      <c r="W29" s="543"/>
      <c r="X29" s="544"/>
      <c r="Y29" s="545"/>
      <c r="Z29" s="444" t="s">
        <v>193</v>
      </c>
      <c r="AA29" s="424"/>
      <c r="AB29" s="424"/>
      <c r="AC29" s="424"/>
      <c r="AD29" s="424"/>
      <c r="AE29" s="424"/>
      <c r="AF29" s="424"/>
      <c r="AG29" s="425"/>
      <c r="AH29" s="445">
        <v>95</v>
      </c>
      <c r="AI29" s="446"/>
      <c r="AJ29" s="446"/>
      <c r="AK29" s="446"/>
      <c r="AL29" s="488"/>
      <c r="AM29" s="445">
        <v>308967</v>
      </c>
      <c r="AN29" s="446"/>
      <c r="AO29" s="446"/>
      <c r="AP29" s="446"/>
      <c r="AQ29" s="446"/>
      <c r="AR29" s="488"/>
      <c r="AS29" s="445">
        <v>3252</v>
      </c>
      <c r="AT29" s="446"/>
      <c r="AU29" s="446"/>
      <c r="AV29" s="446"/>
      <c r="AW29" s="446"/>
      <c r="AX29" s="447"/>
      <c r="AY29" s="551"/>
      <c r="AZ29" s="552"/>
      <c r="BA29" s="552"/>
      <c r="BB29" s="553"/>
      <c r="BC29" s="428" t="s">
        <v>194</v>
      </c>
      <c r="BD29" s="429"/>
      <c r="BE29" s="429"/>
      <c r="BF29" s="429"/>
      <c r="BG29" s="429"/>
      <c r="BH29" s="429"/>
      <c r="BI29" s="429"/>
      <c r="BJ29" s="429"/>
      <c r="BK29" s="429"/>
      <c r="BL29" s="429"/>
      <c r="BM29" s="430"/>
      <c r="BN29" s="394">
        <v>299854</v>
      </c>
      <c r="BO29" s="395"/>
      <c r="BP29" s="395"/>
      <c r="BQ29" s="395"/>
      <c r="BR29" s="395"/>
      <c r="BS29" s="395"/>
      <c r="BT29" s="395"/>
      <c r="BU29" s="396"/>
      <c r="BV29" s="394">
        <v>279262</v>
      </c>
      <c r="BW29" s="395"/>
      <c r="BX29" s="395"/>
      <c r="BY29" s="395"/>
      <c r="BZ29" s="395"/>
      <c r="CA29" s="395"/>
      <c r="CB29" s="395"/>
      <c r="CC29" s="396"/>
      <c r="CD29" s="190"/>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5">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195</v>
      </c>
      <c r="X30" s="562"/>
      <c r="Y30" s="562"/>
      <c r="Z30" s="562"/>
      <c r="AA30" s="562"/>
      <c r="AB30" s="562"/>
      <c r="AC30" s="562"/>
      <c r="AD30" s="562"/>
      <c r="AE30" s="562"/>
      <c r="AF30" s="562"/>
      <c r="AG30" s="563"/>
      <c r="AH30" s="521">
        <v>98.3</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50</v>
      </c>
      <c r="BD30" s="511"/>
      <c r="BE30" s="511"/>
      <c r="BF30" s="511"/>
      <c r="BG30" s="511"/>
      <c r="BH30" s="511"/>
      <c r="BI30" s="511"/>
      <c r="BJ30" s="511"/>
      <c r="BK30" s="511"/>
      <c r="BL30" s="511"/>
      <c r="BM30" s="512"/>
      <c r="BN30" s="513">
        <v>874323</v>
      </c>
      <c r="BO30" s="514"/>
      <c r="BP30" s="514"/>
      <c r="BQ30" s="514"/>
      <c r="BR30" s="514"/>
      <c r="BS30" s="514"/>
      <c r="BT30" s="514"/>
      <c r="BU30" s="515"/>
      <c r="BV30" s="513">
        <v>826008</v>
      </c>
      <c r="BW30" s="514"/>
      <c r="BX30" s="514"/>
      <c r="BY30" s="514"/>
      <c r="BZ30" s="514"/>
      <c r="CA30" s="514"/>
      <c r="CB30" s="514"/>
      <c r="CC30" s="515"/>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2">
      <c r="A31" s="175"/>
      <c r="B31" s="197"/>
      <c r="DI31" s="198"/>
    </row>
    <row r="32" spans="1:113" ht="13.5" customHeight="1" x14ac:dyDescent="0.2">
      <c r="A32" s="175"/>
      <c r="B32" s="199"/>
      <c r="C32" s="557" t="s">
        <v>196</v>
      </c>
      <c r="D32" s="557"/>
      <c r="E32" s="557"/>
      <c r="F32" s="557"/>
      <c r="G32" s="557"/>
      <c r="H32" s="557"/>
      <c r="I32" s="557"/>
      <c r="J32" s="557"/>
      <c r="K32" s="557"/>
      <c r="L32" s="557"/>
      <c r="M32" s="557"/>
      <c r="N32" s="557"/>
      <c r="O32" s="557"/>
      <c r="P32" s="557"/>
      <c r="Q32" s="557"/>
      <c r="R32" s="557"/>
      <c r="S32" s="557"/>
      <c r="U32" s="398" t="s">
        <v>197</v>
      </c>
      <c r="V32" s="398"/>
      <c r="W32" s="398"/>
      <c r="X32" s="398"/>
      <c r="Y32" s="398"/>
      <c r="Z32" s="398"/>
      <c r="AA32" s="398"/>
      <c r="AB32" s="398"/>
      <c r="AC32" s="398"/>
      <c r="AD32" s="398"/>
      <c r="AE32" s="398"/>
      <c r="AF32" s="398"/>
      <c r="AG32" s="398"/>
      <c r="AH32" s="398"/>
      <c r="AI32" s="398"/>
      <c r="AJ32" s="398"/>
      <c r="AK32" s="398"/>
      <c r="AM32" s="398" t="s">
        <v>198</v>
      </c>
      <c r="AN32" s="398"/>
      <c r="AO32" s="398"/>
      <c r="AP32" s="398"/>
      <c r="AQ32" s="398"/>
      <c r="AR32" s="398"/>
      <c r="AS32" s="398"/>
      <c r="AT32" s="398"/>
      <c r="AU32" s="398"/>
      <c r="AV32" s="398"/>
      <c r="AW32" s="398"/>
      <c r="AX32" s="398"/>
      <c r="AY32" s="398"/>
      <c r="AZ32" s="398"/>
      <c r="BA32" s="398"/>
      <c r="BB32" s="398"/>
      <c r="BC32" s="398"/>
      <c r="BE32" s="398" t="s">
        <v>199</v>
      </c>
      <c r="BF32" s="398"/>
      <c r="BG32" s="398"/>
      <c r="BH32" s="398"/>
      <c r="BI32" s="398"/>
      <c r="BJ32" s="398"/>
      <c r="BK32" s="398"/>
      <c r="BL32" s="398"/>
      <c r="BM32" s="398"/>
      <c r="BN32" s="398"/>
      <c r="BO32" s="398"/>
      <c r="BP32" s="398"/>
      <c r="BQ32" s="398"/>
      <c r="BR32" s="398"/>
      <c r="BS32" s="398"/>
      <c r="BT32" s="398"/>
      <c r="BU32" s="398"/>
      <c r="BW32" s="398" t="s">
        <v>200</v>
      </c>
      <c r="BX32" s="398"/>
      <c r="BY32" s="398"/>
      <c r="BZ32" s="398"/>
      <c r="CA32" s="398"/>
      <c r="CB32" s="398"/>
      <c r="CC32" s="398"/>
      <c r="CD32" s="398"/>
      <c r="CE32" s="398"/>
      <c r="CF32" s="398"/>
      <c r="CG32" s="398"/>
      <c r="CH32" s="398"/>
      <c r="CI32" s="398"/>
      <c r="CJ32" s="398"/>
      <c r="CK32" s="398"/>
      <c r="CL32" s="398"/>
      <c r="CM32" s="398"/>
      <c r="CO32" s="398" t="s">
        <v>201</v>
      </c>
      <c r="CP32" s="398"/>
      <c r="CQ32" s="398"/>
      <c r="CR32" s="398"/>
      <c r="CS32" s="398"/>
      <c r="CT32" s="398"/>
      <c r="CU32" s="398"/>
      <c r="CV32" s="398"/>
      <c r="CW32" s="398"/>
      <c r="CX32" s="398"/>
      <c r="CY32" s="398"/>
      <c r="CZ32" s="398"/>
      <c r="DA32" s="398"/>
      <c r="DB32" s="398"/>
      <c r="DC32" s="398"/>
      <c r="DD32" s="398"/>
      <c r="DE32" s="398"/>
      <c r="DI32" s="198"/>
    </row>
    <row r="33" spans="1:113" ht="13.5" customHeight="1" x14ac:dyDescent="0.2">
      <c r="A33" s="175"/>
      <c r="B33" s="199"/>
      <c r="C33" s="418" t="s">
        <v>202</v>
      </c>
      <c r="D33" s="418"/>
      <c r="E33" s="383" t="s">
        <v>203</v>
      </c>
      <c r="F33" s="383"/>
      <c r="G33" s="383"/>
      <c r="H33" s="383"/>
      <c r="I33" s="383"/>
      <c r="J33" s="383"/>
      <c r="K33" s="383"/>
      <c r="L33" s="383"/>
      <c r="M33" s="383"/>
      <c r="N33" s="383"/>
      <c r="O33" s="383"/>
      <c r="P33" s="383"/>
      <c r="Q33" s="383"/>
      <c r="R33" s="383"/>
      <c r="S33" s="383"/>
      <c r="T33" s="200"/>
      <c r="U33" s="418" t="s">
        <v>202</v>
      </c>
      <c r="V33" s="418"/>
      <c r="W33" s="383" t="s">
        <v>203</v>
      </c>
      <c r="X33" s="383"/>
      <c r="Y33" s="383"/>
      <c r="Z33" s="383"/>
      <c r="AA33" s="383"/>
      <c r="AB33" s="383"/>
      <c r="AC33" s="383"/>
      <c r="AD33" s="383"/>
      <c r="AE33" s="383"/>
      <c r="AF33" s="383"/>
      <c r="AG33" s="383"/>
      <c r="AH33" s="383"/>
      <c r="AI33" s="383"/>
      <c r="AJ33" s="383"/>
      <c r="AK33" s="383"/>
      <c r="AL33" s="200"/>
      <c r="AM33" s="418" t="s">
        <v>202</v>
      </c>
      <c r="AN33" s="418"/>
      <c r="AO33" s="383" t="s">
        <v>204</v>
      </c>
      <c r="AP33" s="383"/>
      <c r="AQ33" s="383"/>
      <c r="AR33" s="383"/>
      <c r="AS33" s="383"/>
      <c r="AT33" s="383"/>
      <c r="AU33" s="383"/>
      <c r="AV33" s="383"/>
      <c r="AW33" s="383"/>
      <c r="AX33" s="383"/>
      <c r="AY33" s="383"/>
      <c r="AZ33" s="383"/>
      <c r="BA33" s="383"/>
      <c r="BB33" s="383"/>
      <c r="BC33" s="383"/>
      <c r="BD33" s="201"/>
      <c r="BE33" s="383" t="s">
        <v>205</v>
      </c>
      <c r="BF33" s="383"/>
      <c r="BG33" s="383" t="s">
        <v>206</v>
      </c>
      <c r="BH33" s="383"/>
      <c r="BI33" s="383"/>
      <c r="BJ33" s="383"/>
      <c r="BK33" s="383"/>
      <c r="BL33" s="383"/>
      <c r="BM33" s="383"/>
      <c r="BN33" s="383"/>
      <c r="BO33" s="383"/>
      <c r="BP33" s="383"/>
      <c r="BQ33" s="383"/>
      <c r="BR33" s="383"/>
      <c r="BS33" s="383"/>
      <c r="BT33" s="383"/>
      <c r="BU33" s="383"/>
      <c r="BV33" s="201"/>
      <c r="BW33" s="418" t="s">
        <v>205</v>
      </c>
      <c r="BX33" s="418"/>
      <c r="BY33" s="383" t="s">
        <v>207</v>
      </c>
      <c r="BZ33" s="383"/>
      <c r="CA33" s="383"/>
      <c r="CB33" s="383"/>
      <c r="CC33" s="383"/>
      <c r="CD33" s="383"/>
      <c r="CE33" s="383"/>
      <c r="CF33" s="383"/>
      <c r="CG33" s="383"/>
      <c r="CH33" s="383"/>
      <c r="CI33" s="383"/>
      <c r="CJ33" s="383"/>
      <c r="CK33" s="383"/>
      <c r="CL33" s="383"/>
      <c r="CM33" s="383"/>
      <c r="CN33" s="200"/>
      <c r="CO33" s="418" t="s">
        <v>202</v>
      </c>
      <c r="CP33" s="418"/>
      <c r="CQ33" s="383" t="s">
        <v>208</v>
      </c>
      <c r="CR33" s="383"/>
      <c r="CS33" s="383"/>
      <c r="CT33" s="383"/>
      <c r="CU33" s="383"/>
      <c r="CV33" s="383"/>
      <c r="CW33" s="383"/>
      <c r="CX33" s="383"/>
      <c r="CY33" s="383"/>
      <c r="CZ33" s="383"/>
      <c r="DA33" s="383"/>
      <c r="DB33" s="383"/>
      <c r="DC33" s="383"/>
      <c r="DD33" s="383"/>
      <c r="DE33" s="383"/>
      <c r="DF33" s="200"/>
      <c r="DG33" s="583" t="s">
        <v>209</v>
      </c>
      <c r="DH33" s="583"/>
      <c r="DI33" s="202"/>
    </row>
    <row r="34" spans="1:113" ht="32.25" customHeight="1" x14ac:dyDescent="0.2">
      <c r="A34" s="175"/>
      <c r="B34" s="199"/>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2</v>
      </c>
      <c r="V34" s="584"/>
      <c r="W34" s="585" t="str">
        <f>IF('各会計、関係団体の財政状況及び健全化判断比率'!B28="","",'各会計、関係団体の財政状況及び健全化判断比率'!B28)</f>
        <v>国民健康保険特別会計</v>
      </c>
      <c r="X34" s="585"/>
      <c r="Y34" s="585"/>
      <c r="Z34" s="585"/>
      <c r="AA34" s="585"/>
      <c r="AB34" s="585"/>
      <c r="AC34" s="585"/>
      <c r="AD34" s="585"/>
      <c r="AE34" s="585"/>
      <c r="AF34" s="585"/>
      <c r="AG34" s="585"/>
      <c r="AH34" s="585"/>
      <c r="AI34" s="585"/>
      <c r="AJ34" s="585"/>
      <c r="AK34" s="585"/>
      <c r="AL34" s="175"/>
      <c r="AM34" s="584">
        <f>IF(AO34="","",MAX(C34:D43,U34:V43)+1)</f>
        <v>6</v>
      </c>
      <c r="AN34" s="584"/>
      <c r="AO34" s="585" t="str">
        <f>IF('各会計、関係団体の財政状況及び健全化判断比率'!B32="","",'各会計、関係団体の財政状況及び健全化判断比率'!B32)</f>
        <v>国民健康保険病院事業会計</v>
      </c>
      <c r="AP34" s="585"/>
      <c r="AQ34" s="585"/>
      <c r="AR34" s="585"/>
      <c r="AS34" s="585"/>
      <c r="AT34" s="585"/>
      <c r="AU34" s="585"/>
      <c r="AV34" s="585"/>
      <c r="AW34" s="585"/>
      <c r="AX34" s="585"/>
      <c r="AY34" s="585"/>
      <c r="AZ34" s="585"/>
      <c r="BA34" s="585"/>
      <c r="BB34" s="585"/>
      <c r="BC34" s="585"/>
      <c r="BD34" s="175"/>
      <c r="BE34" s="584">
        <f>IF(BG34="","",MAX(C34:D43,U34:V43,AM34:AN43)+1)</f>
        <v>7</v>
      </c>
      <c r="BF34" s="584"/>
      <c r="BG34" s="585" t="str">
        <f>IF('各会計、関係団体の財政状況及び健全化判断比率'!B33="","",'各会計、関係団体の財政状況及び健全化判断比率'!B33)</f>
        <v>簡易水道事業特別会計</v>
      </c>
      <c r="BH34" s="585"/>
      <c r="BI34" s="585"/>
      <c r="BJ34" s="585"/>
      <c r="BK34" s="585"/>
      <c r="BL34" s="585"/>
      <c r="BM34" s="585"/>
      <c r="BN34" s="585"/>
      <c r="BO34" s="585"/>
      <c r="BP34" s="585"/>
      <c r="BQ34" s="585"/>
      <c r="BR34" s="585"/>
      <c r="BS34" s="585"/>
      <c r="BT34" s="585"/>
      <c r="BU34" s="585"/>
      <c r="BV34" s="175"/>
      <c r="BW34" s="584">
        <f>IF(BY34="","",MAX(C34:D43,U34:V43,AM34:AN43,BE34:BF43)+1)</f>
        <v>8</v>
      </c>
      <c r="BX34" s="584"/>
      <c r="BY34" s="585" t="str">
        <f>IF('各会計、関係団体の財政状況及び健全化判断比率'!B68="","",'各会計、関係団体の財政状況及び健全化判断比率'!B68)</f>
        <v>西臼杵広域行政事務組合</v>
      </c>
      <c r="BZ34" s="585"/>
      <c r="CA34" s="585"/>
      <c r="CB34" s="585"/>
      <c r="CC34" s="585"/>
      <c r="CD34" s="585"/>
      <c r="CE34" s="585"/>
      <c r="CF34" s="585"/>
      <c r="CG34" s="585"/>
      <c r="CH34" s="585"/>
      <c r="CI34" s="585"/>
      <c r="CJ34" s="585"/>
      <c r="CK34" s="585"/>
      <c r="CL34" s="585"/>
      <c r="CM34" s="585"/>
      <c r="CN34" s="175"/>
      <c r="CO34" s="584">
        <f>IF(CQ34="","",MAX(C34:D43,U34:V43,AM34:AN43,BE34:BF43,BW34:BX43)+1)</f>
        <v>16</v>
      </c>
      <c r="CP34" s="584"/>
      <c r="CQ34" s="585" t="str">
        <f>IF('各会計、関係団体の財政状況及び健全化判断比率'!BS7="","",'各会計、関係団体の財政状況及び健全化判断比率'!BS7)</f>
        <v>株式会社　五ヶ瀬ハイランド</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202"/>
    </row>
    <row r="35" spans="1:113" ht="32.25" customHeight="1" x14ac:dyDescent="0.2">
      <c r="A35" s="175"/>
      <c r="B35" s="199"/>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75"/>
      <c r="U35" s="584">
        <f>IF(W35="","",U34+1)</f>
        <v>3</v>
      </c>
      <c r="V35" s="584"/>
      <c r="W35" s="585" t="str">
        <f>IF('各会計、関係団体の財政状況及び健全化判断比率'!B29="","",'各会計、関係団体の財政状況及び健全化判断比率'!B29)</f>
        <v>介護保険特別会計（保険事業勘定）</v>
      </c>
      <c r="X35" s="585"/>
      <c r="Y35" s="585"/>
      <c r="Z35" s="585"/>
      <c r="AA35" s="585"/>
      <c r="AB35" s="585"/>
      <c r="AC35" s="585"/>
      <c r="AD35" s="585"/>
      <c r="AE35" s="585"/>
      <c r="AF35" s="585"/>
      <c r="AG35" s="585"/>
      <c r="AH35" s="585"/>
      <c r="AI35" s="585"/>
      <c r="AJ35" s="585"/>
      <c r="AK35" s="585"/>
      <c r="AL35" s="175"/>
      <c r="AM35" s="584" t="str">
        <f t="shared" ref="AM35:AM43" si="0">IF(AO35="","",AM34+1)</f>
        <v/>
      </c>
      <c r="AN35" s="584"/>
      <c r="AO35" s="585"/>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9</v>
      </c>
      <c r="BX35" s="584"/>
      <c r="BY35" s="585" t="str">
        <f>IF('各会計、関係団体の財政状況及び健全化判断比率'!B69="","",'各会計、関係団体の財政状況及び健全化判断比率'!B69)</f>
        <v>宮崎県市町村総合事務組合（一般会計）</v>
      </c>
      <c r="BZ35" s="585"/>
      <c r="CA35" s="585"/>
      <c r="CB35" s="585"/>
      <c r="CC35" s="585"/>
      <c r="CD35" s="585"/>
      <c r="CE35" s="585"/>
      <c r="CF35" s="585"/>
      <c r="CG35" s="585"/>
      <c r="CH35" s="585"/>
      <c r="CI35" s="585"/>
      <c r="CJ35" s="585"/>
      <c r="CK35" s="585"/>
      <c r="CL35" s="585"/>
      <c r="CM35" s="585"/>
      <c r="CN35" s="175"/>
      <c r="CO35" s="584">
        <f t="shared" ref="CO35:CO43" si="3">IF(CQ35="","",CO34+1)</f>
        <v>17</v>
      </c>
      <c r="CP35" s="584"/>
      <c r="CQ35" s="585" t="str">
        <f>IF('各会計、関係団体の財政状況及び健全化判断比率'!BS8="","",'各会計、関係団体の財政状況及び健全化判断比率'!BS8)</f>
        <v>五ヶ瀬ワイナリー株式会社</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202"/>
    </row>
    <row r="36" spans="1:113" ht="32.25" customHeight="1" x14ac:dyDescent="0.2">
      <c r="A36" s="175"/>
      <c r="B36" s="199"/>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4</v>
      </c>
      <c r="V36" s="584"/>
      <c r="W36" s="585" t="str">
        <f>IF('各会計、関係団体の財政状況及び健全化判断比率'!B30="","",'各会計、関係団体の財政状況及び健全化判断比率'!B30)</f>
        <v>後期高齢者医療特別会計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10</v>
      </c>
      <c r="BX36" s="584"/>
      <c r="BY36" s="585" t="str">
        <f>IF('各会計、関係団体の財政状況及び健全化判断比率'!B70="","",'各会計、関係団体の財政状況及び健全化判断比率'!B70)</f>
        <v>宮崎県市町村総合事務組合（交通災害事業特別会計）</v>
      </c>
      <c r="BZ36" s="585"/>
      <c r="CA36" s="585"/>
      <c r="CB36" s="585"/>
      <c r="CC36" s="585"/>
      <c r="CD36" s="585"/>
      <c r="CE36" s="585"/>
      <c r="CF36" s="585"/>
      <c r="CG36" s="585"/>
      <c r="CH36" s="585"/>
      <c r="CI36" s="585"/>
      <c r="CJ36" s="585"/>
      <c r="CK36" s="585"/>
      <c r="CL36" s="585"/>
      <c r="CM36" s="585"/>
      <c r="CN36" s="175"/>
      <c r="CO36" s="584">
        <f t="shared" si="3"/>
        <v>18</v>
      </c>
      <c r="CP36" s="584"/>
      <c r="CQ36" s="585" t="str">
        <f>IF('各会計、関係団体の財政状況及び健全化判断比率'!BS9="","",'各会計、関係団体の財政状況及び健全化判断比率'!BS9)</f>
        <v>宮崎県林業公社</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202"/>
    </row>
    <row r="37" spans="1:113" ht="32.25" customHeight="1" x14ac:dyDescent="0.2">
      <c r="A37" s="175"/>
      <c r="B37" s="199"/>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f t="shared" si="4"/>
        <v>5</v>
      </c>
      <c r="V37" s="584"/>
      <c r="W37" s="585" t="str">
        <f>IF('各会計、関係団体の財政状況及び健全化判断比率'!B31="","",'各会計、関係団体の財政状況及び健全化判断比率'!B31)</f>
        <v>介護保険特別会計（介護サービス事業勘定）</v>
      </c>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11</v>
      </c>
      <c r="BX37" s="584"/>
      <c r="BY37" s="585" t="str">
        <f>IF('各会計、関係団体の財政状況及び健全化判断比率'!B71="","",'各会計、関係団体の財政状況及び健全化判断比率'!B71)</f>
        <v>宮崎県市町村総合事務組合（自治会館特別会計）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202"/>
    </row>
    <row r="38" spans="1:113" ht="32.25" customHeight="1" x14ac:dyDescent="0.2">
      <c r="A38" s="175"/>
      <c r="B38" s="199"/>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12</v>
      </c>
      <c r="BX38" s="584"/>
      <c r="BY38" s="585" t="str">
        <f>IF('各会計、関係団体の財政状況及び健全化判断比率'!B72="","",'各会計、関係団体の財政状況及び健全化判断比率'!B72)</f>
        <v>宮崎県北部広域行政事務組合（一般会計）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202"/>
    </row>
    <row r="39" spans="1:113" ht="32.25" customHeight="1" x14ac:dyDescent="0.2">
      <c r="A39" s="175"/>
      <c r="B39" s="199"/>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13</v>
      </c>
      <c r="BX39" s="584"/>
      <c r="BY39" s="585" t="str">
        <f>IF('各会計、関係団体の財政状況及び健全化判断比率'!B73="","",'各会計、関係団体の財政状況及び健全化判断比率'!B73)</f>
        <v>宮崎県北部広域行政事務組合（特別会計）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202"/>
    </row>
    <row r="40" spans="1:113" ht="32.25" customHeight="1" x14ac:dyDescent="0.2">
      <c r="A40" s="175"/>
      <c r="B40" s="199"/>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14</v>
      </c>
      <c r="BX40" s="584"/>
      <c r="BY40" s="585" t="str">
        <f>IF('各会計、関係団体の財政状況及び健全化判断比率'!B74="","",'各会計、関係団体の財政状況及び健全化判断比率'!B74)</f>
        <v>宮崎県後期高齢者医療広域連合（普通会計）</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202"/>
    </row>
    <row r="41" spans="1:113" ht="32.25" customHeight="1" x14ac:dyDescent="0.2">
      <c r="A41" s="175"/>
      <c r="B41" s="199"/>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15</v>
      </c>
      <c r="BX41" s="584"/>
      <c r="BY41" s="585" t="str">
        <f>IF('各会計、関係団体の財政状況及び健全化判断比率'!B75="","",'各会計、関係団体の財政状況及び健全化判断比率'!B75)</f>
        <v>宮崎県後期高齢者医療広域連合（特別会計）</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202"/>
    </row>
    <row r="42" spans="1:113" ht="32.25" customHeight="1" x14ac:dyDescent="0.2">
      <c r="B42" s="199"/>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202"/>
    </row>
    <row r="43" spans="1:113" ht="32.25" customHeight="1" x14ac:dyDescent="0.2">
      <c r="B43" s="199"/>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202"/>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210</v>
      </c>
      <c r="E46" s="587" t="s">
        <v>211</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2">
      <c r="E47" s="587" t="s">
        <v>212</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2">
      <c r="E48" s="587" t="s">
        <v>213</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2">
      <c r="E49" s="588" t="s">
        <v>214</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2">
      <c r="E50" s="587" t="s">
        <v>215</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2">
      <c r="E51" s="587" t="s">
        <v>216</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2">
      <c r="E52" s="587" t="s">
        <v>217</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2">
      <c r="E53" s="587" t="s">
        <v>218</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2"/>
    <row r="55" spans="5:113" x14ac:dyDescent="0.2"/>
    <row r="56" spans="5:113" x14ac:dyDescent="0.2"/>
  </sheetData>
  <sheetProtection algorithmName="SHA-512" hashValue="cWb8avLZzAuLTLyWFSH6RdSoCbJuutAYX5pWstXH4t3qycBxl4b5qPhGb59B5wDCZAIsXNYQKJjYOAHAjFAaSA==" saltValue="5VDswGYATjMl8+eJswnRq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97301-050B-46E2-A068-A46BEA9A8CC1}">
  <sheetPr>
    <pageSetUpPr fitToPage="1"/>
  </sheetPr>
  <dimension ref="A1:P45"/>
  <sheetViews>
    <sheetView showGridLines="0" zoomScale="55" zoomScaleNormal="5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x14ac:dyDescent="0.2">
      <c r="A34" s="22"/>
      <c r="B34" s="31"/>
      <c r="C34" s="1136" t="s">
        <v>559</v>
      </c>
      <c r="D34" s="1136"/>
      <c r="E34" s="1137"/>
      <c r="F34" s="32">
        <v>20.66</v>
      </c>
      <c r="G34" s="33">
        <v>18</v>
      </c>
      <c r="H34" s="33">
        <v>14.16</v>
      </c>
      <c r="I34" s="33">
        <v>12.09</v>
      </c>
      <c r="J34" s="34">
        <v>10.53</v>
      </c>
      <c r="K34" s="22"/>
      <c r="L34" s="22"/>
      <c r="M34" s="22"/>
      <c r="N34" s="22"/>
      <c r="O34" s="22"/>
      <c r="P34" s="22"/>
    </row>
    <row r="35" spans="1:16" ht="39" customHeight="1" x14ac:dyDescent="0.2">
      <c r="A35" s="22"/>
      <c r="B35" s="35"/>
      <c r="C35" s="1132" t="s">
        <v>560</v>
      </c>
      <c r="D35" s="1132"/>
      <c r="E35" s="1133"/>
      <c r="F35" s="36">
        <v>1.77</v>
      </c>
      <c r="G35" s="37">
        <v>1.31</v>
      </c>
      <c r="H35" s="37">
        <v>1.1499999999999999</v>
      </c>
      <c r="I35" s="37">
        <v>1.81</v>
      </c>
      <c r="J35" s="38">
        <v>1.36</v>
      </c>
      <c r="K35" s="22"/>
      <c r="L35" s="22"/>
      <c r="M35" s="22"/>
      <c r="N35" s="22"/>
      <c r="O35" s="22"/>
      <c r="P35" s="22"/>
    </row>
    <row r="36" spans="1:16" ht="39" customHeight="1" x14ac:dyDescent="0.2">
      <c r="A36" s="22"/>
      <c r="B36" s="35"/>
      <c r="C36" s="1132" t="s">
        <v>561</v>
      </c>
      <c r="D36" s="1132"/>
      <c r="E36" s="1133"/>
      <c r="F36" s="36">
        <v>1</v>
      </c>
      <c r="G36" s="37">
        <v>0.67</v>
      </c>
      <c r="H36" s="37">
        <v>0.59</v>
      </c>
      <c r="I36" s="37">
        <v>0.92</v>
      </c>
      <c r="J36" s="38">
        <v>0.98</v>
      </c>
      <c r="K36" s="22"/>
      <c r="L36" s="22"/>
      <c r="M36" s="22"/>
      <c r="N36" s="22"/>
      <c r="O36" s="22"/>
      <c r="P36" s="22"/>
    </row>
    <row r="37" spans="1:16" ht="39" customHeight="1" x14ac:dyDescent="0.2">
      <c r="A37" s="22"/>
      <c r="B37" s="35"/>
      <c r="C37" s="1132" t="s">
        <v>562</v>
      </c>
      <c r="D37" s="1132"/>
      <c r="E37" s="1133"/>
      <c r="F37" s="36">
        <v>1.96</v>
      </c>
      <c r="G37" s="37">
        <v>1.45</v>
      </c>
      <c r="H37" s="37">
        <v>1.07</v>
      </c>
      <c r="I37" s="37">
        <v>0.78</v>
      </c>
      <c r="J37" s="38">
        <v>0.18</v>
      </c>
      <c r="K37" s="22"/>
      <c r="L37" s="22"/>
      <c r="M37" s="22"/>
      <c r="N37" s="22"/>
      <c r="O37" s="22"/>
      <c r="P37" s="22"/>
    </row>
    <row r="38" spans="1:16" ht="39" customHeight="1" x14ac:dyDescent="0.2">
      <c r="A38" s="22"/>
      <c r="B38" s="35"/>
      <c r="C38" s="1132" t="s">
        <v>563</v>
      </c>
      <c r="D38" s="1132"/>
      <c r="E38" s="1133"/>
      <c r="F38" s="36">
        <v>0.02</v>
      </c>
      <c r="G38" s="37">
        <v>0.02</v>
      </c>
      <c r="H38" s="37">
        <v>0.01</v>
      </c>
      <c r="I38" s="37">
        <v>0.01</v>
      </c>
      <c r="J38" s="38">
        <v>0.08</v>
      </c>
      <c r="K38" s="22"/>
      <c r="L38" s="22"/>
      <c r="M38" s="22"/>
      <c r="N38" s="22"/>
      <c r="O38" s="22"/>
      <c r="P38" s="22"/>
    </row>
    <row r="39" spans="1:16" ht="39" customHeight="1" x14ac:dyDescent="0.2">
      <c r="A39" s="22"/>
      <c r="B39" s="35"/>
      <c r="C39" s="1132" t="s">
        <v>564</v>
      </c>
      <c r="D39" s="1132"/>
      <c r="E39" s="1133"/>
      <c r="F39" s="36">
        <v>0</v>
      </c>
      <c r="G39" s="37">
        <v>0.01</v>
      </c>
      <c r="H39" s="37">
        <v>0</v>
      </c>
      <c r="I39" s="37">
        <v>0</v>
      </c>
      <c r="J39" s="38">
        <v>0</v>
      </c>
      <c r="K39" s="22"/>
      <c r="L39" s="22"/>
      <c r="M39" s="22"/>
      <c r="N39" s="22"/>
      <c r="O39" s="22"/>
      <c r="P39" s="22"/>
    </row>
    <row r="40" spans="1:16" ht="39" customHeight="1" x14ac:dyDescent="0.2">
      <c r="A40" s="22"/>
      <c r="B40" s="35"/>
      <c r="C40" s="1132" t="s">
        <v>565</v>
      </c>
      <c r="D40" s="1132"/>
      <c r="E40" s="1133"/>
      <c r="F40" s="36">
        <v>0</v>
      </c>
      <c r="G40" s="37">
        <v>0</v>
      </c>
      <c r="H40" s="37">
        <v>0</v>
      </c>
      <c r="I40" s="37">
        <v>0</v>
      </c>
      <c r="J40" s="38">
        <v>0</v>
      </c>
      <c r="K40" s="22"/>
      <c r="L40" s="22"/>
      <c r="M40" s="22"/>
      <c r="N40" s="22"/>
      <c r="O40" s="22"/>
      <c r="P40" s="22"/>
    </row>
    <row r="41" spans="1:16" ht="39" customHeight="1" x14ac:dyDescent="0.2">
      <c r="A41" s="22"/>
      <c r="B41" s="35"/>
      <c r="C41" s="1132"/>
      <c r="D41" s="1132"/>
      <c r="E41" s="1133"/>
      <c r="F41" s="36"/>
      <c r="G41" s="37"/>
      <c r="H41" s="37"/>
      <c r="I41" s="37"/>
      <c r="J41" s="38"/>
      <c r="K41" s="22"/>
      <c r="L41" s="22"/>
      <c r="M41" s="22"/>
      <c r="N41" s="22"/>
      <c r="O41" s="22"/>
      <c r="P41" s="22"/>
    </row>
    <row r="42" spans="1:16" ht="39" customHeight="1" x14ac:dyDescent="0.2">
      <c r="A42" s="22"/>
      <c r="B42" s="39"/>
      <c r="C42" s="1132" t="s">
        <v>566</v>
      </c>
      <c r="D42" s="1132"/>
      <c r="E42" s="1133"/>
      <c r="F42" s="36" t="s">
        <v>512</v>
      </c>
      <c r="G42" s="37" t="s">
        <v>512</v>
      </c>
      <c r="H42" s="37" t="s">
        <v>512</v>
      </c>
      <c r="I42" s="37" t="s">
        <v>512</v>
      </c>
      <c r="J42" s="38" t="s">
        <v>512</v>
      </c>
      <c r="K42" s="22"/>
      <c r="L42" s="22"/>
      <c r="M42" s="22"/>
      <c r="N42" s="22"/>
      <c r="O42" s="22"/>
      <c r="P42" s="22"/>
    </row>
    <row r="43" spans="1:16" ht="39" customHeight="1" thickBot="1" x14ac:dyDescent="0.25">
      <c r="A43" s="22"/>
      <c r="B43" s="40"/>
      <c r="C43" s="1134" t="s">
        <v>567</v>
      </c>
      <c r="D43" s="1134"/>
      <c r="E43" s="1135"/>
      <c r="F43" s="41" t="s">
        <v>512</v>
      </c>
      <c r="G43" s="42" t="s">
        <v>512</v>
      </c>
      <c r="H43" s="42" t="s">
        <v>512</v>
      </c>
      <c r="I43" s="42" t="s">
        <v>512</v>
      </c>
      <c r="J43" s="43" t="s">
        <v>512</v>
      </c>
      <c r="K43" s="22"/>
      <c r="L43" s="22"/>
      <c r="M43" s="22"/>
      <c r="N43" s="22"/>
      <c r="O43" s="22"/>
      <c r="P43" s="22"/>
    </row>
    <row r="44" spans="1:16" ht="39" customHeight="1" x14ac:dyDescent="0.2">
      <c r="A44" s="22"/>
      <c r="B44" s="44" t="s">
        <v>7</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KV3USpwaNdsepOwFZ1xN+h/G4TXSSAi10Rsk4UWsveRzzUcLfV9gM2YcN58ZX8sJDuWGlhZhnoyvRJ4Ifo7Nmg==" saltValue="jlTLhqydN1Su7/7by6YH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66C1B-25DF-4631-80B6-CB6B74255E17}">
  <sheetPr>
    <pageSetUpPr fitToPage="1"/>
  </sheetPr>
  <dimension ref="A1:U64"/>
  <sheetViews>
    <sheetView showGridLines="0" zoomScale="55" zoomScaleNormal="55"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5">
      <c r="A44" s="46"/>
      <c r="B44" s="49" t="s">
        <v>9</v>
      </c>
      <c r="C44" s="50"/>
      <c r="D44" s="50"/>
      <c r="E44" s="51"/>
      <c r="F44" s="51"/>
      <c r="G44" s="51"/>
      <c r="H44" s="51"/>
      <c r="I44" s="51"/>
      <c r="J44" s="52" t="s">
        <v>2</v>
      </c>
      <c r="K44" s="53" t="s">
        <v>551</v>
      </c>
      <c r="L44" s="54" t="s">
        <v>552</v>
      </c>
      <c r="M44" s="54" t="s">
        <v>553</v>
      </c>
      <c r="N44" s="54" t="s">
        <v>554</v>
      </c>
      <c r="O44" s="55" t="s">
        <v>555</v>
      </c>
      <c r="P44" s="46"/>
      <c r="Q44" s="46"/>
      <c r="R44" s="46"/>
      <c r="S44" s="46"/>
      <c r="T44" s="46"/>
      <c r="U44" s="46"/>
    </row>
    <row r="45" spans="1:21" ht="30.75" customHeight="1" x14ac:dyDescent="0.2">
      <c r="A45" s="46"/>
      <c r="B45" s="1138" t="s">
        <v>10</v>
      </c>
      <c r="C45" s="1139"/>
      <c r="D45" s="56"/>
      <c r="E45" s="1144" t="s">
        <v>11</v>
      </c>
      <c r="F45" s="1144"/>
      <c r="G45" s="1144"/>
      <c r="H45" s="1144"/>
      <c r="I45" s="1144"/>
      <c r="J45" s="1145"/>
      <c r="K45" s="57">
        <v>377</v>
      </c>
      <c r="L45" s="58">
        <v>348</v>
      </c>
      <c r="M45" s="58">
        <v>387</v>
      </c>
      <c r="N45" s="58">
        <v>426</v>
      </c>
      <c r="O45" s="59">
        <v>453</v>
      </c>
      <c r="P45" s="46"/>
      <c r="Q45" s="46"/>
      <c r="R45" s="46"/>
      <c r="S45" s="46"/>
      <c r="T45" s="46"/>
      <c r="U45" s="46"/>
    </row>
    <row r="46" spans="1:21" ht="30.75" customHeight="1" x14ac:dyDescent="0.2">
      <c r="A46" s="46"/>
      <c r="B46" s="1140"/>
      <c r="C46" s="1141"/>
      <c r="D46" s="60"/>
      <c r="E46" s="1146" t="s">
        <v>12</v>
      </c>
      <c r="F46" s="1146"/>
      <c r="G46" s="1146"/>
      <c r="H46" s="1146"/>
      <c r="I46" s="1146"/>
      <c r="J46" s="1147"/>
      <c r="K46" s="61" t="s">
        <v>512</v>
      </c>
      <c r="L46" s="62" t="s">
        <v>512</v>
      </c>
      <c r="M46" s="62" t="s">
        <v>512</v>
      </c>
      <c r="N46" s="62" t="s">
        <v>512</v>
      </c>
      <c r="O46" s="63" t="s">
        <v>512</v>
      </c>
      <c r="P46" s="46"/>
      <c r="Q46" s="46"/>
      <c r="R46" s="46"/>
      <c r="S46" s="46"/>
      <c r="T46" s="46"/>
      <c r="U46" s="46"/>
    </row>
    <row r="47" spans="1:21" ht="30.75" customHeight="1" x14ac:dyDescent="0.2">
      <c r="A47" s="46"/>
      <c r="B47" s="1140"/>
      <c r="C47" s="1141"/>
      <c r="D47" s="60"/>
      <c r="E47" s="1146" t="s">
        <v>13</v>
      </c>
      <c r="F47" s="1146"/>
      <c r="G47" s="1146"/>
      <c r="H47" s="1146"/>
      <c r="I47" s="1146"/>
      <c r="J47" s="1147"/>
      <c r="K47" s="61" t="s">
        <v>512</v>
      </c>
      <c r="L47" s="62" t="s">
        <v>512</v>
      </c>
      <c r="M47" s="62" t="s">
        <v>512</v>
      </c>
      <c r="N47" s="62" t="s">
        <v>512</v>
      </c>
      <c r="O47" s="63" t="s">
        <v>512</v>
      </c>
      <c r="P47" s="46"/>
      <c r="Q47" s="46"/>
      <c r="R47" s="46"/>
      <c r="S47" s="46"/>
      <c r="T47" s="46"/>
      <c r="U47" s="46"/>
    </row>
    <row r="48" spans="1:21" ht="30.75" customHeight="1" x14ac:dyDescent="0.2">
      <c r="A48" s="46"/>
      <c r="B48" s="1140"/>
      <c r="C48" s="1141"/>
      <c r="D48" s="60"/>
      <c r="E48" s="1146" t="s">
        <v>14</v>
      </c>
      <c r="F48" s="1146"/>
      <c r="G48" s="1146"/>
      <c r="H48" s="1146"/>
      <c r="I48" s="1146"/>
      <c r="J48" s="1147"/>
      <c r="K48" s="61">
        <v>29</v>
      </c>
      <c r="L48" s="62">
        <v>32</v>
      </c>
      <c r="M48" s="62">
        <v>33</v>
      </c>
      <c r="N48" s="62">
        <v>42</v>
      </c>
      <c r="O48" s="63">
        <v>38</v>
      </c>
      <c r="P48" s="46"/>
      <c r="Q48" s="46"/>
      <c r="R48" s="46"/>
      <c r="S48" s="46"/>
      <c r="T48" s="46"/>
      <c r="U48" s="46"/>
    </row>
    <row r="49" spans="1:21" ht="30.75" customHeight="1" x14ac:dyDescent="0.2">
      <c r="A49" s="46"/>
      <c r="B49" s="1140"/>
      <c r="C49" s="1141"/>
      <c r="D49" s="60"/>
      <c r="E49" s="1146" t="s">
        <v>15</v>
      </c>
      <c r="F49" s="1146"/>
      <c r="G49" s="1146"/>
      <c r="H49" s="1146"/>
      <c r="I49" s="1146"/>
      <c r="J49" s="1147"/>
      <c r="K49" s="61">
        <v>9</v>
      </c>
      <c r="L49" s="62">
        <v>9</v>
      </c>
      <c r="M49" s="62">
        <v>17</v>
      </c>
      <c r="N49" s="62">
        <v>17</v>
      </c>
      <c r="O49" s="63">
        <v>17</v>
      </c>
      <c r="P49" s="46"/>
      <c r="Q49" s="46"/>
      <c r="R49" s="46"/>
      <c r="S49" s="46"/>
      <c r="T49" s="46"/>
      <c r="U49" s="46"/>
    </row>
    <row r="50" spans="1:21" ht="30.75" customHeight="1" x14ac:dyDescent="0.2">
      <c r="A50" s="46"/>
      <c r="B50" s="1140"/>
      <c r="C50" s="1141"/>
      <c r="D50" s="60"/>
      <c r="E50" s="1146" t="s">
        <v>16</v>
      </c>
      <c r="F50" s="1146"/>
      <c r="G50" s="1146"/>
      <c r="H50" s="1146"/>
      <c r="I50" s="1146"/>
      <c r="J50" s="1147"/>
      <c r="K50" s="61">
        <v>2</v>
      </c>
      <c r="L50" s="62">
        <v>2</v>
      </c>
      <c r="M50" s="62">
        <v>2</v>
      </c>
      <c r="N50" s="62" t="s">
        <v>512</v>
      </c>
      <c r="O50" s="63" t="s">
        <v>512</v>
      </c>
      <c r="P50" s="46"/>
      <c r="Q50" s="46"/>
      <c r="R50" s="46"/>
      <c r="S50" s="46"/>
      <c r="T50" s="46"/>
      <c r="U50" s="46"/>
    </row>
    <row r="51" spans="1:21" ht="30.75" customHeight="1" x14ac:dyDescent="0.2">
      <c r="A51" s="46"/>
      <c r="B51" s="1142"/>
      <c r="C51" s="1143"/>
      <c r="D51" s="64"/>
      <c r="E51" s="1146" t="s">
        <v>17</v>
      </c>
      <c r="F51" s="1146"/>
      <c r="G51" s="1146"/>
      <c r="H51" s="1146"/>
      <c r="I51" s="1146"/>
      <c r="J51" s="1147"/>
      <c r="K51" s="61" t="s">
        <v>512</v>
      </c>
      <c r="L51" s="62" t="s">
        <v>512</v>
      </c>
      <c r="M51" s="62" t="s">
        <v>512</v>
      </c>
      <c r="N51" s="62" t="s">
        <v>512</v>
      </c>
      <c r="O51" s="63" t="s">
        <v>512</v>
      </c>
      <c r="P51" s="46"/>
      <c r="Q51" s="46"/>
      <c r="R51" s="46"/>
      <c r="S51" s="46"/>
      <c r="T51" s="46"/>
      <c r="U51" s="46"/>
    </row>
    <row r="52" spans="1:21" ht="30.75" customHeight="1" x14ac:dyDescent="0.2">
      <c r="A52" s="46"/>
      <c r="B52" s="1148" t="s">
        <v>18</v>
      </c>
      <c r="C52" s="1149"/>
      <c r="D52" s="64"/>
      <c r="E52" s="1146" t="s">
        <v>19</v>
      </c>
      <c r="F52" s="1146"/>
      <c r="G52" s="1146"/>
      <c r="H52" s="1146"/>
      <c r="I52" s="1146"/>
      <c r="J52" s="1147"/>
      <c r="K52" s="61">
        <v>302</v>
      </c>
      <c r="L52" s="62">
        <v>296</v>
      </c>
      <c r="M52" s="62">
        <v>312</v>
      </c>
      <c r="N52" s="62">
        <v>307</v>
      </c>
      <c r="O52" s="63">
        <v>318</v>
      </c>
      <c r="P52" s="46"/>
      <c r="Q52" s="46"/>
      <c r="R52" s="46"/>
      <c r="S52" s="46"/>
      <c r="T52" s="46"/>
      <c r="U52" s="46"/>
    </row>
    <row r="53" spans="1:21" ht="30.75" customHeight="1" thickBot="1" x14ac:dyDescent="0.25">
      <c r="A53" s="46"/>
      <c r="B53" s="1150" t="s">
        <v>20</v>
      </c>
      <c r="C53" s="1151"/>
      <c r="D53" s="65"/>
      <c r="E53" s="1152" t="s">
        <v>21</v>
      </c>
      <c r="F53" s="1152"/>
      <c r="G53" s="1152"/>
      <c r="H53" s="1152"/>
      <c r="I53" s="1152"/>
      <c r="J53" s="1153"/>
      <c r="K53" s="66">
        <v>115</v>
      </c>
      <c r="L53" s="67">
        <v>95</v>
      </c>
      <c r="M53" s="67">
        <v>127</v>
      </c>
      <c r="N53" s="67">
        <v>178</v>
      </c>
      <c r="O53" s="68">
        <v>190</v>
      </c>
      <c r="P53" s="46"/>
      <c r="Q53" s="46"/>
      <c r="R53" s="46"/>
      <c r="S53" s="46"/>
      <c r="T53" s="46"/>
      <c r="U53" s="46"/>
    </row>
    <row r="54" spans="1:21" ht="24" customHeight="1" x14ac:dyDescent="0.2">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x14ac:dyDescent="0.2">
      <c r="A55" s="46"/>
      <c r="B55" s="69" t="s">
        <v>23</v>
      </c>
      <c r="C55" s="46"/>
      <c r="D55" s="46"/>
      <c r="E55" s="46"/>
      <c r="F55" s="46"/>
      <c r="G55" s="46"/>
      <c r="H55" s="46"/>
      <c r="I55" s="46"/>
      <c r="J55" s="46"/>
      <c r="K55" s="46"/>
      <c r="L55" s="46"/>
      <c r="M55" s="46"/>
      <c r="N55" s="46"/>
      <c r="O55" s="46"/>
      <c r="P55" s="46"/>
      <c r="Q55" s="46"/>
      <c r="R55" s="46"/>
      <c r="S55" s="46"/>
      <c r="T55" s="46"/>
      <c r="U55" s="46"/>
    </row>
    <row r="56" spans="1:21" ht="24" customHeight="1" thickBot="1" x14ac:dyDescent="0.25">
      <c r="A56" s="46"/>
      <c r="B56" s="70" t="s">
        <v>24</v>
      </c>
      <c r="C56" s="71"/>
      <c r="D56" s="71"/>
      <c r="E56" s="71"/>
      <c r="F56" s="71"/>
      <c r="G56" s="71"/>
      <c r="H56" s="71"/>
      <c r="I56" s="71"/>
      <c r="J56" s="71"/>
      <c r="K56" s="72"/>
      <c r="L56" s="72"/>
      <c r="M56" s="72"/>
      <c r="N56" s="72"/>
      <c r="O56" s="73" t="s">
        <v>568</v>
      </c>
      <c r="P56" s="46"/>
      <c r="Q56" s="46"/>
      <c r="R56" s="46"/>
      <c r="S56" s="46"/>
      <c r="T56" s="46"/>
      <c r="U56" s="46"/>
    </row>
    <row r="57" spans="1:21" ht="31.5" customHeight="1" thickBot="1" x14ac:dyDescent="0.25">
      <c r="A57" s="46"/>
      <c r="B57" s="74"/>
      <c r="C57" s="75"/>
      <c r="D57" s="75"/>
      <c r="E57" s="76"/>
      <c r="F57" s="76"/>
      <c r="G57" s="76"/>
      <c r="H57" s="76"/>
      <c r="I57" s="76"/>
      <c r="J57" s="77" t="s">
        <v>2</v>
      </c>
      <c r="K57" s="78" t="s">
        <v>569</v>
      </c>
      <c r="L57" s="79" t="s">
        <v>570</v>
      </c>
      <c r="M57" s="79" t="s">
        <v>571</v>
      </c>
      <c r="N57" s="79" t="s">
        <v>572</v>
      </c>
      <c r="O57" s="80" t="s">
        <v>573</v>
      </c>
      <c r="P57" s="46"/>
      <c r="Q57" s="46"/>
      <c r="R57" s="46"/>
      <c r="S57" s="46"/>
      <c r="T57" s="46"/>
      <c r="U57" s="46"/>
    </row>
    <row r="58" spans="1:21" ht="31.5" customHeight="1" x14ac:dyDescent="0.2">
      <c r="B58" s="1154" t="s">
        <v>25</v>
      </c>
      <c r="C58" s="1155"/>
      <c r="D58" s="1160" t="s">
        <v>26</v>
      </c>
      <c r="E58" s="1161"/>
      <c r="F58" s="1161"/>
      <c r="G58" s="1161"/>
      <c r="H58" s="1161"/>
      <c r="I58" s="1161"/>
      <c r="J58" s="1162"/>
      <c r="K58" s="81" t="s">
        <v>592</v>
      </c>
      <c r="L58" s="82" t="s">
        <v>512</v>
      </c>
      <c r="M58" s="82" t="s">
        <v>512</v>
      </c>
      <c r="N58" s="82" t="s">
        <v>512</v>
      </c>
      <c r="O58" s="83" t="s">
        <v>512</v>
      </c>
    </row>
    <row r="59" spans="1:21" ht="31.5" customHeight="1" x14ac:dyDescent="0.2">
      <c r="B59" s="1156"/>
      <c r="C59" s="1157"/>
      <c r="D59" s="1163" t="s">
        <v>27</v>
      </c>
      <c r="E59" s="1164"/>
      <c r="F59" s="1164"/>
      <c r="G59" s="1164"/>
      <c r="H59" s="1164"/>
      <c r="I59" s="1164"/>
      <c r="J59" s="1165"/>
      <c r="K59" s="84" t="s">
        <v>592</v>
      </c>
      <c r="L59" s="85" t="s">
        <v>512</v>
      </c>
      <c r="M59" s="85" t="s">
        <v>512</v>
      </c>
      <c r="N59" s="85" t="s">
        <v>512</v>
      </c>
      <c r="O59" s="86" t="s">
        <v>512</v>
      </c>
    </row>
    <row r="60" spans="1:21" ht="31.5" customHeight="1" thickBot="1" x14ac:dyDescent="0.25">
      <c r="B60" s="1158"/>
      <c r="C60" s="1159"/>
      <c r="D60" s="1166" t="s">
        <v>28</v>
      </c>
      <c r="E60" s="1167"/>
      <c r="F60" s="1167"/>
      <c r="G60" s="1167"/>
      <c r="H60" s="1167"/>
      <c r="I60" s="1167"/>
      <c r="J60" s="1168"/>
      <c r="K60" s="87" t="s">
        <v>592</v>
      </c>
      <c r="L60" s="88" t="s">
        <v>512</v>
      </c>
      <c r="M60" s="88" t="s">
        <v>512</v>
      </c>
      <c r="N60" s="88" t="s">
        <v>512</v>
      </c>
      <c r="O60" s="89" t="s">
        <v>512</v>
      </c>
    </row>
    <row r="61" spans="1:21" ht="24" customHeight="1" x14ac:dyDescent="0.2">
      <c r="B61" s="90"/>
      <c r="C61" s="90"/>
      <c r="D61" s="91" t="s">
        <v>29</v>
      </c>
      <c r="E61" s="92"/>
      <c r="F61" s="92"/>
      <c r="G61" s="92"/>
      <c r="H61" s="92"/>
      <c r="I61" s="92"/>
      <c r="J61" s="92"/>
      <c r="K61" s="92"/>
      <c r="L61" s="92"/>
      <c r="M61" s="92"/>
      <c r="N61" s="92"/>
      <c r="O61" s="92"/>
    </row>
    <row r="62" spans="1:21" ht="24" customHeight="1" x14ac:dyDescent="0.2">
      <c r="B62" s="93"/>
      <c r="C62" s="93"/>
      <c r="D62" s="91" t="s">
        <v>30</v>
      </c>
      <c r="E62" s="92"/>
      <c r="F62" s="92"/>
      <c r="G62" s="92"/>
      <c r="H62" s="92"/>
      <c r="I62" s="92"/>
      <c r="J62" s="92"/>
      <c r="K62" s="92"/>
      <c r="L62" s="92"/>
      <c r="M62" s="92"/>
      <c r="N62" s="92"/>
      <c r="O62" s="92"/>
    </row>
    <row r="63" spans="1:21" ht="24" customHeight="1" x14ac:dyDescent="0.2">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ZJSeJ3asABHy9vLDBjJ1rlVH2hVfjfnXyyGe1gDKH/QjEjpwHBi0Dtfk8UBvgfB4SD7WHYsFZ4Im2IwwE1BIGA==" saltValue="DPpQuugbM9io4G1KGHSbO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614F7-4A88-4A94-8A9D-D5E6040A5D7C}">
  <sheetPr>
    <pageSetUpPr fitToPage="1"/>
  </sheetPr>
  <dimension ref="B1:M55"/>
  <sheetViews>
    <sheetView showGridLines="0" zoomScale="55" zoomScaleNormal="55" zoomScaleSheetLayoutView="100" workbookViewId="0">
      <selection activeCell="P55" sqref="P55"/>
    </sheetView>
  </sheetViews>
  <sheetFormatPr defaultColWidth="0" defaultRowHeight="13.5" customHeight="1" zeroHeight="1" x14ac:dyDescent="0.2"/>
  <cols>
    <col min="1" max="1" width="6.6640625" style="94" customWidth="1"/>
    <col min="2" max="3" width="12.6640625" style="94" customWidth="1"/>
    <col min="4" max="4" width="11.6640625" style="94" customWidth="1"/>
    <col min="5" max="8" width="10.33203125" style="94" customWidth="1"/>
    <col min="9" max="13" width="16.33203125" style="94" customWidth="1"/>
    <col min="14" max="19" width="12.66406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8</v>
      </c>
    </row>
    <row r="40" spans="2:13" ht="27.75" customHeight="1" thickBot="1" x14ac:dyDescent="0.25">
      <c r="B40" s="96" t="s">
        <v>9</v>
      </c>
      <c r="C40" s="97"/>
      <c r="D40" s="97"/>
      <c r="E40" s="98"/>
      <c r="F40" s="98"/>
      <c r="G40" s="98"/>
      <c r="H40" s="99" t="s">
        <v>2</v>
      </c>
      <c r="I40" s="100" t="s">
        <v>551</v>
      </c>
      <c r="J40" s="101" t="s">
        <v>552</v>
      </c>
      <c r="K40" s="101" t="s">
        <v>553</v>
      </c>
      <c r="L40" s="101" t="s">
        <v>554</v>
      </c>
      <c r="M40" s="102" t="s">
        <v>555</v>
      </c>
    </row>
    <row r="41" spans="2:13" ht="27.75" customHeight="1" x14ac:dyDescent="0.2">
      <c r="B41" s="1169" t="s">
        <v>31</v>
      </c>
      <c r="C41" s="1170"/>
      <c r="D41" s="103"/>
      <c r="E41" s="1175" t="s">
        <v>32</v>
      </c>
      <c r="F41" s="1175"/>
      <c r="G41" s="1175"/>
      <c r="H41" s="1176"/>
      <c r="I41" s="342">
        <v>2802</v>
      </c>
      <c r="J41" s="343">
        <v>3101</v>
      </c>
      <c r="K41" s="343">
        <v>4140</v>
      </c>
      <c r="L41" s="343">
        <v>4328</v>
      </c>
      <c r="M41" s="344">
        <v>4330</v>
      </c>
    </row>
    <row r="42" spans="2:13" ht="27.75" customHeight="1" x14ac:dyDescent="0.2">
      <c r="B42" s="1171"/>
      <c r="C42" s="1172"/>
      <c r="D42" s="104"/>
      <c r="E42" s="1177" t="s">
        <v>33</v>
      </c>
      <c r="F42" s="1177"/>
      <c r="G42" s="1177"/>
      <c r="H42" s="1178"/>
      <c r="I42" s="345">
        <v>5</v>
      </c>
      <c r="J42" s="346">
        <v>3</v>
      </c>
      <c r="K42" s="346">
        <v>2</v>
      </c>
      <c r="L42" s="346" t="s">
        <v>512</v>
      </c>
      <c r="M42" s="347" t="s">
        <v>512</v>
      </c>
    </row>
    <row r="43" spans="2:13" ht="27.75" customHeight="1" x14ac:dyDescent="0.2">
      <c r="B43" s="1171"/>
      <c r="C43" s="1172"/>
      <c r="D43" s="104"/>
      <c r="E43" s="1177" t="s">
        <v>34</v>
      </c>
      <c r="F43" s="1177"/>
      <c r="G43" s="1177"/>
      <c r="H43" s="1178"/>
      <c r="I43" s="345">
        <v>187</v>
      </c>
      <c r="J43" s="346">
        <v>319</v>
      </c>
      <c r="K43" s="346">
        <v>280</v>
      </c>
      <c r="L43" s="346">
        <v>316</v>
      </c>
      <c r="M43" s="347">
        <v>390</v>
      </c>
    </row>
    <row r="44" spans="2:13" ht="27.75" customHeight="1" x14ac:dyDescent="0.2">
      <c r="B44" s="1171"/>
      <c r="C44" s="1172"/>
      <c r="D44" s="104"/>
      <c r="E44" s="1177" t="s">
        <v>35</v>
      </c>
      <c r="F44" s="1177"/>
      <c r="G44" s="1177"/>
      <c r="H44" s="1178"/>
      <c r="I44" s="345">
        <v>308</v>
      </c>
      <c r="J44" s="346">
        <v>295</v>
      </c>
      <c r="K44" s="346">
        <v>274</v>
      </c>
      <c r="L44" s="346">
        <v>255</v>
      </c>
      <c r="M44" s="347">
        <v>238</v>
      </c>
    </row>
    <row r="45" spans="2:13" ht="27.75" customHeight="1" x14ac:dyDescent="0.2">
      <c r="B45" s="1171"/>
      <c r="C45" s="1172"/>
      <c r="D45" s="104"/>
      <c r="E45" s="1177" t="s">
        <v>36</v>
      </c>
      <c r="F45" s="1177"/>
      <c r="G45" s="1177"/>
      <c r="H45" s="1178"/>
      <c r="I45" s="345">
        <v>734</v>
      </c>
      <c r="J45" s="346">
        <v>772</v>
      </c>
      <c r="K45" s="346">
        <v>830</v>
      </c>
      <c r="L45" s="346">
        <v>790</v>
      </c>
      <c r="M45" s="347">
        <v>810</v>
      </c>
    </row>
    <row r="46" spans="2:13" ht="27.75" customHeight="1" x14ac:dyDescent="0.2">
      <c r="B46" s="1171"/>
      <c r="C46" s="1172"/>
      <c r="D46" s="105"/>
      <c r="E46" s="1177" t="s">
        <v>37</v>
      </c>
      <c r="F46" s="1177"/>
      <c r="G46" s="1177"/>
      <c r="H46" s="1178"/>
      <c r="I46" s="345" t="s">
        <v>512</v>
      </c>
      <c r="J46" s="346" t="s">
        <v>512</v>
      </c>
      <c r="K46" s="346" t="s">
        <v>512</v>
      </c>
      <c r="L46" s="346" t="s">
        <v>512</v>
      </c>
      <c r="M46" s="347" t="s">
        <v>512</v>
      </c>
    </row>
    <row r="47" spans="2:13" ht="27.75" customHeight="1" x14ac:dyDescent="0.2">
      <c r="B47" s="1171"/>
      <c r="C47" s="1172"/>
      <c r="D47" s="106"/>
      <c r="E47" s="1179" t="s">
        <v>38</v>
      </c>
      <c r="F47" s="1180"/>
      <c r="G47" s="1180"/>
      <c r="H47" s="1181"/>
      <c r="I47" s="345" t="s">
        <v>512</v>
      </c>
      <c r="J47" s="346" t="s">
        <v>512</v>
      </c>
      <c r="K47" s="346" t="s">
        <v>512</v>
      </c>
      <c r="L47" s="346" t="s">
        <v>512</v>
      </c>
      <c r="M47" s="347" t="s">
        <v>512</v>
      </c>
    </row>
    <row r="48" spans="2:13" ht="27.75" customHeight="1" x14ac:dyDescent="0.2">
      <c r="B48" s="1171"/>
      <c r="C48" s="1172"/>
      <c r="D48" s="104"/>
      <c r="E48" s="1177" t="s">
        <v>39</v>
      </c>
      <c r="F48" s="1177"/>
      <c r="G48" s="1177"/>
      <c r="H48" s="1178"/>
      <c r="I48" s="345" t="s">
        <v>512</v>
      </c>
      <c r="J48" s="346" t="s">
        <v>512</v>
      </c>
      <c r="K48" s="346" t="s">
        <v>512</v>
      </c>
      <c r="L48" s="346" t="s">
        <v>512</v>
      </c>
      <c r="M48" s="347" t="s">
        <v>512</v>
      </c>
    </row>
    <row r="49" spans="2:13" ht="27.75" customHeight="1" x14ac:dyDescent="0.2">
      <c r="B49" s="1173"/>
      <c r="C49" s="1174"/>
      <c r="D49" s="104"/>
      <c r="E49" s="1177" t="s">
        <v>40</v>
      </c>
      <c r="F49" s="1177"/>
      <c r="G49" s="1177"/>
      <c r="H49" s="1178"/>
      <c r="I49" s="345" t="s">
        <v>512</v>
      </c>
      <c r="J49" s="346" t="s">
        <v>512</v>
      </c>
      <c r="K49" s="346" t="s">
        <v>512</v>
      </c>
      <c r="L49" s="346" t="s">
        <v>512</v>
      </c>
      <c r="M49" s="347" t="s">
        <v>512</v>
      </c>
    </row>
    <row r="50" spans="2:13" ht="27.75" customHeight="1" x14ac:dyDescent="0.2">
      <c r="B50" s="1182" t="s">
        <v>41</v>
      </c>
      <c r="C50" s="1183"/>
      <c r="D50" s="107"/>
      <c r="E50" s="1177" t="s">
        <v>42</v>
      </c>
      <c r="F50" s="1177"/>
      <c r="G50" s="1177"/>
      <c r="H50" s="1178"/>
      <c r="I50" s="345">
        <v>3437</v>
      </c>
      <c r="J50" s="346">
        <v>3116</v>
      </c>
      <c r="K50" s="346">
        <v>3033</v>
      </c>
      <c r="L50" s="346">
        <v>3269</v>
      </c>
      <c r="M50" s="347">
        <v>3157</v>
      </c>
    </row>
    <row r="51" spans="2:13" ht="27.75" customHeight="1" x14ac:dyDescent="0.2">
      <c r="B51" s="1171"/>
      <c r="C51" s="1172"/>
      <c r="D51" s="104"/>
      <c r="E51" s="1177" t="s">
        <v>43</v>
      </c>
      <c r="F51" s="1177"/>
      <c r="G51" s="1177"/>
      <c r="H51" s="1178"/>
      <c r="I51" s="345">
        <v>0</v>
      </c>
      <c r="J51" s="346" t="s">
        <v>512</v>
      </c>
      <c r="K51" s="346" t="s">
        <v>512</v>
      </c>
      <c r="L51" s="346" t="s">
        <v>512</v>
      </c>
      <c r="M51" s="347" t="s">
        <v>512</v>
      </c>
    </row>
    <row r="52" spans="2:13" ht="27.75" customHeight="1" x14ac:dyDescent="0.2">
      <c r="B52" s="1173"/>
      <c r="C52" s="1174"/>
      <c r="D52" s="104"/>
      <c r="E52" s="1177" t="s">
        <v>44</v>
      </c>
      <c r="F52" s="1177"/>
      <c r="G52" s="1177"/>
      <c r="H52" s="1178"/>
      <c r="I52" s="345">
        <v>2603</v>
      </c>
      <c r="J52" s="346">
        <v>2650</v>
      </c>
      <c r="K52" s="346">
        <v>3057</v>
      </c>
      <c r="L52" s="346">
        <v>2961</v>
      </c>
      <c r="M52" s="347">
        <v>2807</v>
      </c>
    </row>
    <row r="53" spans="2:13" ht="27.75" customHeight="1" thickBot="1" x14ac:dyDescent="0.25">
      <c r="B53" s="1184" t="s">
        <v>20</v>
      </c>
      <c r="C53" s="1185"/>
      <c r="D53" s="108"/>
      <c r="E53" s="1186" t="s">
        <v>45</v>
      </c>
      <c r="F53" s="1186"/>
      <c r="G53" s="1186"/>
      <c r="H53" s="1187"/>
      <c r="I53" s="348">
        <v>-2005</v>
      </c>
      <c r="J53" s="349">
        <v>-1276</v>
      </c>
      <c r="K53" s="349">
        <v>-566</v>
      </c>
      <c r="L53" s="349">
        <v>-541</v>
      </c>
      <c r="M53" s="350">
        <v>-197</v>
      </c>
    </row>
    <row r="54" spans="2:13" ht="27.75" customHeight="1" x14ac:dyDescent="0.2">
      <c r="B54" s="109" t="s">
        <v>46</v>
      </c>
      <c r="C54" s="110"/>
      <c r="D54" s="110"/>
      <c r="E54" s="111"/>
      <c r="F54" s="111"/>
      <c r="G54" s="111"/>
      <c r="H54" s="111"/>
      <c r="I54" s="112"/>
      <c r="J54" s="112"/>
      <c r="K54" s="112"/>
      <c r="L54" s="112"/>
      <c r="M54" s="112"/>
    </row>
    <row r="55" spans="2:13" ht="13.2" x14ac:dyDescent="0.2"/>
  </sheetData>
  <sheetProtection algorithmName="SHA-512" hashValue="d0pSDuKXB5DbHtO+Tm5c5pqjrRe2rkKJra+W+WJJ4WBnfPQ2IcGfo2HOANXFNnKWpNNJOk1Fedj5G4ToIbwNKw==" saltValue="ANalC5UpRSAOZD5Fjj2vE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D0760-1D18-408A-896B-3DF7150DFEEE}">
  <sheetPr>
    <pageSetUpPr fitToPage="1"/>
  </sheetPr>
  <dimension ref="B1:W64"/>
  <sheetViews>
    <sheetView showGridLines="0" zoomScale="55" zoomScaleNormal="5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3" t="s">
        <v>47</v>
      </c>
    </row>
    <row r="54" spans="2:8" ht="29.25" customHeight="1" thickBot="1" x14ac:dyDescent="0.3">
      <c r="B54" s="114" t="s">
        <v>1</v>
      </c>
      <c r="C54" s="115"/>
      <c r="D54" s="115"/>
      <c r="E54" s="116" t="s">
        <v>2</v>
      </c>
      <c r="F54" s="117" t="s">
        <v>553</v>
      </c>
      <c r="G54" s="117" t="s">
        <v>554</v>
      </c>
      <c r="H54" s="118" t="s">
        <v>555</v>
      </c>
    </row>
    <row r="55" spans="2:8" ht="52.5" customHeight="1" x14ac:dyDescent="0.2">
      <c r="B55" s="119"/>
      <c r="C55" s="1196" t="s">
        <v>48</v>
      </c>
      <c r="D55" s="1196"/>
      <c r="E55" s="1197"/>
      <c r="F55" s="120">
        <v>1732</v>
      </c>
      <c r="G55" s="120">
        <v>1734</v>
      </c>
      <c r="H55" s="121">
        <v>1537</v>
      </c>
    </row>
    <row r="56" spans="2:8" ht="52.5" customHeight="1" x14ac:dyDescent="0.2">
      <c r="B56" s="122"/>
      <c r="C56" s="1198" t="s">
        <v>49</v>
      </c>
      <c r="D56" s="1198"/>
      <c r="E56" s="1199"/>
      <c r="F56" s="123">
        <v>185</v>
      </c>
      <c r="G56" s="123">
        <v>279</v>
      </c>
      <c r="H56" s="124">
        <v>300</v>
      </c>
    </row>
    <row r="57" spans="2:8" ht="53.25" customHeight="1" x14ac:dyDescent="0.2">
      <c r="B57" s="122"/>
      <c r="C57" s="1200" t="s">
        <v>50</v>
      </c>
      <c r="D57" s="1200"/>
      <c r="E57" s="1201"/>
      <c r="F57" s="125">
        <v>712</v>
      </c>
      <c r="G57" s="125">
        <v>826</v>
      </c>
      <c r="H57" s="126">
        <v>874</v>
      </c>
    </row>
    <row r="58" spans="2:8" ht="45.75" customHeight="1" x14ac:dyDescent="0.2">
      <c r="B58" s="127"/>
      <c r="C58" s="1188" t="s">
        <v>579</v>
      </c>
      <c r="D58" s="1189"/>
      <c r="E58" s="1190"/>
      <c r="F58" s="128">
        <v>321</v>
      </c>
      <c r="G58" s="128">
        <v>411</v>
      </c>
      <c r="H58" s="129">
        <v>431</v>
      </c>
    </row>
    <row r="59" spans="2:8" ht="45.75" customHeight="1" x14ac:dyDescent="0.2">
      <c r="B59" s="127"/>
      <c r="C59" s="1188" t="s">
        <v>580</v>
      </c>
      <c r="D59" s="1189"/>
      <c r="E59" s="1190"/>
      <c r="F59" s="128">
        <v>141</v>
      </c>
      <c r="G59" s="128">
        <v>140</v>
      </c>
      <c r="H59" s="129">
        <v>140</v>
      </c>
    </row>
    <row r="60" spans="2:8" ht="45.75" customHeight="1" x14ac:dyDescent="0.2">
      <c r="B60" s="127"/>
      <c r="C60" s="1188" t="s">
        <v>581</v>
      </c>
      <c r="D60" s="1189"/>
      <c r="E60" s="1190"/>
      <c r="F60" s="128">
        <v>63</v>
      </c>
      <c r="G60" s="128">
        <v>79</v>
      </c>
      <c r="H60" s="129">
        <v>91</v>
      </c>
    </row>
    <row r="61" spans="2:8" ht="45.75" customHeight="1" x14ac:dyDescent="0.2">
      <c r="B61" s="127"/>
      <c r="C61" s="1188" t="s">
        <v>582</v>
      </c>
      <c r="D61" s="1189"/>
      <c r="E61" s="1190"/>
      <c r="F61" s="128">
        <v>29</v>
      </c>
      <c r="G61" s="128">
        <v>46</v>
      </c>
      <c r="H61" s="129">
        <v>70</v>
      </c>
    </row>
    <row r="62" spans="2:8" ht="45.75" customHeight="1" thickBot="1" x14ac:dyDescent="0.25">
      <c r="B62" s="130"/>
      <c r="C62" s="1191" t="s">
        <v>593</v>
      </c>
      <c r="D62" s="1192"/>
      <c r="E62" s="1193"/>
      <c r="F62" s="131">
        <v>83</v>
      </c>
      <c r="G62" s="131">
        <v>75</v>
      </c>
      <c r="H62" s="132">
        <v>68</v>
      </c>
    </row>
    <row r="63" spans="2:8" ht="52.5" customHeight="1" thickBot="1" x14ac:dyDescent="0.25">
      <c r="B63" s="133"/>
      <c r="C63" s="1194" t="s">
        <v>51</v>
      </c>
      <c r="D63" s="1194"/>
      <c r="E63" s="1195"/>
      <c r="F63" s="134">
        <v>2629</v>
      </c>
      <c r="G63" s="134">
        <v>2839</v>
      </c>
      <c r="H63" s="135">
        <v>2712</v>
      </c>
    </row>
    <row r="64" spans="2:8" ht="13.2" x14ac:dyDescent="0.2"/>
  </sheetData>
  <sheetProtection algorithmName="SHA-512" hashValue="AreE9XF5LsHAgPrb0IkEZ575tCCmN3Ytfe6nj0KXKxlr+QOXSt3cKzwcvQXYtNDt3dlBwgmFIzP61vufB8712A==" saltValue="7YoHQquM1vFPTUXKFxLCB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2" customWidth="1"/>
    <col min="2" max="8" width="13.33203125" style="142" customWidth="1"/>
    <col min="9" max="16384" width="11.109375" style="142"/>
  </cols>
  <sheetData>
    <row r="1" spans="1:8" x14ac:dyDescent="0.2">
      <c r="A1" s="136"/>
      <c r="B1" s="137"/>
      <c r="C1" s="138"/>
      <c r="D1" s="139"/>
      <c r="E1" s="140"/>
      <c r="F1" s="140"/>
      <c r="G1" s="140"/>
      <c r="H1" s="141"/>
    </row>
    <row r="2" spans="1:8" x14ac:dyDescent="0.2">
      <c r="A2" s="143"/>
      <c r="B2" s="144"/>
      <c r="C2" s="145"/>
      <c r="D2" s="146" t="s">
        <v>52</v>
      </c>
      <c r="E2" s="147"/>
      <c r="F2" s="148" t="s">
        <v>550</v>
      </c>
      <c r="G2" s="149"/>
      <c r="H2" s="150"/>
    </row>
    <row r="3" spans="1:8" x14ac:dyDescent="0.2">
      <c r="A3" s="146" t="s">
        <v>543</v>
      </c>
      <c r="B3" s="151"/>
      <c r="C3" s="152"/>
      <c r="D3" s="153">
        <v>156853</v>
      </c>
      <c r="E3" s="154"/>
      <c r="F3" s="155">
        <v>271581</v>
      </c>
      <c r="G3" s="156"/>
      <c r="H3" s="157"/>
    </row>
    <row r="4" spans="1:8" x14ac:dyDescent="0.2">
      <c r="A4" s="158"/>
      <c r="B4" s="159"/>
      <c r="C4" s="160"/>
      <c r="D4" s="161">
        <v>45487</v>
      </c>
      <c r="E4" s="162"/>
      <c r="F4" s="163">
        <v>117844</v>
      </c>
      <c r="G4" s="164"/>
      <c r="H4" s="165"/>
    </row>
    <row r="5" spans="1:8" x14ac:dyDescent="0.2">
      <c r="A5" s="146" t="s">
        <v>545</v>
      </c>
      <c r="B5" s="151"/>
      <c r="C5" s="152"/>
      <c r="D5" s="153">
        <v>363715</v>
      </c>
      <c r="E5" s="154"/>
      <c r="F5" s="155">
        <v>268375</v>
      </c>
      <c r="G5" s="156"/>
      <c r="H5" s="157"/>
    </row>
    <row r="6" spans="1:8" x14ac:dyDescent="0.2">
      <c r="A6" s="158"/>
      <c r="B6" s="159"/>
      <c r="C6" s="160"/>
      <c r="D6" s="161">
        <v>209661</v>
      </c>
      <c r="E6" s="162"/>
      <c r="F6" s="163">
        <v>119602</v>
      </c>
      <c r="G6" s="164"/>
      <c r="H6" s="165"/>
    </row>
    <row r="7" spans="1:8" x14ac:dyDescent="0.2">
      <c r="A7" s="146" t="s">
        <v>546</v>
      </c>
      <c r="B7" s="151"/>
      <c r="C7" s="152"/>
      <c r="D7" s="153">
        <v>616721</v>
      </c>
      <c r="E7" s="154"/>
      <c r="F7" s="155">
        <v>301035</v>
      </c>
      <c r="G7" s="156"/>
      <c r="H7" s="157"/>
    </row>
    <row r="8" spans="1:8" x14ac:dyDescent="0.2">
      <c r="A8" s="158"/>
      <c r="B8" s="159"/>
      <c r="C8" s="160"/>
      <c r="D8" s="161">
        <v>501976</v>
      </c>
      <c r="E8" s="162"/>
      <c r="F8" s="163">
        <v>154376</v>
      </c>
      <c r="G8" s="164"/>
      <c r="H8" s="165"/>
    </row>
    <row r="9" spans="1:8" x14ac:dyDescent="0.2">
      <c r="A9" s="146" t="s">
        <v>547</v>
      </c>
      <c r="B9" s="151"/>
      <c r="C9" s="152"/>
      <c r="D9" s="153">
        <v>301204</v>
      </c>
      <c r="E9" s="154"/>
      <c r="F9" s="155">
        <v>277467</v>
      </c>
      <c r="G9" s="156"/>
      <c r="H9" s="157"/>
    </row>
    <row r="10" spans="1:8" x14ac:dyDescent="0.2">
      <c r="A10" s="158"/>
      <c r="B10" s="159"/>
      <c r="C10" s="160"/>
      <c r="D10" s="161">
        <v>188120</v>
      </c>
      <c r="E10" s="162"/>
      <c r="F10" s="163">
        <v>128378</v>
      </c>
      <c r="G10" s="164"/>
      <c r="H10" s="165"/>
    </row>
    <row r="11" spans="1:8" x14ac:dyDescent="0.2">
      <c r="A11" s="146" t="s">
        <v>548</v>
      </c>
      <c r="B11" s="151"/>
      <c r="C11" s="152"/>
      <c r="D11" s="153">
        <v>215240</v>
      </c>
      <c r="E11" s="154"/>
      <c r="F11" s="155">
        <v>282256</v>
      </c>
      <c r="G11" s="156"/>
      <c r="H11" s="157"/>
    </row>
    <row r="12" spans="1:8" x14ac:dyDescent="0.2">
      <c r="A12" s="158"/>
      <c r="B12" s="159"/>
      <c r="C12" s="166"/>
      <c r="D12" s="161">
        <v>106276</v>
      </c>
      <c r="E12" s="162"/>
      <c r="F12" s="163">
        <v>145453</v>
      </c>
      <c r="G12" s="164"/>
      <c r="H12" s="165"/>
    </row>
    <row r="13" spans="1:8" x14ac:dyDescent="0.2">
      <c r="A13" s="146"/>
      <c r="B13" s="151"/>
      <c r="C13" s="152"/>
      <c r="D13" s="153">
        <v>330747</v>
      </c>
      <c r="E13" s="154"/>
      <c r="F13" s="155">
        <v>280143</v>
      </c>
      <c r="G13" s="167"/>
      <c r="H13" s="157"/>
    </row>
    <row r="14" spans="1:8" x14ac:dyDescent="0.2">
      <c r="A14" s="158"/>
      <c r="B14" s="159"/>
      <c r="C14" s="160"/>
      <c r="D14" s="161">
        <v>210304</v>
      </c>
      <c r="E14" s="162"/>
      <c r="F14" s="163">
        <v>133131</v>
      </c>
      <c r="G14" s="164"/>
      <c r="H14" s="165"/>
    </row>
    <row r="17" spans="1:11" x14ac:dyDescent="0.2">
      <c r="A17" s="142" t="s">
        <v>53</v>
      </c>
    </row>
    <row r="18" spans="1:11" x14ac:dyDescent="0.2">
      <c r="A18" s="168"/>
      <c r="B18" s="168" t="e">
        <f>#REF!</f>
        <v>#REF!</v>
      </c>
      <c r="C18" s="168" t="e">
        <f>#REF!</f>
        <v>#REF!</v>
      </c>
      <c r="D18" s="168" t="e">
        <f>#REF!</f>
        <v>#REF!</v>
      </c>
      <c r="E18" s="168" t="e">
        <f>#REF!</f>
        <v>#REF!</v>
      </c>
      <c r="F18" s="168" t="e">
        <f>#REF!</f>
        <v>#REF!</v>
      </c>
    </row>
    <row r="19" spans="1:11" x14ac:dyDescent="0.2">
      <c r="A19" s="168" t="s">
        <v>54</v>
      </c>
      <c r="B19" s="168" t="e">
        <f>ROUND(VALUE(SUBSTITUTE(#REF!,"▲","-")),2)</f>
        <v>#REF!</v>
      </c>
      <c r="C19" s="168" t="e">
        <f>ROUND(VALUE(SUBSTITUTE(#REF!,"▲","-")),2)</f>
        <v>#REF!</v>
      </c>
      <c r="D19" s="168" t="e">
        <f>ROUND(VALUE(SUBSTITUTE(#REF!,"▲","-")),2)</f>
        <v>#REF!</v>
      </c>
      <c r="E19" s="168" t="e">
        <f>ROUND(VALUE(SUBSTITUTE(#REF!,"▲","-")),2)</f>
        <v>#REF!</v>
      </c>
      <c r="F19" s="168" t="e">
        <f>ROUND(VALUE(SUBSTITUTE(#REF!,"▲","-")),2)</f>
        <v>#REF!</v>
      </c>
    </row>
    <row r="20" spans="1:11" x14ac:dyDescent="0.2">
      <c r="A20" s="168" t="s">
        <v>55</v>
      </c>
      <c r="B20" s="168" t="e">
        <f>ROUND(VALUE(SUBSTITUTE(#REF!,"▲","-")),2)</f>
        <v>#REF!</v>
      </c>
      <c r="C20" s="168" t="e">
        <f>ROUND(VALUE(SUBSTITUTE(#REF!,"▲","-")),2)</f>
        <v>#REF!</v>
      </c>
      <c r="D20" s="168" t="e">
        <f>ROUND(VALUE(SUBSTITUTE(#REF!,"▲","-")),2)</f>
        <v>#REF!</v>
      </c>
      <c r="E20" s="168" t="e">
        <f>ROUND(VALUE(SUBSTITUTE(#REF!,"▲","-")),2)</f>
        <v>#REF!</v>
      </c>
      <c r="F20" s="168" t="e">
        <f>ROUND(VALUE(SUBSTITUTE(#REF!,"▲","-")),2)</f>
        <v>#REF!</v>
      </c>
    </row>
    <row r="21" spans="1:11" x14ac:dyDescent="0.2">
      <c r="A21" s="168" t="s">
        <v>56</v>
      </c>
      <c r="B21" s="168" t="e">
        <f>IF(ISNUMBER(VALUE(SUBSTITUTE(#REF!,"▲","-"))),ROUND(VALUE(SUBSTITUTE(#REF!,"▲","-")),2),NA())</f>
        <v>#N/A</v>
      </c>
      <c r="C21" s="168" t="e">
        <f>IF(ISNUMBER(VALUE(SUBSTITUTE(#REF!,"▲","-"))),ROUND(VALUE(SUBSTITUTE(#REF!,"▲","-")),2),NA())</f>
        <v>#N/A</v>
      </c>
      <c r="D21" s="168" t="e">
        <f>IF(ISNUMBER(VALUE(SUBSTITUTE(#REF!,"▲","-"))),ROUND(VALUE(SUBSTITUTE(#REF!,"▲","-")),2),NA())</f>
        <v>#N/A</v>
      </c>
      <c r="E21" s="168" t="e">
        <f>IF(ISNUMBER(VALUE(SUBSTITUTE(#REF!,"▲","-"))),ROUND(VALUE(SUBSTITUTE(#REF!,"▲","-")),2),NA())</f>
        <v>#N/A</v>
      </c>
      <c r="F21" s="168" t="e">
        <f>IF(ISNUMBER(VALUE(SUBSTITUTE(#REF!,"▲","-"))),ROUND(VALUE(SUBSTITUTE(#REF!,"▲","-")),2),NA())</f>
        <v>#N/A</v>
      </c>
    </row>
    <row r="24" spans="1:11" x14ac:dyDescent="0.2">
      <c r="A24" s="142" t="s">
        <v>57</v>
      </c>
    </row>
    <row r="25" spans="1:11" x14ac:dyDescent="0.2">
      <c r="A25" s="169"/>
      <c r="B25" s="169" t="e">
        <f>#REF!</f>
        <v>#REF!</v>
      </c>
      <c r="C25" s="169"/>
      <c r="D25" s="169" t="e">
        <f>#REF!</f>
        <v>#REF!</v>
      </c>
      <c r="E25" s="169"/>
      <c r="F25" s="169" t="e">
        <f>#REF!</f>
        <v>#REF!</v>
      </c>
      <c r="G25" s="169"/>
      <c r="H25" s="169" t="e">
        <f>#REF!</f>
        <v>#REF!</v>
      </c>
      <c r="I25" s="169"/>
      <c r="J25" s="169" t="e">
        <f>#REF!</f>
        <v>#REF!</v>
      </c>
      <c r="K25" s="169"/>
    </row>
    <row r="26" spans="1:11" x14ac:dyDescent="0.2">
      <c r="A26" s="169"/>
      <c r="B26" s="169" t="s">
        <v>58</v>
      </c>
      <c r="C26" s="169" t="s">
        <v>59</v>
      </c>
      <c r="D26" s="169" t="s">
        <v>58</v>
      </c>
      <c r="E26" s="169" t="s">
        <v>59</v>
      </c>
      <c r="F26" s="169" t="s">
        <v>58</v>
      </c>
      <c r="G26" s="169" t="s">
        <v>59</v>
      </c>
      <c r="H26" s="169" t="s">
        <v>58</v>
      </c>
      <c r="I26" s="169" t="s">
        <v>59</v>
      </c>
      <c r="J26" s="169" t="s">
        <v>58</v>
      </c>
      <c r="K26" s="169" t="s">
        <v>59</v>
      </c>
    </row>
    <row r="27" spans="1:11" x14ac:dyDescent="0.2">
      <c r="A27" s="169" t="e">
        <f>IF(#REF!="",NA(),#REF!)</f>
        <v>#REF!</v>
      </c>
      <c r="B27" s="169" t="e">
        <f>IF(ROUND(VALUE(SUBSTITUTE(#REF!,"▲", "-")), 2) &lt; 0, ABS(ROUND(VALUE(SUBSTITUTE(#REF!,"▲", "-")), 2)), NA())</f>
        <v>#REF!</v>
      </c>
      <c r="C27" s="169" t="e">
        <f>IF(ROUND(VALUE(SUBSTITUTE(#REF!,"▲", "-")), 2) &gt;= 0, ABS(ROUND(VALUE(SUBSTITUTE(#REF!,"▲", "-")), 2)), NA())</f>
        <v>#REF!</v>
      </c>
      <c r="D27" s="169" t="e">
        <f>IF(ROUND(VALUE(SUBSTITUTE(#REF!,"▲", "-")), 2) &lt; 0, ABS(ROUND(VALUE(SUBSTITUTE(#REF!,"▲", "-")), 2)), NA())</f>
        <v>#REF!</v>
      </c>
      <c r="E27" s="169" t="e">
        <f>IF(ROUND(VALUE(SUBSTITUTE(#REF!,"▲", "-")), 2) &gt;= 0, ABS(ROUND(VALUE(SUBSTITUTE(#REF!,"▲", "-")), 2)), NA())</f>
        <v>#REF!</v>
      </c>
      <c r="F27" s="169" t="e">
        <f>IF(ROUND(VALUE(SUBSTITUTE(#REF!,"▲", "-")), 2) &lt; 0, ABS(ROUND(VALUE(SUBSTITUTE(#REF!,"▲", "-")), 2)), NA())</f>
        <v>#REF!</v>
      </c>
      <c r="G27" s="169" t="e">
        <f>IF(ROUND(VALUE(SUBSTITUTE(#REF!,"▲", "-")), 2) &gt;= 0, ABS(ROUND(VALUE(SUBSTITUTE(#REF!,"▲", "-")), 2)), NA())</f>
        <v>#REF!</v>
      </c>
      <c r="H27" s="169" t="e">
        <f>IF(ROUND(VALUE(SUBSTITUTE(#REF!,"▲", "-")), 2) &lt; 0, ABS(ROUND(VALUE(SUBSTITUTE(#REF!,"▲", "-")), 2)), NA())</f>
        <v>#REF!</v>
      </c>
      <c r="I27" s="169" t="e">
        <f>IF(ROUND(VALUE(SUBSTITUTE(#REF!,"▲", "-")), 2) &gt;= 0, ABS(ROUND(VALUE(SUBSTITUTE(#REF!,"▲", "-")), 2)), NA())</f>
        <v>#REF!</v>
      </c>
      <c r="J27" s="169" t="e">
        <f>IF(ROUND(VALUE(SUBSTITUTE(#REF!,"▲", "-")), 2) &lt; 0, ABS(ROUND(VALUE(SUBSTITUTE(#REF!,"▲", "-")), 2)), NA())</f>
        <v>#REF!</v>
      </c>
      <c r="K27" s="169" t="e">
        <f>IF(ROUND(VALUE(SUBSTITUTE(#REF!,"▲", "-")), 2) &gt;= 0, ABS(ROUND(VALUE(SUBSTITUTE(#REF!,"▲", "-")), 2)), NA())</f>
        <v>#REF!</v>
      </c>
    </row>
    <row r="28" spans="1:11" x14ac:dyDescent="0.2">
      <c r="A28" s="169" t="e">
        <f>IF(#REF!="",NA(),#REF!)</f>
        <v>#REF!</v>
      </c>
      <c r="B28" s="169" t="e">
        <f>IF(ROUND(VALUE(SUBSTITUTE(#REF!,"▲", "-")), 2) &lt; 0, ABS(ROUND(VALUE(SUBSTITUTE(#REF!,"▲", "-")), 2)), NA())</f>
        <v>#REF!</v>
      </c>
      <c r="C28" s="169" t="e">
        <f>IF(ROUND(VALUE(SUBSTITUTE(#REF!,"▲", "-")), 2) &gt;= 0, ABS(ROUND(VALUE(SUBSTITUTE(#REF!,"▲", "-")), 2)), NA())</f>
        <v>#REF!</v>
      </c>
      <c r="D28" s="169" t="e">
        <f>IF(ROUND(VALUE(SUBSTITUTE(#REF!,"▲", "-")), 2) &lt; 0, ABS(ROUND(VALUE(SUBSTITUTE(#REF!,"▲", "-")), 2)), NA())</f>
        <v>#REF!</v>
      </c>
      <c r="E28" s="169" t="e">
        <f>IF(ROUND(VALUE(SUBSTITUTE(#REF!,"▲", "-")), 2) &gt;= 0, ABS(ROUND(VALUE(SUBSTITUTE(#REF!,"▲", "-")), 2)), NA())</f>
        <v>#REF!</v>
      </c>
      <c r="F28" s="169" t="e">
        <f>IF(ROUND(VALUE(SUBSTITUTE(#REF!,"▲", "-")), 2) &lt; 0, ABS(ROUND(VALUE(SUBSTITUTE(#REF!,"▲", "-")), 2)), NA())</f>
        <v>#REF!</v>
      </c>
      <c r="G28" s="169" t="e">
        <f>IF(ROUND(VALUE(SUBSTITUTE(#REF!,"▲", "-")), 2) &gt;= 0, ABS(ROUND(VALUE(SUBSTITUTE(#REF!,"▲", "-")), 2)), NA())</f>
        <v>#REF!</v>
      </c>
      <c r="H28" s="169" t="e">
        <f>IF(ROUND(VALUE(SUBSTITUTE(#REF!,"▲", "-")), 2) &lt; 0, ABS(ROUND(VALUE(SUBSTITUTE(#REF!,"▲", "-")), 2)), NA())</f>
        <v>#REF!</v>
      </c>
      <c r="I28" s="169" t="e">
        <f>IF(ROUND(VALUE(SUBSTITUTE(#REF!,"▲", "-")), 2) &gt;= 0, ABS(ROUND(VALUE(SUBSTITUTE(#REF!,"▲", "-")), 2)), NA())</f>
        <v>#REF!</v>
      </c>
      <c r="J28" s="169" t="e">
        <f>IF(ROUND(VALUE(SUBSTITUTE(#REF!,"▲", "-")), 2) &lt; 0, ABS(ROUND(VALUE(SUBSTITUTE(#REF!,"▲", "-")), 2)), NA())</f>
        <v>#REF!</v>
      </c>
      <c r="K28" s="169" t="e">
        <f>IF(ROUND(VALUE(SUBSTITUTE(#REF!,"▲", "-")), 2) &gt;= 0, ABS(ROUND(VALUE(SUBSTITUTE(#REF!,"▲", "-")), 2)), NA())</f>
        <v>#REF!</v>
      </c>
    </row>
    <row r="29" spans="1:11" x14ac:dyDescent="0.2">
      <c r="A29" s="169" t="e">
        <f>IF(#REF!="",NA(),#REF!)</f>
        <v>#REF!</v>
      </c>
      <c r="B29" s="169" t="e">
        <f>IF(ROUND(VALUE(SUBSTITUTE(#REF!,"▲", "-")), 2) &lt; 0, ABS(ROUND(VALUE(SUBSTITUTE(#REF!,"▲", "-")), 2)), NA())</f>
        <v>#REF!</v>
      </c>
      <c r="C29" s="169" t="e">
        <f>IF(ROUND(VALUE(SUBSTITUTE(#REF!,"▲", "-")), 2) &gt;= 0, ABS(ROUND(VALUE(SUBSTITUTE(#REF!,"▲", "-")), 2)), NA())</f>
        <v>#REF!</v>
      </c>
      <c r="D29" s="169" t="e">
        <f>IF(ROUND(VALUE(SUBSTITUTE(#REF!,"▲", "-")), 2) &lt; 0, ABS(ROUND(VALUE(SUBSTITUTE(#REF!,"▲", "-")), 2)), NA())</f>
        <v>#REF!</v>
      </c>
      <c r="E29" s="169" t="e">
        <f>IF(ROUND(VALUE(SUBSTITUTE(#REF!,"▲", "-")), 2) &gt;= 0, ABS(ROUND(VALUE(SUBSTITUTE(#REF!,"▲", "-")), 2)), NA())</f>
        <v>#REF!</v>
      </c>
      <c r="F29" s="169" t="e">
        <f>IF(ROUND(VALUE(SUBSTITUTE(#REF!,"▲", "-")), 2) &lt; 0, ABS(ROUND(VALUE(SUBSTITUTE(#REF!,"▲", "-")), 2)), NA())</f>
        <v>#REF!</v>
      </c>
      <c r="G29" s="169" t="e">
        <f>IF(ROUND(VALUE(SUBSTITUTE(#REF!,"▲", "-")), 2) &gt;= 0, ABS(ROUND(VALUE(SUBSTITUTE(#REF!,"▲", "-")), 2)), NA())</f>
        <v>#REF!</v>
      </c>
      <c r="H29" s="169" t="e">
        <f>IF(ROUND(VALUE(SUBSTITUTE(#REF!,"▲", "-")), 2) &lt; 0, ABS(ROUND(VALUE(SUBSTITUTE(#REF!,"▲", "-")), 2)), NA())</f>
        <v>#REF!</v>
      </c>
      <c r="I29" s="169" t="e">
        <f>IF(ROUND(VALUE(SUBSTITUTE(#REF!,"▲", "-")), 2) &gt;= 0, ABS(ROUND(VALUE(SUBSTITUTE(#REF!,"▲", "-")), 2)), NA())</f>
        <v>#REF!</v>
      </c>
      <c r="J29" s="169" t="e">
        <f>IF(ROUND(VALUE(SUBSTITUTE(#REF!,"▲", "-")), 2) &lt; 0, ABS(ROUND(VALUE(SUBSTITUTE(#REF!,"▲", "-")), 2)), NA())</f>
        <v>#REF!</v>
      </c>
      <c r="K29" s="169" t="e">
        <f>IF(ROUND(VALUE(SUBSTITUTE(#REF!,"▲", "-")), 2) &gt;= 0, ABS(ROUND(VALUE(SUBSTITUTE(#REF!,"▲", "-")), 2)), NA())</f>
        <v>#REF!</v>
      </c>
    </row>
    <row r="30" spans="1:11" x14ac:dyDescent="0.2">
      <c r="A30" s="169" t="e">
        <f>IF(#REF!="",NA(),#REF!)</f>
        <v>#REF!</v>
      </c>
      <c r="B30" s="169" t="e">
        <f>IF(ROUND(VALUE(SUBSTITUTE(#REF!,"▲", "-")), 2) &lt; 0, ABS(ROUND(VALUE(SUBSTITUTE(#REF!,"▲", "-")), 2)), NA())</f>
        <v>#REF!</v>
      </c>
      <c r="C30" s="169" t="e">
        <f>IF(ROUND(VALUE(SUBSTITUTE(#REF!,"▲", "-")), 2) &gt;= 0, ABS(ROUND(VALUE(SUBSTITUTE(#REF!,"▲", "-")), 2)), NA())</f>
        <v>#REF!</v>
      </c>
      <c r="D30" s="169" t="e">
        <f>IF(ROUND(VALUE(SUBSTITUTE(#REF!,"▲", "-")), 2) &lt; 0, ABS(ROUND(VALUE(SUBSTITUTE(#REF!,"▲", "-")), 2)), NA())</f>
        <v>#REF!</v>
      </c>
      <c r="E30" s="169" t="e">
        <f>IF(ROUND(VALUE(SUBSTITUTE(#REF!,"▲", "-")), 2) &gt;= 0, ABS(ROUND(VALUE(SUBSTITUTE(#REF!,"▲", "-")), 2)), NA())</f>
        <v>#REF!</v>
      </c>
      <c r="F30" s="169" t="e">
        <f>IF(ROUND(VALUE(SUBSTITUTE(#REF!,"▲", "-")), 2) &lt; 0, ABS(ROUND(VALUE(SUBSTITUTE(#REF!,"▲", "-")), 2)), NA())</f>
        <v>#REF!</v>
      </c>
      <c r="G30" s="169" t="e">
        <f>IF(ROUND(VALUE(SUBSTITUTE(#REF!,"▲", "-")), 2) &gt;= 0, ABS(ROUND(VALUE(SUBSTITUTE(#REF!,"▲", "-")), 2)), NA())</f>
        <v>#REF!</v>
      </c>
      <c r="H30" s="169" t="e">
        <f>IF(ROUND(VALUE(SUBSTITUTE(#REF!,"▲", "-")), 2) &lt; 0, ABS(ROUND(VALUE(SUBSTITUTE(#REF!,"▲", "-")), 2)), NA())</f>
        <v>#REF!</v>
      </c>
      <c r="I30" s="169" t="e">
        <f>IF(ROUND(VALUE(SUBSTITUTE(#REF!,"▲", "-")), 2) &gt;= 0, ABS(ROUND(VALUE(SUBSTITUTE(#REF!,"▲", "-")), 2)), NA())</f>
        <v>#REF!</v>
      </c>
      <c r="J30" s="169" t="e">
        <f>IF(ROUND(VALUE(SUBSTITUTE(#REF!,"▲", "-")), 2) &lt; 0, ABS(ROUND(VALUE(SUBSTITUTE(#REF!,"▲", "-")), 2)), NA())</f>
        <v>#REF!</v>
      </c>
      <c r="K30" s="169" t="e">
        <f>IF(ROUND(VALUE(SUBSTITUTE(#REF!,"▲", "-")), 2) &gt;= 0, ABS(ROUND(VALUE(SUBSTITUTE(#REF!,"▲", "-")), 2)), NA())</f>
        <v>#REF!</v>
      </c>
    </row>
    <row r="31" spans="1:11" x14ac:dyDescent="0.2">
      <c r="A31" s="169" t="e">
        <f>IF(#REF!="",NA(),#REF!)</f>
        <v>#REF!</v>
      </c>
      <c r="B31" s="169" t="e">
        <f>IF(ROUND(VALUE(SUBSTITUTE(#REF!,"▲", "-")), 2) &lt; 0, ABS(ROUND(VALUE(SUBSTITUTE(#REF!,"▲", "-")), 2)), NA())</f>
        <v>#REF!</v>
      </c>
      <c r="C31" s="169" t="e">
        <f>IF(ROUND(VALUE(SUBSTITUTE(#REF!,"▲", "-")), 2) &gt;= 0, ABS(ROUND(VALUE(SUBSTITUTE(#REF!,"▲", "-")), 2)), NA())</f>
        <v>#REF!</v>
      </c>
      <c r="D31" s="169" t="e">
        <f>IF(ROUND(VALUE(SUBSTITUTE(#REF!,"▲", "-")), 2) &lt; 0, ABS(ROUND(VALUE(SUBSTITUTE(#REF!,"▲", "-")), 2)), NA())</f>
        <v>#REF!</v>
      </c>
      <c r="E31" s="169" t="e">
        <f>IF(ROUND(VALUE(SUBSTITUTE(#REF!,"▲", "-")), 2) &gt;= 0, ABS(ROUND(VALUE(SUBSTITUTE(#REF!,"▲", "-")), 2)), NA())</f>
        <v>#REF!</v>
      </c>
      <c r="F31" s="169" t="e">
        <f>IF(ROUND(VALUE(SUBSTITUTE(#REF!,"▲", "-")), 2) &lt; 0, ABS(ROUND(VALUE(SUBSTITUTE(#REF!,"▲", "-")), 2)), NA())</f>
        <v>#REF!</v>
      </c>
      <c r="G31" s="169" t="e">
        <f>IF(ROUND(VALUE(SUBSTITUTE(#REF!,"▲", "-")), 2) &gt;= 0, ABS(ROUND(VALUE(SUBSTITUTE(#REF!,"▲", "-")), 2)), NA())</f>
        <v>#REF!</v>
      </c>
      <c r="H31" s="169" t="e">
        <f>IF(ROUND(VALUE(SUBSTITUTE(#REF!,"▲", "-")), 2) &lt; 0, ABS(ROUND(VALUE(SUBSTITUTE(#REF!,"▲", "-")), 2)), NA())</f>
        <v>#REF!</v>
      </c>
      <c r="I31" s="169" t="e">
        <f>IF(ROUND(VALUE(SUBSTITUTE(#REF!,"▲", "-")), 2) &gt;= 0, ABS(ROUND(VALUE(SUBSTITUTE(#REF!,"▲", "-")), 2)), NA())</f>
        <v>#REF!</v>
      </c>
      <c r="J31" s="169" t="e">
        <f>IF(ROUND(VALUE(SUBSTITUTE(#REF!,"▲", "-")), 2) &lt; 0, ABS(ROUND(VALUE(SUBSTITUTE(#REF!,"▲", "-")), 2)), NA())</f>
        <v>#REF!</v>
      </c>
      <c r="K31" s="169" t="e">
        <f>IF(ROUND(VALUE(SUBSTITUTE(#REF!,"▲", "-")), 2) &gt;= 0, ABS(ROUND(VALUE(SUBSTITUTE(#REF!,"▲", "-")), 2)), NA())</f>
        <v>#REF!</v>
      </c>
    </row>
    <row r="32" spans="1:11" x14ac:dyDescent="0.2">
      <c r="A32" s="169" t="e">
        <f>IF(#REF!="",NA(),#REF!)</f>
        <v>#REF!</v>
      </c>
      <c r="B32" s="169" t="e">
        <f>IF(ROUND(VALUE(SUBSTITUTE(#REF!,"▲", "-")), 2) &lt; 0, ABS(ROUND(VALUE(SUBSTITUTE(#REF!,"▲", "-")), 2)), NA())</f>
        <v>#REF!</v>
      </c>
      <c r="C32" s="169" t="e">
        <f>IF(ROUND(VALUE(SUBSTITUTE(#REF!,"▲", "-")), 2) &gt;= 0, ABS(ROUND(VALUE(SUBSTITUTE(#REF!,"▲", "-")), 2)), NA())</f>
        <v>#REF!</v>
      </c>
      <c r="D32" s="169" t="e">
        <f>IF(ROUND(VALUE(SUBSTITUTE(#REF!,"▲", "-")), 2) &lt; 0, ABS(ROUND(VALUE(SUBSTITUTE(#REF!,"▲", "-")), 2)), NA())</f>
        <v>#REF!</v>
      </c>
      <c r="E32" s="169" t="e">
        <f>IF(ROUND(VALUE(SUBSTITUTE(#REF!,"▲", "-")), 2) &gt;= 0, ABS(ROUND(VALUE(SUBSTITUTE(#REF!,"▲", "-")), 2)), NA())</f>
        <v>#REF!</v>
      </c>
      <c r="F32" s="169" t="e">
        <f>IF(ROUND(VALUE(SUBSTITUTE(#REF!,"▲", "-")), 2) &lt; 0, ABS(ROUND(VALUE(SUBSTITUTE(#REF!,"▲", "-")), 2)), NA())</f>
        <v>#REF!</v>
      </c>
      <c r="G32" s="169" t="e">
        <f>IF(ROUND(VALUE(SUBSTITUTE(#REF!,"▲", "-")), 2) &gt;= 0, ABS(ROUND(VALUE(SUBSTITUTE(#REF!,"▲", "-")), 2)), NA())</f>
        <v>#REF!</v>
      </c>
      <c r="H32" s="169" t="e">
        <f>IF(ROUND(VALUE(SUBSTITUTE(#REF!,"▲", "-")), 2) &lt; 0, ABS(ROUND(VALUE(SUBSTITUTE(#REF!,"▲", "-")), 2)), NA())</f>
        <v>#REF!</v>
      </c>
      <c r="I32" s="169" t="e">
        <f>IF(ROUND(VALUE(SUBSTITUTE(#REF!,"▲", "-")), 2) &gt;= 0, ABS(ROUND(VALUE(SUBSTITUTE(#REF!,"▲", "-")), 2)), NA())</f>
        <v>#REF!</v>
      </c>
      <c r="J32" s="169" t="e">
        <f>IF(ROUND(VALUE(SUBSTITUTE(#REF!,"▲", "-")), 2) &lt; 0, ABS(ROUND(VALUE(SUBSTITUTE(#REF!,"▲", "-")), 2)), NA())</f>
        <v>#REF!</v>
      </c>
      <c r="K32" s="169" t="e">
        <f>IF(ROUND(VALUE(SUBSTITUTE(#REF!,"▲", "-")), 2) &gt;= 0, ABS(ROUND(VALUE(SUBSTITUTE(#REF!,"▲", "-")), 2)), NA())</f>
        <v>#REF!</v>
      </c>
    </row>
    <row r="33" spans="1:16" x14ac:dyDescent="0.2">
      <c r="A33" s="169" t="e">
        <f>IF(#REF!="",NA(),#REF!)</f>
        <v>#REF!</v>
      </c>
      <c r="B33" s="169" t="e">
        <f>IF(ROUND(VALUE(SUBSTITUTE(#REF!,"▲", "-")), 2) &lt; 0, ABS(ROUND(VALUE(SUBSTITUTE(#REF!,"▲", "-")), 2)), NA())</f>
        <v>#REF!</v>
      </c>
      <c r="C33" s="169" t="e">
        <f>IF(ROUND(VALUE(SUBSTITUTE(#REF!,"▲", "-")), 2) &gt;= 0, ABS(ROUND(VALUE(SUBSTITUTE(#REF!,"▲", "-")), 2)), NA())</f>
        <v>#REF!</v>
      </c>
      <c r="D33" s="169" t="e">
        <f>IF(ROUND(VALUE(SUBSTITUTE(#REF!,"▲", "-")), 2) &lt; 0, ABS(ROUND(VALUE(SUBSTITUTE(#REF!,"▲", "-")), 2)), NA())</f>
        <v>#REF!</v>
      </c>
      <c r="E33" s="169" t="e">
        <f>IF(ROUND(VALUE(SUBSTITUTE(#REF!,"▲", "-")), 2) &gt;= 0, ABS(ROUND(VALUE(SUBSTITUTE(#REF!,"▲", "-")), 2)), NA())</f>
        <v>#REF!</v>
      </c>
      <c r="F33" s="169" t="e">
        <f>IF(ROUND(VALUE(SUBSTITUTE(#REF!,"▲", "-")), 2) &lt; 0, ABS(ROUND(VALUE(SUBSTITUTE(#REF!,"▲", "-")), 2)), NA())</f>
        <v>#REF!</v>
      </c>
      <c r="G33" s="169" t="e">
        <f>IF(ROUND(VALUE(SUBSTITUTE(#REF!,"▲", "-")), 2) &gt;= 0, ABS(ROUND(VALUE(SUBSTITUTE(#REF!,"▲", "-")), 2)), NA())</f>
        <v>#REF!</v>
      </c>
      <c r="H33" s="169" t="e">
        <f>IF(ROUND(VALUE(SUBSTITUTE(#REF!,"▲", "-")), 2) &lt; 0, ABS(ROUND(VALUE(SUBSTITUTE(#REF!,"▲", "-")), 2)), NA())</f>
        <v>#REF!</v>
      </c>
      <c r="I33" s="169" t="e">
        <f>IF(ROUND(VALUE(SUBSTITUTE(#REF!,"▲", "-")), 2) &gt;= 0, ABS(ROUND(VALUE(SUBSTITUTE(#REF!,"▲", "-")), 2)), NA())</f>
        <v>#REF!</v>
      </c>
      <c r="J33" s="169" t="e">
        <f>IF(ROUND(VALUE(SUBSTITUTE(#REF!,"▲", "-")), 2) &lt; 0, ABS(ROUND(VALUE(SUBSTITUTE(#REF!,"▲", "-")), 2)), NA())</f>
        <v>#REF!</v>
      </c>
      <c r="K33" s="169" t="e">
        <f>IF(ROUND(VALUE(SUBSTITUTE(#REF!,"▲", "-")), 2) &gt;= 0, ABS(ROUND(VALUE(SUBSTITUTE(#REF!,"▲", "-")), 2)), NA())</f>
        <v>#REF!</v>
      </c>
    </row>
    <row r="34" spans="1:16" x14ac:dyDescent="0.2">
      <c r="A34" s="169" t="e">
        <f>IF(#REF!="",NA(),#REF!)</f>
        <v>#REF!</v>
      </c>
      <c r="B34" s="169" t="e">
        <f>IF(ROUND(VALUE(SUBSTITUTE(#REF!,"▲", "-")), 2) &lt; 0, ABS(ROUND(VALUE(SUBSTITUTE(#REF!,"▲", "-")), 2)), NA())</f>
        <v>#REF!</v>
      </c>
      <c r="C34" s="169" t="e">
        <f>IF(ROUND(VALUE(SUBSTITUTE(#REF!,"▲", "-")), 2) &gt;= 0, ABS(ROUND(VALUE(SUBSTITUTE(#REF!,"▲", "-")), 2)), NA())</f>
        <v>#REF!</v>
      </c>
      <c r="D34" s="169" t="e">
        <f>IF(ROUND(VALUE(SUBSTITUTE(#REF!,"▲", "-")), 2) &lt; 0, ABS(ROUND(VALUE(SUBSTITUTE(#REF!,"▲", "-")), 2)), NA())</f>
        <v>#REF!</v>
      </c>
      <c r="E34" s="169" t="e">
        <f>IF(ROUND(VALUE(SUBSTITUTE(#REF!,"▲", "-")), 2) &gt;= 0, ABS(ROUND(VALUE(SUBSTITUTE(#REF!,"▲", "-")), 2)), NA())</f>
        <v>#REF!</v>
      </c>
      <c r="F34" s="169" t="e">
        <f>IF(ROUND(VALUE(SUBSTITUTE(#REF!,"▲", "-")), 2) &lt; 0, ABS(ROUND(VALUE(SUBSTITUTE(#REF!,"▲", "-")), 2)), NA())</f>
        <v>#REF!</v>
      </c>
      <c r="G34" s="169" t="e">
        <f>IF(ROUND(VALUE(SUBSTITUTE(#REF!,"▲", "-")), 2) &gt;= 0, ABS(ROUND(VALUE(SUBSTITUTE(#REF!,"▲", "-")), 2)), NA())</f>
        <v>#REF!</v>
      </c>
      <c r="H34" s="169" t="e">
        <f>IF(ROUND(VALUE(SUBSTITUTE(#REF!,"▲", "-")), 2) &lt; 0, ABS(ROUND(VALUE(SUBSTITUTE(#REF!,"▲", "-")), 2)), NA())</f>
        <v>#REF!</v>
      </c>
      <c r="I34" s="169" t="e">
        <f>IF(ROUND(VALUE(SUBSTITUTE(#REF!,"▲", "-")), 2) &gt;= 0, ABS(ROUND(VALUE(SUBSTITUTE(#REF!,"▲", "-")), 2)), NA())</f>
        <v>#REF!</v>
      </c>
      <c r="J34" s="169" t="e">
        <f>IF(ROUND(VALUE(SUBSTITUTE(#REF!,"▲", "-")), 2) &lt; 0, ABS(ROUND(VALUE(SUBSTITUTE(#REF!,"▲", "-")), 2)), NA())</f>
        <v>#REF!</v>
      </c>
      <c r="K34" s="169" t="e">
        <f>IF(ROUND(VALUE(SUBSTITUTE(#REF!,"▲", "-")), 2) &gt;= 0, ABS(ROUND(VALUE(SUBSTITUTE(#REF!,"▲", "-")), 2)), NA())</f>
        <v>#REF!</v>
      </c>
    </row>
    <row r="35" spans="1:16" x14ac:dyDescent="0.2">
      <c r="A35" s="169" t="e">
        <f>IF(#REF!="",NA(),#REF!)</f>
        <v>#REF!</v>
      </c>
      <c r="B35" s="169" t="e">
        <f>IF(ROUND(VALUE(SUBSTITUTE(#REF!,"▲", "-")), 2) &lt; 0, ABS(ROUND(VALUE(SUBSTITUTE(#REF!,"▲", "-")), 2)), NA())</f>
        <v>#REF!</v>
      </c>
      <c r="C35" s="169" t="e">
        <f>IF(ROUND(VALUE(SUBSTITUTE(#REF!,"▲", "-")), 2) &gt;= 0, ABS(ROUND(VALUE(SUBSTITUTE(#REF!,"▲", "-")), 2)), NA())</f>
        <v>#REF!</v>
      </c>
      <c r="D35" s="169" t="e">
        <f>IF(ROUND(VALUE(SUBSTITUTE(#REF!,"▲", "-")), 2) &lt; 0, ABS(ROUND(VALUE(SUBSTITUTE(#REF!,"▲", "-")), 2)), NA())</f>
        <v>#REF!</v>
      </c>
      <c r="E35" s="169" t="e">
        <f>IF(ROUND(VALUE(SUBSTITUTE(#REF!,"▲", "-")), 2) &gt;= 0, ABS(ROUND(VALUE(SUBSTITUTE(#REF!,"▲", "-")), 2)), NA())</f>
        <v>#REF!</v>
      </c>
      <c r="F35" s="169" t="e">
        <f>IF(ROUND(VALUE(SUBSTITUTE(#REF!,"▲", "-")), 2) &lt; 0, ABS(ROUND(VALUE(SUBSTITUTE(#REF!,"▲", "-")), 2)), NA())</f>
        <v>#REF!</v>
      </c>
      <c r="G35" s="169" t="e">
        <f>IF(ROUND(VALUE(SUBSTITUTE(#REF!,"▲", "-")), 2) &gt;= 0, ABS(ROUND(VALUE(SUBSTITUTE(#REF!,"▲", "-")), 2)), NA())</f>
        <v>#REF!</v>
      </c>
      <c r="H35" s="169" t="e">
        <f>IF(ROUND(VALUE(SUBSTITUTE(#REF!,"▲", "-")), 2) &lt; 0, ABS(ROUND(VALUE(SUBSTITUTE(#REF!,"▲", "-")), 2)), NA())</f>
        <v>#REF!</v>
      </c>
      <c r="I35" s="169" t="e">
        <f>IF(ROUND(VALUE(SUBSTITUTE(#REF!,"▲", "-")), 2) &gt;= 0, ABS(ROUND(VALUE(SUBSTITUTE(#REF!,"▲", "-")), 2)), NA())</f>
        <v>#REF!</v>
      </c>
      <c r="J35" s="169" t="e">
        <f>IF(ROUND(VALUE(SUBSTITUTE(#REF!,"▲", "-")), 2) &lt; 0, ABS(ROUND(VALUE(SUBSTITUTE(#REF!,"▲", "-")), 2)), NA())</f>
        <v>#REF!</v>
      </c>
      <c r="K35" s="169" t="e">
        <f>IF(ROUND(VALUE(SUBSTITUTE(#REF!,"▲", "-")), 2) &gt;= 0, ABS(ROUND(VALUE(SUBSTITUTE(#REF!,"▲", "-")), 2)), NA())</f>
        <v>#REF!</v>
      </c>
    </row>
    <row r="36" spans="1:16" x14ac:dyDescent="0.2">
      <c r="A36" s="169" t="e">
        <f>IF(#REF!="",NA(),#REF!)</f>
        <v>#REF!</v>
      </c>
      <c r="B36" s="169" t="e">
        <f>IF(ROUND(VALUE(SUBSTITUTE(#REF!,"▲", "-")), 2) &lt; 0, ABS(ROUND(VALUE(SUBSTITUTE(#REF!,"▲", "-")), 2)), NA())</f>
        <v>#REF!</v>
      </c>
      <c r="C36" s="169" t="e">
        <f>IF(ROUND(VALUE(SUBSTITUTE(#REF!,"▲", "-")), 2) &gt;= 0, ABS(ROUND(VALUE(SUBSTITUTE(#REF!,"▲", "-")), 2)), NA())</f>
        <v>#REF!</v>
      </c>
      <c r="D36" s="169" t="e">
        <f>IF(ROUND(VALUE(SUBSTITUTE(#REF!,"▲", "-")), 2) &lt; 0, ABS(ROUND(VALUE(SUBSTITUTE(#REF!,"▲", "-")), 2)), NA())</f>
        <v>#REF!</v>
      </c>
      <c r="E36" s="169" t="e">
        <f>IF(ROUND(VALUE(SUBSTITUTE(#REF!,"▲", "-")), 2) &gt;= 0, ABS(ROUND(VALUE(SUBSTITUTE(#REF!,"▲", "-")), 2)), NA())</f>
        <v>#REF!</v>
      </c>
      <c r="F36" s="169" t="e">
        <f>IF(ROUND(VALUE(SUBSTITUTE(#REF!,"▲", "-")), 2) &lt; 0, ABS(ROUND(VALUE(SUBSTITUTE(#REF!,"▲", "-")), 2)), NA())</f>
        <v>#REF!</v>
      </c>
      <c r="G36" s="169" t="e">
        <f>IF(ROUND(VALUE(SUBSTITUTE(#REF!,"▲", "-")), 2) &gt;= 0, ABS(ROUND(VALUE(SUBSTITUTE(#REF!,"▲", "-")), 2)), NA())</f>
        <v>#REF!</v>
      </c>
      <c r="H36" s="169" t="e">
        <f>IF(ROUND(VALUE(SUBSTITUTE(#REF!,"▲", "-")), 2) &lt; 0, ABS(ROUND(VALUE(SUBSTITUTE(#REF!,"▲", "-")), 2)), NA())</f>
        <v>#REF!</v>
      </c>
      <c r="I36" s="169" t="e">
        <f>IF(ROUND(VALUE(SUBSTITUTE(#REF!,"▲", "-")), 2) &gt;= 0, ABS(ROUND(VALUE(SUBSTITUTE(#REF!,"▲", "-")), 2)), NA())</f>
        <v>#REF!</v>
      </c>
      <c r="J36" s="169" t="e">
        <f>IF(ROUND(VALUE(SUBSTITUTE(#REF!,"▲", "-")), 2) &lt; 0, ABS(ROUND(VALUE(SUBSTITUTE(#REF!,"▲", "-")), 2)), NA())</f>
        <v>#REF!</v>
      </c>
      <c r="K36" s="169" t="e">
        <f>IF(ROUND(VALUE(SUBSTITUTE(#REF!,"▲", "-")), 2) &gt;= 0, ABS(ROUND(VALUE(SUBSTITUTE(#REF!,"▲", "-")), 2)), NA())</f>
        <v>#REF!</v>
      </c>
    </row>
    <row r="39" spans="1:16" x14ac:dyDescent="0.2">
      <c r="A39" s="142" t="s">
        <v>60</v>
      </c>
    </row>
    <row r="40" spans="1:16" x14ac:dyDescent="0.2">
      <c r="A40" s="170"/>
      <c r="B40" s="170" t="e">
        <f>#REF!</f>
        <v>#REF!</v>
      </c>
      <c r="C40" s="170"/>
      <c r="D40" s="170"/>
      <c r="E40" s="170" t="e">
        <f>#REF!</f>
        <v>#REF!</v>
      </c>
      <c r="F40" s="170"/>
      <c r="G40" s="170"/>
      <c r="H40" s="170" t="e">
        <f>#REF!</f>
        <v>#REF!</v>
      </c>
      <c r="I40" s="170"/>
      <c r="J40" s="170"/>
      <c r="K40" s="170" t="e">
        <f>#REF!</f>
        <v>#REF!</v>
      </c>
      <c r="L40" s="170"/>
      <c r="M40" s="170"/>
      <c r="N40" s="170" t="e">
        <f>#REF!</f>
        <v>#REF!</v>
      </c>
      <c r="O40" s="170"/>
      <c r="P40" s="170"/>
    </row>
    <row r="41" spans="1:16" x14ac:dyDescent="0.2">
      <c r="A41" s="170"/>
      <c r="B41" s="170" t="s">
        <v>61</v>
      </c>
      <c r="C41" s="170"/>
      <c r="D41" s="170" t="s">
        <v>62</v>
      </c>
      <c r="E41" s="170" t="s">
        <v>61</v>
      </c>
      <c r="F41" s="170"/>
      <c r="G41" s="170" t="s">
        <v>62</v>
      </c>
      <c r="H41" s="170" t="s">
        <v>61</v>
      </c>
      <c r="I41" s="170"/>
      <c r="J41" s="170" t="s">
        <v>62</v>
      </c>
      <c r="K41" s="170" t="s">
        <v>61</v>
      </c>
      <c r="L41" s="170"/>
      <c r="M41" s="170" t="s">
        <v>62</v>
      </c>
      <c r="N41" s="170" t="s">
        <v>61</v>
      </c>
      <c r="O41" s="170"/>
      <c r="P41" s="170" t="s">
        <v>62</v>
      </c>
    </row>
    <row r="42" spans="1:16" x14ac:dyDescent="0.2">
      <c r="A42" s="170" t="s">
        <v>63</v>
      </c>
      <c r="B42" s="170"/>
      <c r="C42" s="170"/>
      <c r="D42" s="170" t="e">
        <f>#REF!</f>
        <v>#REF!</v>
      </c>
      <c r="E42" s="170"/>
      <c r="F42" s="170"/>
      <c r="G42" s="170" t="e">
        <f>#REF!</f>
        <v>#REF!</v>
      </c>
      <c r="H42" s="170"/>
      <c r="I42" s="170"/>
      <c r="J42" s="170" t="e">
        <f>#REF!</f>
        <v>#REF!</v>
      </c>
      <c r="K42" s="170"/>
      <c r="L42" s="170"/>
      <c r="M42" s="170" t="e">
        <f>#REF!</f>
        <v>#REF!</v>
      </c>
      <c r="N42" s="170"/>
      <c r="O42" s="170"/>
      <c r="P42" s="170" t="e">
        <f>#REF!</f>
        <v>#REF!</v>
      </c>
    </row>
    <row r="43" spans="1:16" x14ac:dyDescent="0.2">
      <c r="A43" s="170" t="s">
        <v>64</v>
      </c>
      <c r="B43" s="170" t="e">
        <f>#REF!</f>
        <v>#REF!</v>
      </c>
      <c r="C43" s="170"/>
      <c r="D43" s="170"/>
      <c r="E43" s="170" t="e">
        <f>#REF!</f>
        <v>#REF!</v>
      </c>
      <c r="F43" s="170"/>
      <c r="G43" s="170"/>
      <c r="H43" s="170" t="e">
        <f>#REF!</f>
        <v>#REF!</v>
      </c>
      <c r="I43" s="170"/>
      <c r="J43" s="170"/>
      <c r="K43" s="170" t="e">
        <f>#REF!</f>
        <v>#REF!</v>
      </c>
      <c r="L43" s="170"/>
      <c r="M43" s="170"/>
      <c r="N43" s="170" t="e">
        <f>#REF!</f>
        <v>#REF!</v>
      </c>
      <c r="O43" s="170"/>
      <c r="P43" s="170"/>
    </row>
    <row r="44" spans="1:16" x14ac:dyDescent="0.2">
      <c r="A44" s="170" t="s">
        <v>65</v>
      </c>
      <c r="B44" s="170" t="e">
        <f>#REF!</f>
        <v>#REF!</v>
      </c>
      <c r="C44" s="170"/>
      <c r="D44" s="170"/>
      <c r="E44" s="170" t="e">
        <f>#REF!</f>
        <v>#REF!</v>
      </c>
      <c r="F44" s="170"/>
      <c r="G44" s="170"/>
      <c r="H44" s="170" t="e">
        <f>#REF!</f>
        <v>#REF!</v>
      </c>
      <c r="I44" s="170"/>
      <c r="J44" s="170"/>
      <c r="K44" s="170" t="e">
        <f>#REF!</f>
        <v>#REF!</v>
      </c>
      <c r="L44" s="170"/>
      <c r="M44" s="170"/>
      <c r="N44" s="170" t="e">
        <f>#REF!</f>
        <v>#REF!</v>
      </c>
      <c r="O44" s="170"/>
      <c r="P44" s="170"/>
    </row>
    <row r="45" spans="1:16" x14ac:dyDescent="0.2">
      <c r="A45" s="170" t="s">
        <v>66</v>
      </c>
      <c r="B45" s="170" t="e">
        <f>#REF!</f>
        <v>#REF!</v>
      </c>
      <c r="C45" s="170"/>
      <c r="D45" s="170"/>
      <c r="E45" s="170" t="e">
        <f>#REF!</f>
        <v>#REF!</v>
      </c>
      <c r="F45" s="170"/>
      <c r="G45" s="170"/>
      <c r="H45" s="170" t="e">
        <f>#REF!</f>
        <v>#REF!</v>
      </c>
      <c r="I45" s="170"/>
      <c r="J45" s="170"/>
      <c r="K45" s="170" t="e">
        <f>#REF!</f>
        <v>#REF!</v>
      </c>
      <c r="L45" s="170"/>
      <c r="M45" s="170"/>
      <c r="N45" s="170" t="e">
        <f>#REF!</f>
        <v>#REF!</v>
      </c>
      <c r="O45" s="170"/>
      <c r="P45" s="170"/>
    </row>
    <row r="46" spans="1:16" x14ac:dyDescent="0.2">
      <c r="A46" s="170" t="s">
        <v>67</v>
      </c>
      <c r="B46" s="170" t="e">
        <f>#REF!</f>
        <v>#REF!</v>
      </c>
      <c r="C46" s="170"/>
      <c r="D46" s="170"/>
      <c r="E46" s="170" t="e">
        <f>#REF!</f>
        <v>#REF!</v>
      </c>
      <c r="F46" s="170"/>
      <c r="G46" s="170"/>
      <c r="H46" s="170" t="e">
        <f>#REF!</f>
        <v>#REF!</v>
      </c>
      <c r="I46" s="170"/>
      <c r="J46" s="170"/>
      <c r="K46" s="170" t="e">
        <f>#REF!</f>
        <v>#REF!</v>
      </c>
      <c r="L46" s="170"/>
      <c r="M46" s="170"/>
      <c r="N46" s="170" t="e">
        <f>#REF!</f>
        <v>#REF!</v>
      </c>
      <c r="O46" s="170"/>
      <c r="P46" s="170"/>
    </row>
    <row r="47" spans="1:16" x14ac:dyDescent="0.2">
      <c r="A47" s="170" t="s">
        <v>68</v>
      </c>
      <c r="B47" s="170" t="e">
        <f>#REF!</f>
        <v>#REF!</v>
      </c>
      <c r="C47" s="170"/>
      <c r="D47" s="170"/>
      <c r="E47" s="170" t="e">
        <f>#REF!</f>
        <v>#REF!</v>
      </c>
      <c r="F47" s="170"/>
      <c r="G47" s="170"/>
      <c r="H47" s="170" t="e">
        <f>#REF!</f>
        <v>#REF!</v>
      </c>
      <c r="I47" s="170"/>
      <c r="J47" s="170"/>
      <c r="K47" s="170" t="e">
        <f>#REF!</f>
        <v>#REF!</v>
      </c>
      <c r="L47" s="170"/>
      <c r="M47" s="170"/>
      <c r="N47" s="170" t="e">
        <f>#REF!</f>
        <v>#REF!</v>
      </c>
      <c r="O47" s="170"/>
      <c r="P47" s="170"/>
    </row>
    <row r="48" spans="1:16" x14ac:dyDescent="0.2">
      <c r="A48" s="170" t="s">
        <v>69</v>
      </c>
      <c r="B48" s="170" t="e">
        <f>#REF!</f>
        <v>#REF!</v>
      </c>
      <c r="C48" s="170"/>
      <c r="D48" s="170"/>
      <c r="E48" s="170" t="e">
        <f>#REF!</f>
        <v>#REF!</v>
      </c>
      <c r="F48" s="170"/>
      <c r="G48" s="170"/>
      <c r="H48" s="170" t="e">
        <f>#REF!</f>
        <v>#REF!</v>
      </c>
      <c r="I48" s="170"/>
      <c r="J48" s="170"/>
      <c r="K48" s="170" t="e">
        <f>#REF!</f>
        <v>#REF!</v>
      </c>
      <c r="L48" s="170"/>
      <c r="M48" s="170"/>
      <c r="N48" s="170" t="e">
        <f>#REF!</f>
        <v>#REF!</v>
      </c>
      <c r="O48" s="170"/>
      <c r="P48" s="170"/>
    </row>
    <row r="49" spans="1:16" x14ac:dyDescent="0.2">
      <c r="A49" s="170" t="s">
        <v>70</v>
      </c>
      <c r="B49" s="170" t="e">
        <f>#REF!</f>
        <v>#REF!</v>
      </c>
      <c r="C49" s="170"/>
      <c r="D49" s="170"/>
      <c r="E49" s="170" t="e">
        <f>#REF!</f>
        <v>#REF!</v>
      </c>
      <c r="F49" s="170"/>
      <c r="G49" s="170"/>
      <c r="H49" s="170" t="e">
        <f>#REF!</f>
        <v>#REF!</v>
      </c>
      <c r="I49" s="170"/>
      <c r="J49" s="170"/>
      <c r="K49" s="170" t="e">
        <f>#REF!</f>
        <v>#REF!</v>
      </c>
      <c r="L49" s="170"/>
      <c r="M49" s="170"/>
      <c r="N49" s="170" t="e">
        <f>#REF!</f>
        <v>#REF!</v>
      </c>
      <c r="O49" s="170"/>
      <c r="P49" s="170"/>
    </row>
    <row r="50" spans="1:16" x14ac:dyDescent="0.2">
      <c r="A50" s="170" t="s">
        <v>71</v>
      </c>
      <c r="B50" s="170" t="e">
        <f>NA()</f>
        <v>#N/A</v>
      </c>
      <c r="C50" s="170" t="e">
        <f>IF(ISNUMBER(#REF!),#REF!,NA())</f>
        <v>#N/A</v>
      </c>
      <c r="D50" s="170" t="e">
        <f>NA()</f>
        <v>#N/A</v>
      </c>
      <c r="E50" s="170" t="e">
        <f>NA()</f>
        <v>#N/A</v>
      </c>
      <c r="F50" s="170" t="e">
        <f>IF(ISNUMBER(#REF!),#REF!,NA())</f>
        <v>#N/A</v>
      </c>
      <c r="G50" s="170" t="e">
        <f>NA()</f>
        <v>#N/A</v>
      </c>
      <c r="H50" s="170" t="e">
        <f>NA()</f>
        <v>#N/A</v>
      </c>
      <c r="I50" s="170" t="e">
        <f>IF(ISNUMBER(#REF!),#REF!,NA())</f>
        <v>#N/A</v>
      </c>
      <c r="J50" s="170" t="e">
        <f>NA()</f>
        <v>#N/A</v>
      </c>
      <c r="K50" s="170" t="e">
        <f>NA()</f>
        <v>#N/A</v>
      </c>
      <c r="L50" s="170" t="e">
        <f>IF(ISNUMBER(#REF!),#REF!,NA())</f>
        <v>#N/A</v>
      </c>
      <c r="M50" s="170" t="e">
        <f>NA()</f>
        <v>#N/A</v>
      </c>
      <c r="N50" s="170" t="e">
        <f>NA()</f>
        <v>#N/A</v>
      </c>
      <c r="O50" s="170" t="e">
        <f>IF(ISNUMBER(#REF!),#REF!,NA())</f>
        <v>#N/A</v>
      </c>
      <c r="P50" s="170" t="e">
        <f>NA()</f>
        <v>#N/A</v>
      </c>
    </row>
    <row r="53" spans="1:16" x14ac:dyDescent="0.2">
      <c r="A53" s="142" t="s">
        <v>72</v>
      </c>
    </row>
    <row r="54" spans="1:16" x14ac:dyDescent="0.2">
      <c r="A54" s="169"/>
      <c r="B54" s="169" t="e">
        <f>#REF!</f>
        <v>#REF!</v>
      </c>
      <c r="C54" s="169"/>
      <c r="D54" s="169"/>
      <c r="E54" s="169" t="e">
        <f>#REF!</f>
        <v>#REF!</v>
      </c>
      <c r="F54" s="169"/>
      <c r="G54" s="169"/>
      <c r="H54" s="169" t="e">
        <f>#REF!</f>
        <v>#REF!</v>
      </c>
      <c r="I54" s="169"/>
      <c r="J54" s="169"/>
      <c r="K54" s="169" t="e">
        <f>#REF!</f>
        <v>#REF!</v>
      </c>
      <c r="L54" s="169"/>
      <c r="M54" s="169"/>
      <c r="N54" s="169" t="e">
        <f>#REF!</f>
        <v>#REF!</v>
      </c>
      <c r="O54" s="169"/>
      <c r="P54" s="169"/>
    </row>
    <row r="55" spans="1:16" x14ac:dyDescent="0.2">
      <c r="A55" s="169"/>
      <c r="B55" s="169" t="s">
        <v>73</v>
      </c>
      <c r="C55" s="169"/>
      <c r="D55" s="169" t="s">
        <v>74</v>
      </c>
      <c r="E55" s="169" t="s">
        <v>73</v>
      </c>
      <c r="F55" s="169"/>
      <c r="G55" s="169" t="s">
        <v>74</v>
      </c>
      <c r="H55" s="169" t="s">
        <v>73</v>
      </c>
      <c r="I55" s="169"/>
      <c r="J55" s="169" t="s">
        <v>74</v>
      </c>
      <c r="K55" s="169" t="s">
        <v>73</v>
      </c>
      <c r="L55" s="169"/>
      <c r="M55" s="169" t="s">
        <v>74</v>
      </c>
      <c r="N55" s="169" t="s">
        <v>73</v>
      </c>
      <c r="O55" s="169"/>
      <c r="P55" s="169" t="s">
        <v>74</v>
      </c>
    </row>
    <row r="56" spans="1:16" x14ac:dyDescent="0.2">
      <c r="A56" s="169" t="s">
        <v>44</v>
      </c>
      <c r="B56" s="169"/>
      <c r="C56" s="169"/>
      <c r="D56" s="169" t="e">
        <f>#REF!</f>
        <v>#REF!</v>
      </c>
      <c r="E56" s="169"/>
      <c r="F56" s="169"/>
      <c r="G56" s="169" t="e">
        <f>#REF!</f>
        <v>#REF!</v>
      </c>
      <c r="H56" s="169"/>
      <c r="I56" s="169"/>
      <c r="J56" s="169" t="e">
        <f>#REF!</f>
        <v>#REF!</v>
      </c>
      <c r="K56" s="169"/>
      <c r="L56" s="169"/>
      <c r="M56" s="169" t="e">
        <f>#REF!</f>
        <v>#REF!</v>
      </c>
      <c r="N56" s="169"/>
      <c r="O56" s="169"/>
      <c r="P56" s="169" t="e">
        <f>#REF!</f>
        <v>#REF!</v>
      </c>
    </row>
    <row r="57" spans="1:16" x14ac:dyDescent="0.2">
      <c r="A57" s="169" t="s">
        <v>43</v>
      </c>
      <c r="B57" s="169"/>
      <c r="C57" s="169"/>
      <c r="D57" s="169" t="e">
        <f>#REF!</f>
        <v>#REF!</v>
      </c>
      <c r="E57" s="169"/>
      <c r="F57" s="169"/>
      <c r="G57" s="169" t="e">
        <f>#REF!</f>
        <v>#REF!</v>
      </c>
      <c r="H57" s="169"/>
      <c r="I57" s="169"/>
      <c r="J57" s="169" t="e">
        <f>#REF!</f>
        <v>#REF!</v>
      </c>
      <c r="K57" s="169"/>
      <c r="L57" s="169"/>
      <c r="M57" s="169" t="e">
        <f>#REF!</f>
        <v>#REF!</v>
      </c>
      <c r="N57" s="169"/>
      <c r="O57" s="169"/>
      <c r="P57" s="169" t="e">
        <f>#REF!</f>
        <v>#REF!</v>
      </c>
    </row>
    <row r="58" spans="1:16" x14ac:dyDescent="0.2">
      <c r="A58" s="169" t="s">
        <v>42</v>
      </c>
      <c r="B58" s="169"/>
      <c r="C58" s="169"/>
      <c r="D58" s="169" t="e">
        <f>#REF!</f>
        <v>#REF!</v>
      </c>
      <c r="E58" s="169"/>
      <c r="F58" s="169"/>
      <c r="G58" s="169" t="e">
        <f>#REF!</f>
        <v>#REF!</v>
      </c>
      <c r="H58" s="169"/>
      <c r="I58" s="169"/>
      <c r="J58" s="169" t="e">
        <f>#REF!</f>
        <v>#REF!</v>
      </c>
      <c r="K58" s="169"/>
      <c r="L58" s="169"/>
      <c r="M58" s="169" t="e">
        <f>#REF!</f>
        <v>#REF!</v>
      </c>
      <c r="N58" s="169"/>
      <c r="O58" s="169"/>
      <c r="P58" s="169" t="e">
        <f>#REF!</f>
        <v>#REF!</v>
      </c>
    </row>
    <row r="59" spans="1:16" x14ac:dyDescent="0.2">
      <c r="A59" s="169" t="s">
        <v>40</v>
      </c>
      <c r="B59" s="169" t="e">
        <f>#REF!</f>
        <v>#REF!</v>
      </c>
      <c r="C59" s="169"/>
      <c r="D59" s="169"/>
      <c r="E59" s="169" t="e">
        <f>#REF!</f>
        <v>#REF!</v>
      </c>
      <c r="F59" s="169"/>
      <c r="G59" s="169"/>
      <c r="H59" s="169" t="e">
        <f>#REF!</f>
        <v>#REF!</v>
      </c>
      <c r="I59" s="169"/>
      <c r="J59" s="169"/>
      <c r="K59" s="169" t="e">
        <f>#REF!</f>
        <v>#REF!</v>
      </c>
      <c r="L59" s="169"/>
      <c r="M59" s="169"/>
      <c r="N59" s="169" t="e">
        <f>#REF!</f>
        <v>#REF!</v>
      </c>
      <c r="O59" s="169"/>
      <c r="P59" s="169"/>
    </row>
    <row r="60" spans="1:16" x14ac:dyDescent="0.2">
      <c r="A60" s="169" t="s">
        <v>39</v>
      </c>
      <c r="B60" s="169" t="e">
        <f>#REF!</f>
        <v>#REF!</v>
      </c>
      <c r="C60" s="169"/>
      <c r="D60" s="169"/>
      <c r="E60" s="169" t="e">
        <f>#REF!</f>
        <v>#REF!</v>
      </c>
      <c r="F60" s="169"/>
      <c r="G60" s="169"/>
      <c r="H60" s="169" t="e">
        <f>#REF!</f>
        <v>#REF!</v>
      </c>
      <c r="I60" s="169"/>
      <c r="J60" s="169"/>
      <c r="K60" s="169" t="e">
        <f>#REF!</f>
        <v>#REF!</v>
      </c>
      <c r="L60" s="169"/>
      <c r="M60" s="169"/>
      <c r="N60" s="169" t="e">
        <f>#REF!</f>
        <v>#REF!</v>
      </c>
      <c r="O60" s="169"/>
      <c r="P60" s="169"/>
    </row>
    <row r="61" spans="1:16" x14ac:dyDescent="0.2">
      <c r="A61" s="169" t="s">
        <v>37</v>
      </c>
      <c r="B61" s="169" t="e">
        <f>#REF!</f>
        <v>#REF!</v>
      </c>
      <c r="C61" s="169"/>
      <c r="D61" s="169"/>
      <c r="E61" s="169" t="e">
        <f>#REF!</f>
        <v>#REF!</v>
      </c>
      <c r="F61" s="169"/>
      <c r="G61" s="169"/>
      <c r="H61" s="169" t="e">
        <f>#REF!</f>
        <v>#REF!</v>
      </c>
      <c r="I61" s="169"/>
      <c r="J61" s="169"/>
      <c r="K61" s="169" t="e">
        <f>#REF!</f>
        <v>#REF!</v>
      </c>
      <c r="L61" s="169"/>
      <c r="M61" s="169"/>
      <c r="N61" s="169" t="e">
        <f>#REF!</f>
        <v>#REF!</v>
      </c>
      <c r="O61" s="169"/>
      <c r="P61" s="169"/>
    </row>
    <row r="62" spans="1:16" x14ac:dyDescent="0.2">
      <c r="A62" s="169" t="s">
        <v>36</v>
      </c>
      <c r="B62" s="169" t="e">
        <f>#REF!</f>
        <v>#REF!</v>
      </c>
      <c r="C62" s="169"/>
      <c r="D62" s="169"/>
      <c r="E62" s="169" t="e">
        <f>#REF!</f>
        <v>#REF!</v>
      </c>
      <c r="F62" s="169"/>
      <c r="G62" s="169"/>
      <c r="H62" s="169" t="e">
        <f>#REF!</f>
        <v>#REF!</v>
      </c>
      <c r="I62" s="169"/>
      <c r="J62" s="169"/>
      <c r="K62" s="169" t="e">
        <f>#REF!</f>
        <v>#REF!</v>
      </c>
      <c r="L62" s="169"/>
      <c r="M62" s="169"/>
      <c r="N62" s="169" t="e">
        <f>#REF!</f>
        <v>#REF!</v>
      </c>
      <c r="O62" s="169"/>
      <c r="P62" s="169"/>
    </row>
    <row r="63" spans="1:16" x14ac:dyDescent="0.2">
      <c r="A63" s="169" t="s">
        <v>35</v>
      </c>
      <c r="B63" s="169" t="e">
        <f>#REF!</f>
        <v>#REF!</v>
      </c>
      <c r="C63" s="169"/>
      <c r="D63" s="169"/>
      <c r="E63" s="169" t="e">
        <f>#REF!</f>
        <v>#REF!</v>
      </c>
      <c r="F63" s="169"/>
      <c r="G63" s="169"/>
      <c r="H63" s="169" t="e">
        <f>#REF!</f>
        <v>#REF!</v>
      </c>
      <c r="I63" s="169"/>
      <c r="J63" s="169"/>
      <c r="K63" s="169" t="e">
        <f>#REF!</f>
        <v>#REF!</v>
      </c>
      <c r="L63" s="169"/>
      <c r="M63" s="169"/>
      <c r="N63" s="169" t="e">
        <f>#REF!</f>
        <v>#REF!</v>
      </c>
      <c r="O63" s="169"/>
      <c r="P63" s="169"/>
    </row>
    <row r="64" spans="1:16" x14ac:dyDescent="0.2">
      <c r="A64" s="169" t="s">
        <v>34</v>
      </c>
      <c r="B64" s="169" t="e">
        <f>#REF!</f>
        <v>#REF!</v>
      </c>
      <c r="C64" s="169"/>
      <c r="D64" s="169"/>
      <c r="E64" s="169" t="e">
        <f>#REF!</f>
        <v>#REF!</v>
      </c>
      <c r="F64" s="169"/>
      <c r="G64" s="169"/>
      <c r="H64" s="169" t="e">
        <f>#REF!</f>
        <v>#REF!</v>
      </c>
      <c r="I64" s="169"/>
      <c r="J64" s="169"/>
      <c r="K64" s="169" t="e">
        <f>#REF!</f>
        <v>#REF!</v>
      </c>
      <c r="L64" s="169"/>
      <c r="M64" s="169"/>
      <c r="N64" s="169" t="e">
        <f>#REF!</f>
        <v>#REF!</v>
      </c>
      <c r="O64" s="169"/>
      <c r="P64" s="169"/>
    </row>
    <row r="65" spans="1:16" x14ac:dyDescent="0.2">
      <c r="A65" s="169" t="s">
        <v>33</v>
      </c>
      <c r="B65" s="169" t="e">
        <f>#REF!</f>
        <v>#REF!</v>
      </c>
      <c r="C65" s="169"/>
      <c r="D65" s="169"/>
      <c r="E65" s="169" t="e">
        <f>#REF!</f>
        <v>#REF!</v>
      </c>
      <c r="F65" s="169"/>
      <c r="G65" s="169"/>
      <c r="H65" s="169" t="e">
        <f>#REF!</f>
        <v>#REF!</v>
      </c>
      <c r="I65" s="169"/>
      <c r="J65" s="169"/>
      <c r="K65" s="169" t="e">
        <f>#REF!</f>
        <v>#REF!</v>
      </c>
      <c r="L65" s="169"/>
      <c r="M65" s="169"/>
      <c r="N65" s="169" t="e">
        <f>#REF!</f>
        <v>#REF!</v>
      </c>
      <c r="O65" s="169"/>
      <c r="P65" s="169"/>
    </row>
    <row r="66" spans="1:16" x14ac:dyDescent="0.2">
      <c r="A66" s="169" t="s">
        <v>32</v>
      </c>
      <c r="B66" s="169" t="e">
        <f>#REF!</f>
        <v>#REF!</v>
      </c>
      <c r="C66" s="169"/>
      <c r="D66" s="169"/>
      <c r="E66" s="169" t="e">
        <f>#REF!</f>
        <v>#REF!</v>
      </c>
      <c r="F66" s="169"/>
      <c r="G66" s="169"/>
      <c r="H66" s="169" t="e">
        <f>#REF!</f>
        <v>#REF!</v>
      </c>
      <c r="I66" s="169"/>
      <c r="J66" s="169"/>
      <c r="K66" s="169" t="e">
        <f>#REF!</f>
        <v>#REF!</v>
      </c>
      <c r="L66" s="169"/>
      <c r="M66" s="169"/>
      <c r="N66" s="169" t="e">
        <f>#REF!</f>
        <v>#REF!</v>
      </c>
      <c r="O66" s="169"/>
      <c r="P66" s="169"/>
    </row>
    <row r="67" spans="1:16" x14ac:dyDescent="0.2">
      <c r="A67" s="169" t="s">
        <v>75</v>
      </c>
      <c r="B67" s="169" t="e">
        <f>NA()</f>
        <v>#N/A</v>
      </c>
      <c r="C67" s="169" t="e">
        <f>IF(ISNUMBER(#REF!), IF(#REF! &lt; 0, 0,#REF!), NA())</f>
        <v>#N/A</v>
      </c>
      <c r="D67" s="169" t="e">
        <f>NA()</f>
        <v>#N/A</v>
      </c>
      <c r="E67" s="169" t="e">
        <f>NA()</f>
        <v>#N/A</v>
      </c>
      <c r="F67" s="169" t="e">
        <f>IF(ISNUMBER(#REF!), IF(#REF! &lt; 0, 0,#REF!), NA())</f>
        <v>#N/A</v>
      </c>
      <c r="G67" s="169" t="e">
        <f>NA()</f>
        <v>#N/A</v>
      </c>
      <c r="H67" s="169" t="e">
        <f>NA()</f>
        <v>#N/A</v>
      </c>
      <c r="I67" s="169" t="e">
        <f>IF(ISNUMBER(#REF!), IF(#REF! &lt; 0, 0,#REF!), NA())</f>
        <v>#N/A</v>
      </c>
      <c r="J67" s="169" t="e">
        <f>NA()</f>
        <v>#N/A</v>
      </c>
      <c r="K67" s="169" t="e">
        <f>NA()</f>
        <v>#N/A</v>
      </c>
      <c r="L67" s="169" t="e">
        <f>IF(ISNUMBER(#REF!), IF(#REF! &lt; 0, 0,#REF!), NA())</f>
        <v>#N/A</v>
      </c>
      <c r="M67" s="169" t="e">
        <f>NA()</f>
        <v>#N/A</v>
      </c>
      <c r="N67" s="169" t="e">
        <f>NA()</f>
        <v>#N/A</v>
      </c>
      <c r="O67" s="169" t="e">
        <f>IF(ISNUMBER(#REF!), IF(#REF! &lt; 0, 0,#REF!), NA())</f>
        <v>#N/A</v>
      </c>
      <c r="P67" s="169" t="e">
        <f>NA()</f>
        <v>#N/A</v>
      </c>
    </row>
    <row r="70" spans="1:16" x14ac:dyDescent="0.2">
      <c r="A70" s="171" t="s">
        <v>76</v>
      </c>
      <c r="B70" s="171"/>
      <c r="C70" s="171"/>
      <c r="D70" s="171"/>
      <c r="E70" s="171"/>
      <c r="F70" s="171"/>
    </row>
    <row r="71" spans="1:16" x14ac:dyDescent="0.2">
      <c r="A71" s="172"/>
      <c r="B71" s="172" t="e">
        <f>#REF!</f>
        <v>#REF!</v>
      </c>
      <c r="C71" s="172" t="e">
        <f>#REF!</f>
        <v>#REF!</v>
      </c>
      <c r="D71" s="172" t="e">
        <f>#REF!</f>
        <v>#REF!</v>
      </c>
    </row>
    <row r="72" spans="1:16" x14ac:dyDescent="0.2">
      <c r="A72" s="172" t="s">
        <v>77</v>
      </c>
      <c r="B72" s="173" t="e">
        <f>#REF!</f>
        <v>#REF!</v>
      </c>
      <c r="C72" s="173" t="e">
        <f>#REF!</f>
        <v>#REF!</v>
      </c>
      <c r="D72" s="173" t="e">
        <f>#REF!</f>
        <v>#REF!</v>
      </c>
    </row>
    <row r="73" spans="1:16" x14ac:dyDescent="0.2">
      <c r="A73" s="172" t="s">
        <v>78</v>
      </c>
      <c r="B73" s="173" t="e">
        <f>#REF!</f>
        <v>#REF!</v>
      </c>
      <c r="C73" s="173" t="e">
        <f>#REF!</f>
        <v>#REF!</v>
      </c>
      <c r="D73" s="173" t="e">
        <f>#REF!</f>
        <v>#REF!</v>
      </c>
    </row>
    <row r="74" spans="1:16" x14ac:dyDescent="0.2">
      <c r="A74" s="172" t="s">
        <v>79</v>
      </c>
      <c r="B74" s="173" t="e">
        <f>#REF!</f>
        <v>#REF!</v>
      </c>
      <c r="C74" s="173" t="e">
        <f>#REF!</f>
        <v>#REF!</v>
      </c>
      <c r="D74" s="173" t="e">
        <f>#REF!</f>
        <v>#REF!</v>
      </c>
    </row>
  </sheetData>
  <sheetProtection algorithmName="SHA-512" hashValue="0SxGbNgoHn1VsP3iJKByxrU3dr09hpJaJjFe/enWFaLvBjCb3k5YQ+ia3d7/M5TeWG9kGHME31Bs+X5zdfKVZQ==" saltValue="m/pBXHFkLQXWi/7XLsk1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08" customWidth="1"/>
    <col min="2" max="2" width="2.33203125" style="208" customWidth="1"/>
    <col min="3" max="16" width="2.6640625" style="208" customWidth="1"/>
    <col min="17" max="17" width="2.33203125" style="208" customWidth="1"/>
    <col min="18" max="95" width="1.6640625" style="208" customWidth="1"/>
    <col min="96" max="133" width="1.6640625" style="220" customWidth="1"/>
    <col min="134" max="143" width="1.66406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219</v>
      </c>
      <c r="DI1" s="590"/>
      <c r="DJ1" s="590"/>
      <c r="DK1" s="590"/>
      <c r="DL1" s="590"/>
      <c r="DM1" s="590"/>
      <c r="DN1" s="591"/>
      <c r="DO1" s="208"/>
      <c r="DP1" s="589" t="s">
        <v>220</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2">
      <c r="B2" s="209" t="s">
        <v>221</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592" t="s">
        <v>222</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223</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224</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2">
      <c r="B4" s="592" t="s">
        <v>1</v>
      </c>
      <c r="C4" s="593"/>
      <c r="D4" s="593"/>
      <c r="E4" s="593"/>
      <c r="F4" s="593"/>
      <c r="G4" s="593"/>
      <c r="H4" s="593"/>
      <c r="I4" s="593"/>
      <c r="J4" s="593"/>
      <c r="K4" s="593"/>
      <c r="L4" s="593"/>
      <c r="M4" s="593"/>
      <c r="N4" s="593"/>
      <c r="O4" s="593"/>
      <c r="P4" s="593"/>
      <c r="Q4" s="594"/>
      <c r="R4" s="592" t="s">
        <v>225</v>
      </c>
      <c r="S4" s="593"/>
      <c r="T4" s="593"/>
      <c r="U4" s="593"/>
      <c r="V4" s="593"/>
      <c r="W4" s="593"/>
      <c r="X4" s="593"/>
      <c r="Y4" s="594"/>
      <c r="Z4" s="592" t="s">
        <v>226</v>
      </c>
      <c r="AA4" s="593"/>
      <c r="AB4" s="593"/>
      <c r="AC4" s="594"/>
      <c r="AD4" s="592" t="s">
        <v>227</v>
      </c>
      <c r="AE4" s="593"/>
      <c r="AF4" s="593"/>
      <c r="AG4" s="593"/>
      <c r="AH4" s="593"/>
      <c r="AI4" s="593"/>
      <c r="AJ4" s="593"/>
      <c r="AK4" s="594"/>
      <c r="AL4" s="592" t="s">
        <v>226</v>
      </c>
      <c r="AM4" s="593"/>
      <c r="AN4" s="593"/>
      <c r="AO4" s="594"/>
      <c r="AP4" s="595" t="s">
        <v>228</v>
      </c>
      <c r="AQ4" s="595"/>
      <c r="AR4" s="595"/>
      <c r="AS4" s="595"/>
      <c r="AT4" s="595"/>
      <c r="AU4" s="595"/>
      <c r="AV4" s="595"/>
      <c r="AW4" s="595"/>
      <c r="AX4" s="595"/>
      <c r="AY4" s="595"/>
      <c r="AZ4" s="595"/>
      <c r="BA4" s="595"/>
      <c r="BB4" s="595"/>
      <c r="BC4" s="595"/>
      <c r="BD4" s="595"/>
      <c r="BE4" s="595"/>
      <c r="BF4" s="595"/>
      <c r="BG4" s="595" t="s">
        <v>229</v>
      </c>
      <c r="BH4" s="595"/>
      <c r="BI4" s="595"/>
      <c r="BJ4" s="595"/>
      <c r="BK4" s="595"/>
      <c r="BL4" s="595"/>
      <c r="BM4" s="595"/>
      <c r="BN4" s="595"/>
      <c r="BO4" s="595" t="s">
        <v>226</v>
      </c>
      <c r="BP4" s="595"/>
      <c r="BQ4" s="595"/>
      <c r="BR4" s="595"/>
      <c r="BS4" s="595" t="s">
        <v>230</v>
      </c>
      <c r="BT4" s="595"/>
      <c r="BU4" s="595"/>
      <c r="BV4" s="595"/>
      <c r="BW4" s="595"/>
      <c r="BX4" s="595"/>
      <c r="BY4" s="595"/>
      <c r="BZ4" s="595"/>
      <c r="CA4" s="595"/>
      <c r="CB4" s="595"/>
      <c r="CD4" s="592" t="s">
        <v>231</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2">
      <c r="B5" s="596" t="s">
        <v>232</v>
      </c>
      <c r="C5" s="597"/>
      <c r="D5" s="597"/>
      <c r="E5" s="597"/>
      <c r="F5" s="597"/>
      <c r="G5" s="597"/>
      <c r="H5" s="597"/>
      <c r="I5" s="597"/>
      <c r="J5" s="597"/>
      <c r="K5" s="597"/>
      <c r="L5" s="597"/>
      <c r="M5" s="597"/>
      <c r="N5" s="597"/>
      <c r="O5" s="597"/>
      <c r="P5" s="597"/>
      <c r="Q5" s="598"/>
      <c r="R5" s="599">
        <v>292650</v>
      </c>
      <c r="S5" s="600"/>
      <c r="T5" s="600"/>
      <c r="U5" s="600"/>
      <c r="V5" s="600"/>
      <c r="W5" s="600"/>
      <c r="X5" s="600"/>
      <c r="Y5" s="601"/>
      <c r="Z5" s="602">
        <v>5.7</v>
      </c>
      <c r="AA5" s="602"/>
      <c r="AB5" s="602"/>
      <c r="AC5" s="602"/>
      <c r="AD5" s="603">
        <v>292650</v>
      </c>
      <c r="AE5" s="603"/>
      <c r="AF5" s="603"/>
      <c r="AG5" s="603"/>
      <c r="AH5" s="603"/>
      <c r="AI5" s="603"/>
      <c r="AJ5" s="603"/>
      <c r="AK5" s="603"/>
      <c r="AL5" s="604">
        <v>11.6</v>
      </c>
      <c r="AM5" s="605"/>
      <c r="AN5" s="605"/>
      <c r="AO5" s="606"/>
      <c r="AP5" s="596" t="s">
        <v>233</v>
      </c>
      <c r="AQ5" s="597"/>
      <c r="AR5" s="597"/>
      <c r="AS5" s="597"/>
      <c r="AT5" s="597"/>
      <c r="AU5" s="597"/>
      <c r="AV5" s="597"/>
      <c r="AW5" s="597"/>
      <c r="AX5" s="597"/>
      <c r="AY5" s="597"/>
      <c r="AZ5" s="597"/>
      <c r="BA5" s="597"/>
      <c r="BB5" s="597"/>
      <c r="BC5" s="597"/>
      <c r="BD5" s="597"/>
      <c r="BE5" s="597"/>
      <c r="BF5" s="598"/>
      <c r="BG5" s="610">
        <v>288965</v>
      </c>
      <c r="BH5" s="611"/>
      <c r="BI5" s="611"/>
      <c r="BJ5" s="611"/>
      <c r="BK5" s="611"/>
      <c r="BL5" s="611"/>
      <c r="BM5" s="611"/>
      <c r="BN5" s="612"/>
      <c r="BO5" s="613">
        <v>98.7</v>
      </c>
      <c r="BP5" s="613"/>
      <c r="BQ5" s="613"/>
      <c r="BR5" s="613"/>
      <c r="BS5" s="614">
        <v>19753</v>
      </c>
      <c r="BT5" s="614"/>
      <c r="BU5" s="614"/>
      <c r="BV5" s="614"/>
      <c r="BW5" s="614"/>
      <c r="BX5" s="614"/>
      <c r="BY5" s="614"/>
      <c r="BZ5" s="614"/>
      <c r="CA5" s="614"/>
      <c r="CB5" s="618"/>
      <c r="CD5" s="592" t="s">
        <v>228</v>
      </c>
      <c r="CE5" s="593"/>
      <c r="CF5" s="593"/>
      <c r="CG5" s="593"/>
      <c r="CH5" s="593"/>
      <c r="CI5" s="593"/>
      <c r="CJ5" s="593"/>
      <c r="CK5" s="593"/>
      <c r="CL5" s="593"/>
      <c r="CM5" s="593"/>
      <c r="CN5" s="593"/>
      <c r="CO5" s="593"/>
      <c r="CP5" s="593"/>
      <c r="CQ5" s="594"/>
      <c r="CR5" s="592" t="s">
        <v>234</v>
      </c>
      <c r="CS5" s="593"/>
      <c r="CT5" s="593"/>
      <c r="CU5" s="593"/>
      <c r="CV5" s="593"/>
      <c r="CW5" s="593"/>
      <c r="CX5" s="593"/>
      <c r="CY5" s="594"/>
      <c r="CZ5" s="592" t="s">
        <v>226</v>
      </c>
      <c r="DA5" s="593"/>
      <c r="DB5" s="593"/>
      <c r="DC5" s="594"/>
      <c r="DD5" s="592" t="s">
        <v>235</v>
      </c>
      <c r="DE5" s="593"/>
      <c r="DF5" s="593"/>
      <c r="DG5" s="593"/>
      <c r="DH5" s="593"/>
      <c r="DI5" s="593"/>
      <c r="DJ5" s="593"/>
      <c r="DK5" s="593"/>
      <c r="DL5" s="593"/>
      <c r="DM5" s="593"/>
      <c r="DN5" s="593"/>
      <c r="DO5" s="593"/>
      <c r="DP5" s="594"/>
      <c r="DQ5" s="592" t="s">
        <v>236</v>
      </c>
      <c r="DR5" s="593"/>
      <c r="DS5" s="593"/>
      <c r="DT5" s="593"/>
      <c r="DU5" s="593"/>
      <c r="DV5" s="593"/>
      <c r="DW5" s="593"/>
      <c r="DX5" s="593"/>
      <c r="DY5" s="593"/>
      <c r="DZ5" s="593"/>
      <c r="EA5" s="593"/>
      <c r="EB5" s="593"/>
      <c r="EC5" s="594"/>
    </row>
    <row r="6" spans="2:143" ht="11.25" customHeight="1" x14ac:dyDescent="0.2">
      <c r="B6" s="607" t="s">
        <v>237</v>
      </c>
      <c r="C6" s="608"/>
      <c r="D6" s="608"/>
      <c r="E6" s="608"/>
      <c r="F6" s="608"/>
      <c r="G6" s="608"/>
      <c r="H6" s="608"/>
      <c r="I6" s="608"/>
      <c r="J6" s="608"/>
      <c r="K6" s="608"/>
      <c r="L6" s="608"/>
      <c r="M6" s="608"/>
      <c r="N6" s="608"/>
      <c r="O6" s="608"/>
      <c r="P6" s="608"/>
      <c r="Q6" s="609"/>
      <c r="R6" s="610">
        <v>93473</v>
      </c>
      <c r="S6" s="611"/>
      <c r="T6" s="611"/>
      <c r="U6" s="611"/>
      <c r="V6" s="611"/>
      <c r="W6" s="611"/>
      <c r="X6" s="611"/>
      <c r="Y6" s="612"/>
      <c r="Z6" s="613">
        <v>1.8</v>
      </c>
      <c r="AA6" s="613"/>
      <c r="AB6" s="613"/>
      <c r="AC6" s="613"/>
      <c r="AD6" s="614">
        <v>93473</v>
      </c>
      <c r="AE6" s="614"/>
      <c r="AF6" s="614"/>
      <c r="AG6" s="614"/>
      <c r="AH6" s="614"/>
      <c r="AI6" s="614"/>
      <c r="AJ6" s="614"/>
      <c r="AK6" s="614"/>
      <c r="AL6" s="615">
        <v>3.7</v>
      </c>
      <c r="AM6" s="616"/>
      <c r="AN6" s="616"/>
      <c r="AO6" s="617"/>
      <c r="AP6" s="607" t="s">
        <v>238</v>
      </c>
      <c r="AQ6" s="608"/>
      <c r="AR6" s="608"/>
      <c r="AS6" s="608"/>
      <c r="AT6" s="608"/>
      <c r="AU6" s="608"/>
      <c r="AV6" s="608"/>
      <c r="AW6" s="608"/>
      <c r="AX6" s="608"/>
      <c r="AY6" s="608"/>
      <c r="AZ6" s="608"/>
      <c r="BA6" s="608"/>
      <c r="BB6" s="608"/>
      <c r="BC6" s="608"/>
      <c r="BD6" s="608"/>
      <c r="BE6" s="608"/>
      <c r="BF6" s="609"/>
      <c r="BG6" s="610">
        <v>288965</v>
      </c>
      <c r="BH6" s="611"/>
      <c r="BI6" s="611"/>
      <c r="BJ6" s="611"/>
      <c r="BK6" s="611"/>
      <c r="BL6" s="611"/>
      <c r="BM6" s="611"/>
      <c r="BN6" s="612"/>
      <c r="BO6" s="613">
        <v>98.7</v>
      </c>
      <c r="BP6" s="613"/>
      <c r="BQ6" s="613"/>
      <c r="BR6" s="613"/>
      <c r="BS6" s="614">
        <v>19753</v>
      </c>
      <c r="BT6" s="614"/>
      <c r="BU6" s="614"/>
      <c r="BV6" s="614"/>
      <c r="BW6" s="614"/>
      <c r="BX6" s="614"/>
      <c r="BY6" s="614"/>
      <c r="BZ6" s="614"/>
      <c r="CA6" s="614"/>
      <c r="CB6" s="618"/>
      <c r="CD6" s="596" t="s">
        <v>239</v>
      </c>
      <c r="CE6" s="597"/>
      <c r="CF6" s="597"/>
      <c r="CG6" s="597"/>
      <c r="CH6" s="597"/>
      <c r="CI6" s="597"/>
      <c r="CJ6" s="597"/>
      <c r="CK6" s="597"/>
      <c r="CL6" s="597"/>
      <c r="CM6" s="597"/>
      <c r="CN6" s="597"/>
      <c r="CO6" s="597"/>
      <c r="CP6" s="597"/>
      <c r="CQ6" s="598"/>
      <c r="CR6" s="610">
        <v>60965</v>
      </c>
      <c r="CS6" s="611"/>
      <c r="CT6" s="611"/>
      <c r="CU6" s="611"/>
      <c r="CV6" s="611"/>
      <c r="CW6" s="611"/>
      <c r="CX6" s="611"/>
      <c r="CY6" s="612"/>
      <c r="CZ6" s="604">
        <v>1.2</v>
      </c>
      <c r="DA6" s="605"/>
      <c r="DB6" s="605"/>
      <c r="DC6" s="621"/>
      <c r="DD6" s="619" t="s">
        <v>148</v>
      </c>
      <c r="DE6" s="611"/>
      <c r="DF6" s="611"/>
      <c r="DG6" s="611"/>
      <c r="DH6" s="611"/>
      <c r="DI6" s="611"/>
      <c r="DJ6" s="611"/>
      <c r="DK6" s="611"/>
      <c r="DL6" s="611"/>
      <c r="DM6" s="611"/>
      <c r="DN6" s="611"/>
      <c r="DO6" s="611"/>
      <c r="DP6" s="612"/>
      <c r="DQ6" s="619">
        <v>60965</v>
      </c>
      <c r="DR6" s="611"/>
      <c r="DS6" s="611"/>
      <c r="DT6" s="611"/>
      <c r="DU6" s="611"/>
      <c r="DV6" s="611"/>
      <c r="DW6" s="611"/>
      <c r="DX6" s="611"/>
      <c r="DY6" s="611"/>
      <c r="DZ6" s="611"/>
      <c r="EA6" s="611"/>
      <c r="EB6" s="611"/>
      <c r="EC6" s="620"/>
    </row>
    <row r="7" spans="2:143" ht="11.25" customHeight="1" x14ac:dyDescent="0.2">
      <c r="B7" s="607" t="s">
        <v>240</v>
      </c>
      <c r="C7" s="608"/>
      <c r="D7" s="608"/>
      <c r="E7" s="608"/>
      <c r="F7" s="608"/>
      <c r="G7" s="608"/>
      <c r="H7" s="608"/>
      <c r="I7" s="608"/>
      <c r="J7" s="608"/>
      <c r="K7" s="608"/>
      <c r="L7" s="608"/>
      <c r="M7" s="608"/>
      <c r="N7" s="608"/>
      <c r="O7" s="608"/>
      <c r="P7" s="608"/>
      <c r="Q7" s="609"/>
      <c r="R7" s="610">
        <v>51</v>
      </c>
      <c r="S7" s="611"/>
      <c r="T7" s="611"/>
      <c r="U7" s="611"/>
      <c r="V7" s="611"/>
      <c r="W7" s="611"/>
      <c r="X7" s="611"/>
      <c r="Y7" s="612"/>
      <c r="Z7" s="613">
        <v>0</v>
      </c>
      <c r="AA7" s="613"/>
      <c r="AB7" s="613"/>
      <c r="AC7" s="613"/>
      <c r="AD7" s="614">
        <v>51</v>
      </c>
      <c r="AE7" s="614"/>
      <c r="AF7" s="614"/>
      <c r="AG7" s="614"/>
      <c r="AH7" s="614"/>
      <c r="AI7" s="614"/>
      <c r="AJ7" s="614"/>
      <c r="AK7" s="614"/>
      <c r="AL7" s="615">
        <v>0</v>
      </c>
      <c r="AM7" s="616"/>
      <c r="AN7" s="616"/>
      <c r="AO7" s="617"/>
      <c r="AP7" s="607" t="s">
        <v>241</v>
      </c>
      <c r="AQ7" s="608"/>
      <c r="AR7" s="608"/>
      <c r="AS7" s="608"/>
      <c r="AT7" s="608"/>
      <c r="AU7" s="608"/>
      <c r="AV7" s="608"/>
      <c r="AW7" s="608"/>
      <c r="AX7" s="608"/>
      <c r="AY7" s="608"/>
      <c r="AZ7" s="608"/>
      <c r="BA7" s="608"/>
      <c r="BB7" s="608"/>
      <c r="BC7" s="608"/>
      <c r="BD7" s="608"/>
      <c r="BE7" s="608"/>
      <c r="BF7" s="609"/>
      <c r="BG7" s="610">
        <v>110368</v>
      </c>
      <c r="BH7" s="611"/>
      <c r="BI7" s="611"/>
      <c r="BJ7" s="611"/>
      <c r="BK7" s="611"/>
      <c r="BL7" s="611"/>
      <c r="BM7" s="611"/>
      <c r="BN7" s="612"/>
      <c r="BO7" s="613">
        <v>37.700000000000003</v>
      </c>
      <c r="BP7" s="613"/>
      <c r="BQ7" s="613"/>
      <c r="BR7" s="613"/>
      <c r="BS7" s="614">
        <v>1641</v>
      </c>
      <c r="BT7" s="614"/>
      <c r="BU7" s="614"/>
      <c r="BV7" s="614"/>
      <c r="BW7" s="614"/>
      <c r="BX7" s="614"/>
      <c r="BY7" s="614"/>
      <c r="BZ7" s="614"/>
      <c r="CA7" s="614"/>
      <c r="CB7" s="618"/>
      <c r="CD7" s="607" t="s">
        <v>242</v>
      </c>
      <c r="CE7" s="608"/>
      <c r="CF7" s="608"/>
      <c r="CG7" s="608"/>
      <c r="CH7" s="608"/>
      <c r="CI7" s="608"/>
      <c r="CJ7" s="608"/>
      <c r="CK7" s="608"/>
      <c r="CL7" s="608"/>
      <c r="CM7" s="608"/>
      <c r="CN7" s="608"/>
      <c r="CO7" s="608"/>
      <c r="CP7" s="608"/>
      <c r="CQ7" s="609"/>
      <c r="CR7" s="610">
        <v>909124</v>
      </c>
      <c r="CS7" s="611"/>
      <c r="CT7" s="611"/>
      <c r="CU7" s="611"/>
      <c r="CV7" s="611"/>
      <c r="CW7" s="611"/>
      <c r="CX7" s="611"/>
      <c r="CY7" s="612"/>
      <c r="CZ7" s="613">
        <v>18.5</v>
      </c>
      <c r="DA7" s="613"/>
      <c r="DB7" s="613"/>
      <c r="DC7" s="613"/>
      <c r="DD7" s="619">
        <v>161767</v>
      </c>
      <c r="DE7" s="611"/>
      <c r="DF7" s="611"/>
      <c r="DG7" s="611"/>
      <c r="DH7" s="611"/>
      <c r="DI7" s="611"/>
      <c r="DJ7" s="611"/>
      <c r="DK7" s="611"/>
      <c r="DL7" s="611"/>
      <c r="DM7" s="611"/>
      <c r="DN7" s="611"/>
      <c r="DO7" s="611"/>
      <c r="DP7" s="612"/>
      <c r="DQ7" s="619">
        <v>611506</v>
      </c>
      <c r="DR7" s="611"/>
      <c r="DS7" s="611"/>
      <c r="DT7" s="611"/>
      <c r="DU7" s="611"/>
      <c r="DV7" s="611"/>
      <c r="DW7" s="611"/>
      <c r="DX7" s="611"/>
      <c r="DY7" s="611"/>
      <c r="DZ7" s="611"/>
      <c r="EA7" s="611"/>
      <c r="EB7" s="611"/>
      <c r="EC7" s="620"/>
    </row>
    <row r="8" spans="2:143" ht="11.25" customHeight="1" x14ac:dyDescent="0.2">
      <c r="B8" s="607" t="s">
        <v>243</v>
      </c>
      <c r="C8" s="608"/>
      <c r="D8" s="608"/>
      <c r="E8" s="608"/>
      <c r="F8" s="608"/>
      <c r="G8" s="608"/>
      <c r="H8" s="608"/>
      <c r="I8" s="608"/>
      <c r="J8" s="608"/>
      <c r="K8" s="608"/>
      <c r="L8" s="608"/>
      <c r="M8" s="608"/>
      <c r="N8" s="608"/>
      <c r="O8" s="608"/>
      <c r="P8" s="608"/>
      <c r="Q8" s="609"/>
      <c r="R8" s="610">
        <v>672</v>
      </c>
      <c r="S8" s="611"/>
      <c r="T8" s="611"/>
      <c r="U8" s="611"/>
      <c r="V8" s="611"/>
      <c r="W8" s="611"/>
      <c r="X8" s="611"/>
      <c r="Y8" s="612"/>
      <c r="Z8" s="613">
        <v>0</v>
      </c>
      <c r="AA8" s="613"/>
      <c r="AB8" s="613"/>
      <c r="AC8" s="613"/>
      <c r="AD8" s="614">
        <v>672</v>
      </c>
      <c r="AE8" s="614"/>
      <c r="AF8" s="614"/>
      <c r="AG8" s="614"/>
      <c r="AH8" s="614"/>
      <c r="AI8" s="614"/>
      <c r="AJ8" s="614"/>
      <c r="AK8" s="614"/>
      <c r="AL8" s="615">
        <v>0</v>
      </c>
      <c r="AM8" s="616"/>
      <c r="AN8" s="616"/>
      <c r="AO8" s="617"/>
      <c r="AP8" s="607" t="s">
        <v>244</v>
      </c>
      <c r="AQ8" s="608"/>
      <c r="AR8" s="608"/>
      <c r="AS8" s="608"/>
      <c r="AT8" s="608"/>
      <c r="AU8" s="608"/>
      <c r="AV8" s="608"/>
      <c r="AW8" s="608"/>
      <c r="AX8" s="608"/>
      <c r="AY8" s="608"/>
      <c r="AZ8" s="608"/>
      <c r="BA8" s="608"/>
      <c r="BB8" s="608"/>
      <c r="BC8" s="608"/>
      <c r="BD8" s="608"/>
      <c r="BE8" s="608"/>
      <c r="BF8" s="609"/>
      <c r="BG8" s="610">
        <v>5037</v>
      </c>
      <c r="BH8" s="611"/>
      <c r="BI8" s="611"/>
      <c r="BJ8" s="611"/>
      <c r="BK8" s="611"/>
      <c r="BL8" s="611"/>
      <c r="BM8" s="611"/>
      <c r="BN8" s="612"/>
      <c r="BO8" s="613">
        <v>1.7</v>
      </c>
      <c r="BP8" s="613"/>
      <c r="BQ8" s="613"/>
      <c r="BR8" s="613"/>
      <c r="BS8" s="614" t="s">
        <v>148</v>
      </c>
      <c r="BT8" s="614"/>
      <c r="BU8" s="614"/>
      <c r="BV8" s="614"/>
      <c r="BW8" s="614"/>
      <c r="BX8" s="614"/>
      <c r="BY8" s="614"/>
      <c r="BZ8" s="614"/>
      <c r="CA8" s="614"/>
      <c r="CB8" s="618"/>
      <c r="CD8" s="607" t="s">
        <v>245</v>
      </c>
      <c r="CE8" s="608"/>
      <c r="CF8" s="608"/>
      <c r="CG8" s="608"/>
      <c r="CH8" s="608"/>
      <c r="CI8" s="608"/>
      <c r="CJ8" s="608"/>
      <c r="CK8" s="608"/>
      <c r="CL8" s="608"/>
      <c r="CM8" s="608"/>
      <c r="CN8" s="608"/>
      <c r="CO8" s="608"/>
      <c r="CP8" s="608"/>
      <c r="CQ8" s="609"/>
      <c r="CR8" s="610">
        <v>778462</v>
      </c>
      <c r="CS8" s="611"/>
      <c r="CT8" s="611"/>
      <c r="CU8" s="611"/>
      <c r="CV8" s="611"/>
      <c r="CW8" s="611"/>
      <c r="CX8" s="611"/>
      <c r="CY8" s="612"/>
      <c r="CZ8" s="613">
        <v>15.9</v>
      </c>
      <c r="DA8" s="613"/>
      <c r="DB8" s="613"/>
      <c r="DC8" s="613"/>
      <c r="DD8" s="619">
        <v>754</v>
      </c>
      <c r="DE8" s="611"/>
      <c r="DF8" s="611"/>
      <c r="DG8" s="611"/>
      <c r="DH8" s="611"/>
      <c r="DI8" s="611"/>
      <c r="DJ8" s="611"/>
      <c r="DK8" s="611"/>
      <c r="DL8" s="611"/>
      <c r="DM8" s="611"/>
      <c r="DN8" s="611"/>
      <c r="DO8" s="611"/>
      <c r="DP8" s="612"/>
      <c r="DQ8" s="619">
        <v>552884</v>
      </c>
      <c r="DR8" s="611"/>
      <c r="DS8" s="611"/>
      <c r="DT8" s="611"/>
      <c r="DU8" s="611"/>
      <c r="DV8" s="611"/>
      <c r="DW8" s="611"/>
      <c r="DX8" s="611"/>
      <c r="DY8" s="611"/>
      <c r="DZ8" s="611"/>
      <c r="EA8" s="611"/>
      <c r="EB8" s="611"/>
      <c r="EC8" s="620"/>
    </row>
    <row r="9" spans="2:143" ht="11.25" customHeight="1" x14ac:dyDescent="0.2">
      <c r="B9" s="607" t="s">
        <v>246</v>
      </c>
      <c r="C9" s="608"/>
      <c r="D9" s="608"/>
      <c r="E9" s="608"/>
      <c r="F9" s="608"/>
      <c r="G9" s="608"/>
      <c r="H9" s="608"/>
      <c r="I9" s="608"/>
      <c r="J9" s="608"/>
      <c r="K9" s="608"/>
      <c r="L9" s="608"/>
      <c r="M9" s="608"/>
      <c r="N9" s="608"/>
      <c r="O9" s="608"/>
      <c r="P9" s="608"/>
      <c r="Q9" s="609"/>
      <c r="R9" s="610">
        <v>545</v>
      </c>
      <c r="S9" s="611"/>
      <c r="T9" s="611"/>
      <c r="U9" s="611"/>
      <c r="V9" s="611"/>
      <c r="W9" s="611"/>
      <c r="X9" s="611"/>
      <c r="Y9" s="612"/>
      <c r="Z9" s="613">
        <v>0</v>
      </c>
      <c r="AA9" s="613"/>
      <c r="AB9" s="613"/>
      <c r="AC9" s="613"/>
      <c r="AD9" s="614">
        <v>545</v>
      </c>
      <c r="AE9" s="614"/>
      <c r="AF9" s="614"/>
      <c r="AG9" s="614"/>
      <c r="AH9" s="614"/>
      <c r="AI9" s="614"/>
      <c r="AJ9" s="614"/>
      <c r="AK9" s="614"/>
      <c r="AL9" s="615">
        <v>0</v>
      </c>
      <c r="AM9" s="616"/>
      <c r="AN9" s="616"/>
      <c r="AO9" s="617"/>
      <c r="AP9" s="607" t="s">
        <v>247</v>
      </c>
      <c r="AQ9" s="608"/>
      <c r="AR9" s="608"/>
      <c r="AS9" s="608"/>
      <c r="AT9" s="608"/>
      <c r="AU9" s="608"/>
      <c r="AV9" s="608"/>
      <c r="AW9" s="608"/>
      <c r="AX9" s="608"/>
      <c r="AY9" s="608"/>
      <c r="AZ9" s="608"/>
      <c r="BA9" s="608"/>
      <c r="BB9" s="608"/>
      <c r="BC9" s="608"/>
      <c r="BD9" s="608"/>
      <c r="BE9" s="608"/>
      <c r="BF9" s="609"/>
      <c r="BG9" s="610">
        <v>91418</v>
      </c>
      <c r="BH9" s="611"/>
      <c r="BI9" s="611"/>
      <c r="BJ9" s="611"/>
      <c r="BK9" s="611"/>
      <c r="BL9" s="611"/>
      <c r="BM9" s="611"/>
      <c r="BN9" s="612"/>
      <c r="BO9" s="613">
        <v>31.2</v>
      </c>
      <c r="BP9" s="613"/>
      <c r="BQ9" s="613"/>
      <c r="BR9" s="613"/>
      <c r="BS9" s="614" t="s">
        <v>148</v>
      </c>
      <c r="BT9" s="614"/>
      <c r="BU9" s="614"/>
      <c r="BV9" s="614"/>
      <c r="BW9" s="614"/>
      <c r="BX9" s="614"/>
      <c r="BY9" s="614"/>
      <c r="BZ9" s="614"/>
      <c r="CA9" s="614"/>
      <c r="CB9" s="618"/>
      <c r="CD9" s="607" t="s">
        <v>248</v>
      </c>
      <c r="CE9" s="608"/>
      <c r="CF9" s="608"/>
      <c r="CG9" s="608"/>
      <c r="CH9" s="608"/>
      <c r="CI9" s="608"/>
      <c r="CJ9" s="608"/>
      <c r="CK9" s="608"/>
      <c r="CL9" s="608"/>
      <c r="CM9" s="608"/>
      <c r="CN9" s="608"/>
      <c r="CO9" s="608"/>
      <c r="CP9" s="608"/>
      <c r="CQ9" s="609"/>
      <c r="CR9" s="610">
        <v>449854</v>
      </c>
      <c r="CS9" s="611"/>
      <c r="CT9" s="611"/>
      <c r="CU9" s="611"/>
      <c r="CV9" s="611"/>
      <c r="CW9" s="611"/>
      <c r="CX9" s="611"/>
      <c r="CY9" s="612"/>
      <c r="CZ9" s="613">
        <v>9.1999999999999993</v>
      </c>
      <c r="DA9" s="613"/>
      <c r="DB9" s="613"/>
      <c r="DC9" s="613"/>
      <c r="DD9" s="619">
        <v>3849</v>
      </c>
      <c r="DE9" s="611"/>
      <c r="DF9" s="611"/>
      <c r="DG9" s="611"/>
      <c r="DH9" s="611"/>
      <c r="DI9" s="611"/>
      <c r="DJ9" s="611"/>
      <c r="DK9" s="611"/>
      <c r="DL9" s="611"/>
      <c r="DM9" s="611"/>
      <c r="DN9" s="611"/>
      <c r="DO9" s="611"/>
      <c r="DP9" s="612"/>
      <c r="DQ9" s="619">
        <v>421212</v>
      </c>
      <c r="DR9" s="611"/>
      <c r="DS9" s="611"/>
      <c r="DT9" s="611"/>
      <c r="DU9" s="611"/>
      <c r="DV9" s="611"/>
      <c r="DW9" s="611"/>
      <c r="DX9" s="611"/>
      <c r="DY9" s="611"/>
      <c r="DZ9" s="611"/>
      <c r="EA9" s="611"/>
      <c r="EB9" s="611"/>
      <c r="EC9" s="620"/>
    </row>
    <row r="10" spans="2:143" ht="11.25" customHeight="1" x14ac:dyDescent="0.2">
      <c r="B10" s="607" t="s">
        <v>249</v>
      </c>
      <c r="C10" s="608"/>
      <c r="D10" s="608"/>
      <c r="E10" s="608"/>
      <c r="F10" s="608"/>
      <c r="G10" s="608"/>
      <c r="H10" s="608"/>
      <c r="I10" s="608"/>
      <c r="J10" s="608"/>
      <c r="K10" s="608"/>
      <c r="L10" s="608"/>
      <c r="M10" s="608"/>
      <c r="N10" s="608"/>
      <c r="O10" s="608"/>
      <c r="P10" s="608"/>
      <c r="Q10" s="609"/>
      <c r="R10" s="610" t="s">
        <v>148</v>
      </c>
      <c r="S10" s="611"/>
      <c r="T10" s="611"/>
      <c r="U10" s="611"/>
      <c r="V10" s="611"/>
      <c r="W10" s="611"/>
      <c r="X10" s="611"/>
      <c r="Y10" s="612"/>
      <c r="Z10" s="613" t="s">
        <v>148</v>
      </c>
      <c r="AA10" s="613"/>
      <c r="AB10" s="613"/>
      <c r="AC10" s="613"/>
      <c r="AD10" s="614" t="s">
        <v>148</v>
      </c>
      <c r="AE10" s="614"/>
      <c r="AF10" s="614"/>
      <c r="AG10" s="614"/>
      <c r="AH10" s="614"/>
      <c r="AI10" s="614"/>
      <c r="AJ10" s="614"/>
      <c r="AK10" s="614"/>
      <c r="AL10" s="615" t="s">
        <v>148</v>
      </c>
      <c r="AM10" s="616"/>
      <c r="AN10" s="616"/>
      <c r="AO10" s="617"/>
      <c r="AP10" s="607" t="s">
        <v>250</v>
      </c>
      <c r="AQ10" s="608"/>
      <c r="AR10" s="608"/>
      <c r="AS10" s="608"/>
      <c r="AT10" s="608"/>
      <c r="AU10" s="608"/>
      <c r="AV10" s="608"/>
      <c r="AW10" s="608"/>
      <c r="AX10" s="608"/>
      <c r="AY10" s="608"/>
      <c r="AZ10" s="608"/>
      <c r="BA10" s="608"/>
      <c r="BB10" s="608"/>
      <c r="BC10" s="608"/>
      <c r="BD10" s="608"/>
      <c r="BE10" s="608"/>
      <c r="BF10" s="609"/>
      <c r="BG10" s="610">
        <v>8164</v>
      </c>
      <c r="BH10" s="611"/>
      <c r="BI10" s="611"/>
      <c r="BJ10" s="611"/>
      <c r="BK10" s="611"/>
      <c r="BL10" s="611"/>
      <c r="BM10" s="611"/>
      <c r="BN10" s="612"/>
      <c r="BO10" s="613">
        <v>2.8</v>
      </c>
      <c r="BP10" s="613"/>
      <c r="BQ10" s="613"/>
      <c r="BR10" s="613"/>
      <c r="BS10" s="614" t="s">
        <v>148</v>
      </c>
      <c r="BT10" s="614"/>
      <c r="BU10" s="614"/>
      <c r="BV10" s="614"/>
      <c r="BW10" s="614"/>
      <c r="BX10" s="614"/>
      <c r="BY10" s="614"/>
      <c r="BZ10" s="614"/>
      <c r="CA10" s="614"/>
      <c r="CB10" s="618"/>
      <c r="CD10" s="607" t="s">
        <v>251</v>
      </c>
      <c r="CE10" s="608"/>
      <c r="CF10" s="608"/>
      <c r="CG10" s="608"/>
      <c r="CH10" s="608"/>
      <c r="CI10" s="608"/>
      <c r="CJ10" s="608"/>
      <c r="CK10" s="608"/>
      <c r="CL10" s="608"/>
      <c r="CM10" s="608"/>
      <c r="CN10" s="608"/>
      <c r="CO10" s="608"/>
      <c r="CP10" s="608"/>
      <c r="CQ10" s="609"/>
      <c r="CR10" s="610" t="s">
        <v>148</v>
      </c>
      <c r="CS10" s="611"/>
      <c r="CT10" s="611"/>
      <c r="CU10" s="611"/>
      <c r="CV10" s="611"/>
      <c r="CW10" s="611"/>
      <c r="CX10" s="611"/>
      <c r="CY10" s="612"/>
      <c r="CZ10" s="613" t="s">
        <v>148</v>
      </c>
      <c r="DA10" s="613"/>
      <c r="DB10" s="613"/>
      <c r="DC10" s="613"/>
      <c r="DD10" s="619" t="s">
        <v>148</v>
      </c>
      <c r="DE10" s="611"/>
      <c r="DF10" s="611"/>
      <c r="DG10" s="611"/>
      <c r="DH10" s="611"/>
      <c r="DI10" s="611"/>
      <c r="DJ10" s="611"/>
      <c r="DK10" s="611"/>
      <c r="DL10" s="611"/>
      <c r="DM10" s="611"/>
      <c r="DN10" s="611"/>
      <c r="DO10" s="611"/>
      <c r="DP10" s="612"/>
      <c r="DQ10" s="619" t="s">
        <v>148</v>
      </c>
      <c r="DR10" s="611"/>
      <c r="DS10" s="611"/>
      <c r="DT10" s="611"/>
      <c r="DU10" s="611"/>
      <c r="DV10" s="611"/>
      <c r="DW10" s="611"/>
      <c r="DX10" s="611"/>
      <c r="DY10" s="611"/>
      <c r="DZ10" s="611"/>
      <c r="EA10" s="611"/>
      <c r="EB10" s="611"/>
      <c r="EC10" s="620"/>
    </row>
    <row r="11" spans="2:143" ht="11.25" customHeight="1" x14ac:dyDescent="0.2">
      <c r="B11" s="607" t="s">
        <v>252</v>
      </c>
      <c r="C11" s="608"/>
      <c r="D11" s="608"/>
      <c r="E11" s="608"/>
      <c r="F11" s="608"/>
      <c r="G11" s="608"/>
      <c r="H11" s="608"/>
      <c r="I11" s="608"/>
      <c r="J11" s="608"/>
      <c r="K11" s="608"/>
      <c r="L11" s="608"/>
      <c r="M11" s="608"/>
      <c r="N11" s="608"/>
      <c r="O11" s="608"/>
      <c r="P11" s="608"/>
      <c r="Q11" s="609"/>
      <c r="R11" s="610">
        <v>82310</v>
      </c>
      <c r="S11" s="611"/>
      <c r="T11" s="611"/>
      <c r="U11" s="611"/>
      <c r="V11" s="611"/>
      <c r="W11" s="611"/>
      <c r="X11" s="611"/>
      <c r="Y11" s="612"/>
      <c r="Z11" s="615">
        <v>1.6</v>
      </c>
      <c r="AA11" s="616"/>
      <c r="AB11" s="616"/>
      <c r="AC11" s="622"/>
      <c r="AD11" s="619">
        <v>82310</v>
      </c>
      <c r="AE11" s="611"/>
      <c r="AF11" s="611"/>
      <c r="AG11" s="611"/>
      <c r="AH11" s="611"/>
      <c r="AI11" s="611"/>
      <c r="AJ11" s="611"/>
      <c r="AK11" s="612"/>
      <c r="AL11" s="615">
        <v>3.3</v>
      </c>
      <c r="AM11" s="616"/>
      <c r="AN11" s="616"/>
      <c r="AO11" s="617"/>
      <c r="AP11" s="607" t="s">
        <v>253</v>
      </c>
      <c r="AQ11" s="608"/>
      <c r="AR11" s="608"/>
      <c r="AS11" s="608"/>
      <c r="AT11" s="608"/>
      <c r="AU11" s="608"/>
      <c r="AV11" s="608"/>
      <c r="AW11" s="608"/>
      <c r="AX11" s="608"/>
      <c r="AY11" s="608"/>
      <c r="AZ11" s="608"/>
      <c r="BA11" s="608"/>
      <c r="BB11" s="608"/>
      <c r="BC11" s="608"/>
      <c r="BD11" s="608"/>
      <c r="BE11" s="608"/>
      <c r="BF11" s="609"/>
      <c r="BG11" s="610">
        <v>5749</v>
      </c>
      <c r="BH11" s="611"/>
      <c r="BI11" s="611"/>
      <c r="BJ11" s="611"/>
      <c r="BK11" s="611"/>
      <c r="BL11" s="611"/>
      <c r="BM11" s="611"/>
      <c r="BN11" s="612"/>
      <c r="BO11" s="613">
        <v>2</v>
      </c>
      <c r="BP11" s="613"/>
      <c r="BQ11" s="613"/>
      <c r="BR11" s="613"/>
      <c r="BS11" s="614">
        <v>1641</v>
      </c>
      <c r="BT11" s="614"/>
      <c r="BU11" s="614"/>
      <c r="BV11" s="614"/>
      <c r="BW11" s="614"/>
      <c r="BX11" s="614"/>
      <c r="BY11" s="614"/>
      <c r="BZ11" s="614"/>
      <c r="CA11" s="614"/>
      <c r="CB11" s="618"/>
      <c r="CD11" s="607" t="s">
        <v>254</v>
      </c>
      <c r="CE11" s="608"/>
      <c r="CF11" s="608"/>
      <c r="CG11" s="608"/>
      <c r="CH11" s="608"/>
      <c r="CI11" s="608"/>
      <c r="CJ11" s="608"/>
      <c r="CK11" s="608"/>
      <c r="CL11" s="608"/>
      <c r="CM11" s="608"/>
      <c r="CN11" s="608"/>
      <c r="CO11" s="608"/>
      <c r="CP11" s="608"/>
      <c r="CQ11" s="609"/>
      <c r="CR11" s="610">
        <v>498592</v>
      </c>
      <c r="CS11" s="611"/>
      <c r="CT11" s="611"/>
      <c r="CU11" s="611"/>
      <c r="CV11" s="611"/>
      <c r="CW11" s="611"/>
      <c r="CX11" s="611"/>
      <c r="CY11" s="612"/>
      <c r="CZ11" s="613">
        <v>10.199999999999999</v>
      </c>
      <c r="DA11" s="613"/>
      <c r="DB11" s="613"/>
      <c r="DC11" s="613"/>
      <c r="DD11" s="619">
        <v>215132</v>
      </c>
      <c r="DE11" s="611"/>
      <c r="DF11" s="611"/>
      <c r="DG11" s="611"/>
      <c r="DH11" s="611"/>
      <c r="DI11" s="611"/>
      <c r="DJ11" s="611"/>
      <c r="DK11" s="611"/>
      <c r="DL11" s="611"/>
      <c r="DM11" s="611"/>
      <c r="DN11" s="611"/>
      <c r="DO11" s="611"/>
      <c r="DP11" s="612"/>
      <c r="DQ11" s="619">
        <v>226756</v>
      </c>
      <c r="DR11" s="611"/>
      <c r="DS11" s="611"/>
      <c r="DT11" s="611"/>
      <c r="DU11" s="611"/>
      <c r="DV11" s="611"/>
      <c r="DW11" s="611"/>
      <c r="DX11" s="611"/>
      <c r="DY11" s="611"/>
      <c r="DZ11" s="611"/>
      <c r="EA11" s="611"/>
      <c r="EB11" s="611"/>
      <c r="EC11" s="620"/>
    </row>
    <row r="12" spans="2:143" ht="11.25" customHeight="1" x14ac:dyDescent="0.2">
      <c r="B12" s="607" t="s">
        <v>255</v>
      </c>
      <c r="C12" s="608"/>
      <c r="D12" s="608"/>
      <c r="E12" s="608"/>
      <c r="F12" s="608"/>
      <c r="G12" s="608"/>
      <c r="H12" s="608"/>
      <c r="I12" s="608"/>
      <c r="J12" s="608"/>
      <c r="K12" s="608"/>
      <c r="L12" s="608"/>
      <c r="M12" s="608"/>
      <c r="N12" s="608"/>
      <c r="O12" s="608"/>
      <c r="P12" s="608"/>
      <c r="Q12" s="609"/>
      <c r="R12" s="610" t="s">
        <v>148</v>
      </c>
      <c r="S12" s="611"/>
      <c r="T12" s="611"/>
      <c r="U12" s="611"/>
      <c r="V12" s="611"/>
      <c r="W12" s="611"/>
      <c r="X12" s="611"/>
      <c r="Y12" s="612"/>
      <c r="Z12" s="613" t="s">
        <v>148</v>
      </c>
      <c r="AA12" s="613"/>
      <c r="AB12" s="613"/>
      <c r="AC12" s="613"/>
      <c r="AD12" s="614" t="s">
        <v>148</v>
      </c>
      <c r="AE12" s="614"/>
      <c r="AF12" s="614"/>
      <c r="AG12" s="614"/>
      <c r="AH12" s="614"/>
      <c r="AI12" s="614"/>
      <c r="AJ12" s="614"/>
      <c r="AK12" s="614"/>
      <c r="AL12" s="615" t="s">
        <v>148</v>
      </c>
      <c r="AM12" s="616"/>
      <c r="AN12" s="616"/>
      <c r="AO12" s="617"/>
      <c r="AP12" s="607" t="s">
        <v>256</v>
      </c>
      <c r="AQ12" s="608"/>
      <c r="AR12" s="608"/>
      <c r="AS12" s="608"/>
      <c r="AT12" s="608"/>
      <c r="AU12" s="608"/>
      <c r="AV12" s="608"/>
      <c r="AW12" s="608"/>
      <c r="AX12" s="608"/>
      <c r="AY12" s="608"/>
      <c r="AZ12" s="608"/>
      <c r="BA12" s="608"/>
      <c r="BB12" s="608"/>
      <c r="BC12" s="608"/>
      <c r="BD12" s="608"/>
      <c r="BE12" s="608"/>
      <c r="BF12" s="609"/>
      <c r="BG12" s="610">
        <v>149347</v>
      </c>
      <c r="BH12" s="611"/>
      <c r="BI12" s="611"/>
      <c r="BJ12" s="611"/>
      <c r="BK12" s="611"/>
      <c r="BL12" s="611"/>
      <c r="BM12" s="611"/>
      <c r="BN12" s="612"/>
      <c r="BO12" s="613">
        <v>51</v>
      </c>
      <c r="BP12" s="613"/>
      <c r="BQ12" s="613"/>
      <c r="BR12" s="613"/>
      <c r="BS12" s="614">
        <v>18112</v>
      </c>
      <c r="BT12" s="614"/>
      <c r="BU12" s="614"/>
      <c r="BV12" s="614"/>
      <c r="BW12" s="614"/>
      <c r="BX12" s="614"/>
      <c r="BY12" s="614"/>
      <c r="BZ12" s="614"/>
      <c r="CA12" s="614"/>
      <c r="CB12" s="618"/>
      <c r="CD12" s="607" t="s">
        <v>257</v>
      </c>
      <c r="CE12" s="608"/>
      <c r="CF12" s="608"/>
      <c r="CG12" s="608"/>
      <c r="CH12" s="608"/>
      <c r="CI12" s="608"/>
      <c r="CJ12" s="608"/>
      <c r="CK12" s="608"/>
      <c r="CL12" s="608"/>
      <c r="CM12" s="608"/>
      <c r="CN12" s="608"/>
      <c r="CO12" s="608"/>
      <c r="CP12" s="608"/>
      <c r="CQ12" s="609"/>
      <c r="CR12" s="610">
        <v>310151</v>
      </c>
      <c r="CS12" s="611"/>
      <c r="CT12" s="611"/>
      <c r="CU12" s="611"/>
      <c r="CV12" s="611"/>
      <c r="CW12" s="611"/>
      <c r="CX12" s="611"/>
      <c r="CY12" s="612"/>
      <c r="CZ12" s="613">
        <v>6.3</v>
      </c>
      <c r="DA12" s="613"/>
      <c r="DB12" s="613"/>
      <c r="DC12" s="613"/>
      <c r="DD12" s="619">
        <v>28075</v>
      </c>
      <c r="DE12" s="611"/>
      <c r="DF12" s="611"/>
      <c r="DG12" s="611"/>
      <c r="DH12" s="611"/>
      <c r="DI12" s="611"/>
      <c r="DJ12" s="611"/>
      <c r="DK12" s="611"/>
      <c r="DL12" s="611"/>
      <c r="DM12" s="611"/>
      <c r="DN12" s="611"/>
      <c r="DO12" s="611"/>
      <c r="DP12" s="612"/>
      <c r="DQ12" s="619">
        <v>174956</v>
      </c>
      <c r="DR12" s="611"/>
      <c r="DS12" s="611"/>
      <c r="DT12" s="611"/>
      <c r="DU12" s="611"/>
      <c r="DV12" s="611"/>
      <c r="DW12" s="611"/>
      <c r="DX12" s="611"/>
      <c r="DY12" s="611"/>
      <c r="DZ12" s="611"/>
      <c r="EA12" s="611"/>
      <c r="EB12" s="611"/>
      <c r="EC12" s="620"/>
    </row>
    <row r="13" spans="2:143" ht="11.25" customHeight="1" x14ac:dyDescent="0.2">
      <c r="B13" s="607" t="s">
        <v>258</v>
      </c>
      <c r="C13" s="608"/>
      <c r="D13" s="608"/>
      <c r="E13" s="608"/>
      <c r="F13" s="608"/>
      <c r="G13" s="608"/>
      <c r="H13" s="608"/>
      <c r="I13" s="608"/>
      <c r="J13" s="608"/>
      <c r="K13" s="608"/>
      <c r="L13" s="608"/>
      <c r="M13" s="608"/>
      <c r="N13" s="608"/>
      <c r="O13" s="608"/>
      <c r="P13" s="608"/>
      <c r="Q13" s="609"/>
      <c r="R13" s="610" t="s">
        <v>148</v>
      </c>
      <c r="S13" s="611"/>
      <c r="T13" s="611"/>
      <c r="U13" s="611"/>
      <c r="V13" s="611"/>
      <c r="W13" s="611"/>
      <c r="X13" s="611"/>
      <c r="Y13" s="612"/>
      <c r="Z13" s="613" t="s">
        <v>148</v>
      </c>
      <c r="AA13" s="613"/>
      <c r="AB13" s="613"/>
      <c r="AC13" s="613"/>
      <c r="AD13" s="614" t="s">
        <v>148</v>
      </c>
      <c r="AE13" s="614"/>
      <c r="AF13" s="614"/>
      <c r="AG13" s="614"/>
      <c r="AH13" s="614"/>
      <c r="AI13" s="614"/>
      <c r="AJ13" s="614"/>
      <c r="AK13" s="614"/>
      <c r="AL13" s="615" t="s">
        <v>148</v>
      </c>
      <c r="AM13" s="616"/>
      <c r="AN13" s="616"/>
      <c r="AO13" s="617"/>
      <c r="AP13" s="607" t="s">
        <v>259</v>
      </c>
      <c r="AQ13" s="608"/>
      <c r="AR13" s="608"/>
      <c r="AS13" s="608"/>
      <c r="AT13" s="608"/>
      <c r="AU13" s="608"/>
      <c r="AV13" s="608"/>
      <c r="AW13" s="608"/>
      <c r="AX13" s="608"/>
      <c r="AY13" s="608"/>
      <c r="AZ13" s="608"/>
      <c r="BA13" s="608"/>
      <c r="BB13" s="608"/>
      <c r="BC13" s="608"/>
      <c r="BD13" s="608"/>
      <c r="BE13" s="608"/>
      <c r="BF13" s="609"/>
      <c r="BG13" s="610">
        <v>146810</v>
      </c>
      <c r="BH13" s="611"/>
      <c r="BI13" s="611"/>
      <c r="BJ13" s="611"/>
      <c r="BK13" s="611"/>
      <c r="BL13" s="611"/>
      <c r="BM13" s="611"/>
      <c r="BN13" s="612"/>
      <c r="BO13" s="613">
        <v>50.2</v>
      </c>
      <c r="BP13" s="613"/>
      <c r="BQ13" s="613"/>
      <c r="BR13" s="613"/>
      <c r="BS13" s="614">
        <v>18112</v>
      </c>
      <c r="BT13" s="614"/>
      <c r="BU13" s="614"/>
      <c r="BV13" s="614"/>
      <c r="BW13" s="614"/>
      <c r="BX13" s="614"/>
      <c r="BY13" s="614"/>
      <c r="BZ13" s="614"/>
      <c r="CA13" s="614"/>
      <c r="CB13" s="618"/>
      <c r="CD13" s="607" t="s">
        <v>260</v>
      </c>
      <c r="CE13" s="608"/>
      <c r="CF13" s="608"/>
      <c r="CG13" s="608"/>
      <c r="CH13" s="608"/>
      <c r="CI13" s="608"/>
      <c r="CJ13" s="608"/>
      <c r="CK13" s="608"/>
      <c r="CL13" s="608"/>
      <c r="CM13" s="608"/>
      <c r="CN13" s="608"/>
      <c r="CO13" s="608"/>
      <c r="CP13" s="608"/>
      <c r="CQ13" s="609"/>
      <c r="CR13" s="610">
        <v>409993</v>
      </c>
      <c r="CS13" s="611"/>
      <c r="CT13" s="611"/>
      <c r="CU13" s="611"/>
      <c r="CV13" s="611"/>
      <c r="CW13" s="611"/>
      <c r="CX13" s="611"/>
      <c r="CY13" s="612"/>
      <c r="CZ13" s="613">
        <v>8.4</v>
      </c>
      <c r="DA13" s="613"/>
      <c r="DB13" s="613"/>
      <c r="DC13" s="613"/>
      <c r="DD13" s="619">
        <v>336300</v>
      </c>
      <c r="DE13" s="611"/>
      <c r="DF13" s="611"/>
      <c r="DG13" s="611"/>
      <c r="DH13" s="611"/>
      <c r="DI13" s="611"/>
      <c r="DJ13" s="611"/>
      <c r="DK13" s="611"/>
      <c r="DL13" s="611"/>
      <c r="DM13" s="611"/>
      <c r="DN13" s="611"/>
      <c r="DO13" s="611"/>
      <c r="DP13" s="612"/>
      <c r="DQ13" s="619">
        <v>105067</v>
      </c>
      <c r="DR13" s="611"/>
      <c r="DS13" s="611"/>
      <c r="DT13" s="611"/>
      <c r="DU13" s="611"/>
      <c r="DV13" s="611"/>
      <c r="DW13" s="611"/>
      <c r="DX13" s="611"/>
      <c r="DY13" s="611"/>
      <c r="DZ13" s="611"/>
      <c r="EA13" s="611"/>
      <c r="EB13" s="611"/>
      <c r="EC13" s="620"/>
    </row>
    <row r="14" spans="2:143" ht="11.25" customHeight="1" x14ac:dyDescent="0.2">
      <c r="B14" s="607" t="s">
        <v>261</v>
      </c>
      <c r="C14" s="608"/>
      <c r="D14" s="608"/>
      <c r="E14" s="608"/>
      <c r="F14" s="608"/>
      <c r="G14" s="608"/>
      <c r="H14" s="608"/>
      <c r="I14" s="608"/>
      <c r="J14" s="608"/>
      <c r="K14" s="608"/>
      <c r="L14" s="608"/>
      <c r="M14" s="608"/>
      <c r="N14" s="608"/>
      <c r="O14" s="608"/>
      <c r="P14" s="608"/>
      <c r="Q14" s="609"/>
      <c r="R14" s="610" t="s">
        <v>148</v>
      </c>
      <c r="S14" s="611"/>
      <c r="T14" s="611"/>
      <c r="U14" s="611"/>
      <c r="V14" s="611"/>
      <c r="W14" s="611"/>
      <c r="X14" s="611"/>
      <c r="Y14" s="612"/>
      <c r="Z14" s="613" t="s">
        <v>148</v>
      </c>
      <c r="AA14" s="613"/>
      <c r="AB14" s="613"/>
      <c r="AC14" s="613"/>
      <c r="AD14" s="614" t="s">
        <v>148</v>
      </c>
      <c r="AE14" s="614"/>
      <c r="AF14" s="614"/>
      <c r="AG14" s="614"/>
      <c r="AH14" s="614"/>
      <c r="AI14" s="614"/>
      <c r="AJ14" s="614"/>
      <c r="AK14" s="614"/>
      <c r="AL14" s="615" t="s">
        <v>148</v>
      </c>
      <c r="AM14" s="616"/>
      <c r="AN14" s="616"/>
      <c r="AO14" s="617"/>
      <c r="AP14" s="607" t="s">
        <v>262</v>
      </c>
      <c r="AQ14" s="608"/>
      <c r="AR14" s="608"/>
      <c r="AS14" s="608"/>
      <c r="AT14" s="608"/>
      <c r="AU14" s="608"/>
      <c r="AV14" s="608"/>
      <c r="AW14" s="608"/>
      <c r="AX14" s="608"/>
      <c r="AY14" s="608"/>
      <c r="AZ14" s="608"/>
      <c r="BA14" s="608"/>
      <c r="BB14" s="608"/>
      <c r="BC14" s="608"/>
      <c r="BD14" s="608"/>
      <c r="BE14" s="608"/>
      <c r="BF14" s="609"/>
      <c r="BG14" s="610">
        <v>18308</v>
      </c>
      <c r="BH14" s="611"/>
      <c r="BI14" s="611"/>
      <c r="BJ14" s="611"/>
      <c r="BK14" s="611"/>
      <c r="BL14" s="611"/>
      <c r="BM14" s="611"/>
      <c r="BN14" s="612"/>
      <c r="BO14" s="613">
        <v>6.3</v>
      </c>
      <c r="BP14" s="613"/>
      <c r="BQ14" s="613"/>
      <c r="BR14" s="613"/>
      <c r="BS14" s="614" t="s">
        <v>148</v>
      </c>
      <c r="BT14" s="614"/>
      <c r="BU14" s="614"/>
      <c r="BV14" s="614"/>
      <c r="BW14" s="614"/>
      <c r="BX14" s="614"/>
      <c r="BY14" s="614"/>
      <c r="BZ14" s="614"/>
      <c r="CA14" s="614"/>
      <c r="CB14" s="618"/>
      <c r="CD14" s="607" t="s">
        <v>263</v>
      </c>
      <c r="CE14" s="608"/>
      <c r="CF14" s="608"/>
      <c r="CG14" s="608"/>
      <c r="CH14" s="608"/>
      <c r="CI14" s="608"/>
      <c r="CJ14" s="608"/>
      <c r="CK14" s="608"/>
      <c r="CL14" s="608"/>
      <c r="CM14" s="608"/>
      <c r="CN14" s="608"/>
      <c r="CO14" s="608"/>
      <c r="CP14" s="608"/>
      <c r="CQ14" s="609"/>
      <c r="CR14" s="610">
        <v>123330</v>
      </c>
      <c r="CS14" s="611"/>
      <c r="CT14" s="611"/>
      <c r="CU14" s="611"/>
      <c r="CV14" s="611"/>
      <c r="CW14" s="611"/>
      <c r="CX14" s="611"/>
      <c r="CY14" s="612"/>
      <c r="CZ14" s="613">
        <v>2.5</v>
      </c>
      <c r="DA14" s="613"/>
      <c r="DB14" s="613"/>
      <c r="DC14" s="613"/>
      <c r="DD14" s="619">
        <v>2447</v>
      </c>
      <c r="DE14" s="611"/>
      <c r="DF14" s="611"/>
      <c r="DG14" s="611"/>
      <c r="DH14" s="611"/>
      <c r="DI14" s="611"/>
      <c r="DJ14" s="611"/>
      <c r="DK14" s="611"/>
      <c r="DL14" s="611"/>
      <c r="DM14" s="611"/>
      <c r="DN14" s="611"/>
      <c r="DO14" s="611"/>
      <c r="DP14" s="612"/>
      <c r="DQ14" s="619">
        <v>123301</v>
      </c>
      <c r="DR14" s="611"/>
      <c r="DS14" s="611"/>
      <c r="DT14" s="611"/>
      <c r="DU14" s="611"/>
      <c r="DV14" s="611"/>
      <c r="DW14" s="611"/>
      <c r="DX14" s="611"/>
      <c r="DY14" s="611"/>
      <c r="DZ14" s="611"/>
      <c r="EA14" s="611"/>
      <c r="EB14" s="611"/>
      <c r="EC14" s="620"/>
    </row>
    <row r="15" spans="2:143" ht="11.25" customHeight="1" x14ac:dyDescent="0.2">
      <c r="B15" s="607" t="s">
        <v>264</v>
      </c>
      <c r="C15" s="608"/>
      <c r="D15" s="608"/>
      <c r="E15" s="608"/>
      <c r="F15" s="608"/>
      <c r="G15" s="608"/>
      <c r="H15" s="608"/>
      <c r="I15" s="608"/>
      <c r="J15" s="608"/>
      <c r="K15" s="608"/>
      <c r="L15" s="608"/>
      <c r="M15" s="608"/>
      <c r="N15" s="608"/>
      <c r="O15" s="608"/>
      <c r="P15" s="608"/>
      <c r="Q15" s="609"/>
      <c r="R15" s="610" t="s">
        <v>148</v>
      </c>
      <c r="S15" s="611"/>
      <c r="T15" s="611"/>
      <c r="U15" s="611"/>
      <c r="V15" s="611"/>
      <c r="W15" s="611"/>
      <c r="X15" s="611"/>
      <c r="Y15" s="612"/>
      <c r="Z15" s="613" t="s">
        <v>148</v>
      </c>
      <c r="AA15" s="613"/>
      <c r="AB15" s="613"/>
      <c r="AC15" s="613"/>
      <c r="AD15" s="614" t="s">
        <v>148</v>
      </c>
      <c r="AE15" s="614"/>
      <c r="AF15" s="614"/>
      <c r="AG15" s="614"/>
      <c r="AH15" s="614"/>
      <c r="AI15" s="614"/>
      <c r="AJ15" s="614"/>
      <c r="AK15" s="614"/>
      <c r="AL15" s="615" t="s">
        <v>148</v>
      </c>
      <c r="AM15" s="616"/>
      <c r="AN15" s="616"/>
      <c r="AO15" s="617"/>
      <c r="AP15" s="607" t="s">
        <v>265</v>
      </c>
      <c r="AQ15" s="608"/>
      <c r="AR15" s="608"/>
      <c r="AS15" s="608"/>
      <c r="AT15" s="608"/>
      <c r="AU15" s="608"/>
      <c r="AV15" s="608"/>
      <c r="AW15" s="608"/>
      <c r="AX15" s="608"/>
      <c r="AY15" s="608"/>
      <c r="AZ15" s="608"/>
      <c r="BA15" s="608"/>
      <c r="BB15" s="608"/>
      <c r="BC15" s="608"/>
      <c r="BD15" s="608"/>
      <c r="BE15" s="608"/>
      <c r="BF15" s="609"/>
      <c r="BG15" s="610">
        <v>10942</v>
      </c>
      <c r="BH15" s="611"/>
      <c r="BI15" s="611"/>
      <c r="BJ15" s="611"/>
      <c r="BK15" s="611"/>
      <c r="BL15" s="611"/>
      <c r="BM15" s="611"/>
      <c r="BN15" s="612"/>
      <c r="BO15" s="613">
        <v>3.7</v>
      </c>
      <c r="BP15" s="613"/>
      <c r="BQ15" s="613"/>
      <c r="BR15" s="613"/>
      <c r="BS15" s="614" t="s">
        <v>148</v>
      </c>
      <c r="BT15" s="614"/>
      <c r="BU15" s="614"/>
      <c r="BV15" s="614"/>
      <c r="BW15" s="614"/>
      <c r="BX15" s="614"/>
      <c r="BY15" s="614"/>
      <c r="BZ15" s="614"/>
      <c r="CA15" s="614"/>
      <c r="CB15" s="618"/>
      <c r="CD15" s="607" t="s">
        <v>266</v>
      </c>
      <c r="CE15" s="608"/>
      <c r="CF15" s="608"/>
      <c r="CG15" s="608"/>
      <c r="CH15" s="608"/>
      <c r="CI15" s="608"/>
      <c r="CJ15" s="608"/>
      <c r="CK15" s="608"/>
      <c r="CL15" s="608"/>
      <c r="CM15" s="608"/>
      <c r="CN15" s="608"/>
      <c r="CO15" s="608"/>
      <c r="CP15" s="608"/>
      <c r="CQ15" s="609"/>
      <c r="CR15" s="610">
        <v>289324</v>
      </c>
      <c r="CS15" s="611"/>
      <c r="CT15" s="611"/>
      <c r="CU15" s="611"/>
      <c r="CV15" s="611"/>
      <c r="CW15" s="611"/>
      <c r="CX15" s="611"/>
      <c r="CY15" s="612"/>
      <c r="CZ15" s="613">
        <v>5.9</v>
      </c>
      <c r="DA15" s="613"/>
      <c r="DB15" s="613"/>
      <c r="DC15" s="613"/>
      <c r="DD15" s="619">
        <v>5660</v>
      </c>
      <c r="DE15" s="611"/>
      <c r="DF15" s="611"/>
      <c r="DG15" s="611"/>
      <c r="DH15" s="611"/>
      <c r="DI15" s="611"/>
      <c r="DJ15" s="611"/>
      <c r="DK15" s="611"/>
      <c r="DL15" s="611"/>
      <c r="DM15" s="611"/>
      <c r="DN15" s="611"/>
      <c r="DO15" s="611"/>
      <c r="DP15" s="612"/>
      <c r="DQ15" s="619">
        <v>262792</v>
      </c>
      <c r="DR15" s="611"/>
      <c r="DS15" s="611"/>
      <c r="DT15" s="611"/>
      <c r="DU15" s="611"/>
      <c r="DV15" s="611"/>
      <c r="DW15" s="611"/>
      <c r="DX15" s="611"/>
      <c r="DY15" s="611"/>
      <c r="DZ15" s="611"/>
      <c r="EA15" s="611"/>
      <c r="EB15" s="611"/>
      <c r="EC15" s="620"/>
    </row>
    <row r="16" spans="2:143" ht="11.25" customHeight="1" x14ac:dyDescent="0.2">
      <c r="B16" s="607" t="s">
        <v>267</v>
      </c>
      <c r="C16" s="608"/>
      <c r="D16" s="608"/>
      <c r="E16" s="608"/>
      <c r="F16" s="608"/>
      <c r="G16" s="608"/>
      <c r="H16" s="608"/>
      <c r="I16" s="608"/>
      <c r="J16" s="608"/>
      <c r="K16" s="608"/>
      <c r="L16" s="608"/>
      <c r="M16" s="608"/>
      <c r="N16" s="608"/>
      <c r="O16" s="608"/>
      <c r="P16" s="608"/>
      <c r="Q16" s="609"/>
      <c r="R16" s="610">
        <v>2264</v>
      </c>
      <c r="S16" s="611"/>
      <c r="T16" s="611"/>
      <c r="U16" s="611"/>
      <c r="V16" s="611"/>
      <c r="W16" s="611"/>
      <c r="X16" s="611"/>
      <c r="Y16" s="612"/>
      <c r="Z16" s="613">
        <v>0</v>
      </c>
      <c r="AA16" s="613"/>
      <c r="AB16" s="613"/>
      <c r="AC16" s="613"/>
      <c r="AD16" s="614">
        <v>2264</v>
      </c>
      <c r="AE16" s="614"/>
      <c r="AF16" s="614"/>
      <c r="AG16" s="614"/>
      <c r="AH16" s="614"/>
      <c r="AI16" s="614"/>
      <c r="AJ16" s="614"/>
      <c r="AK16" s="614"/>
      <c r="AL16" s="615">
        <v>0.1</v>
      </c>
      <c r="AM16" s="616"/>
      <c r="AN16" s="616"/>
      <c r="AO16" s="617"/>
      <c r="AP16" s="607" t="s">
        <v>268</v>
      </c>
      <c r="AQ16" s="608"/>
      <c r="AR16" s="608"/>
      <c r="AS16" s="608"/>
      <c r="AT16" s="608"/>
      <c r="AU16" s="608"/>
      <c r="AV16" s="608"/>
      <c r="AW16" s="608"/>
      <c r="AX16" s="608"/>
      <c r="AY16" s="608"/>
      <c r="AZ16" s="608"/>
      <c r="BA16" s="608"/>
      <c r="BB16" s="608"/>
      <c r="BC16" s="608"/>
      <c r="BD16" s="608"/>
      <c r="BE16" s="608"/>
      <c r="BF16" s="609"/>
      <c r="BG16" s="610" t="s">
        <v>148</v>
      </c>
      <c r="BH16" s="611"/>
      <c r="BI16" s="611"/>
      <c r="BJ16" s="611"/>
      <c r="BK16" s="611"/>
      <c r="BL16" s="611"/>
      <c r="BM16" s="611"/>
      <c r="BN16" s="612"/>
      <c r="BO16" s="613" t="s">
        <v>148</v>
      </c>
      <c r="BP16" s="613"/>
      <c r="BQ16" s="613"/>
      <c r="BR16" s="613"/>
      <c r="BS16" s="614" t="s">
        <v>148</v>
      </c>
      <c r="BT16" s="614"/>
      <c r="BU16" s="614"/>
      <c r="BV16" s="614"/>
      <c r="BW16" s="614"/>
      <c r="BX16" s="614"/>
      <c r="BY16" s="614"/>
      <c r="BZ16" s="614"/>
      <c r="CA16" s="614"/>
      <c r="CB16" s="618"/>
      <c r="CD16" s="607" t="s">
        <v>269</v>
      </c>
      <c r="CE16" s="608"/>
      <c r="CF16" s="608"/>
      <c r="CG16" s="608"/>
      <c r="CH16" s="608"/>
      <c r="CI16" s="608"/>
      <c r="CJ16" s="608"/>
      <c r="CK16" s="608"/>
      <c r="CL16" s="608"/>
      <c r="CM16" s="608"/>
      <c r="CN16" s="608"/>
      <c r="CO16" s="608"/>
      <c r="CP16" s="608"/>
      <c r="CQ16" s="609"/>
      <c r="CR16" s="610">
        <v>619887</v>
      </c>
      <c r="CS16" s="611"/>
      <c r="CT16" s="611"/>
      <c r="CU16" s="611"/>
      <c r="CV16" s="611"/>
      <c r="CW16" s="611"/>
      <c r="CX16" s="611"/>
      <c r="CY16" s="612"/>
      <c r="CZ16" s="613">
        <v>12.6</v>
      </c>
      <c r="DA16" s="613"/>
      <c r="DB16" s="613"/>
      <c r="DC16" s="613"/>
      <c r="DD16" s="619" t="s">
        <v>148</v>
      </c>
      <c r="DE16" s="611"/>
      <c r="DF16" s="611"/>
      <c r="DG16" s="611"/>
      <c r="DH16" s="611"/>
      <c r="DI16" s="611"/>
      <c r="DJ16" s="611"/>
      <c r="DK16" s="611"/>
      <c r="DL16" s="611"/>
      <c r="DM16" s="611"/>
      <c r="DN16" s="611"/>
      <c r="DO16" s="611"/>
      <c r="DP16" s="612"/>
      <c r="DQ16" s="619">
        <v>165658</v>
      </c>
      <c r="DR16" s="611"/>
      <c r="DS16" s="611"/>
      <c r="DT16" s="611"/>
      <c r="DU16" s="611"/>
      <c r="DV16" s="611"/>
      <c r="DW16" s="611"/>
      <c r="DX16" s="611"/>
      <c r="DY16" s="611"/>
      <c r="DZ16" s="611"/>
      <c r="EA16" s="611"/>
      <c r="EB16" s="611"/>
      <c r="EC16" s="620"/>
    </row>
    <row r="17" spans="2:133" ht="11.25" customHeight="1" x14ac:dyDescent="0.2">
      <c r="B17" s="607" t="s">
        <v>270</v>
      </c>
      <c r="C17" s="608"/>
      <c r="D17" s="608"/>
      <c r="E17" s="608"/>
      <c r="F17" s="608"/>
      <c r="G17" s="608"/>
      <c r="H17" s="608"/>
      <c r="I17" s="608"/>
      <c r="J17" s="608"/>
      <c r="K17" s="608"/>
      <c r="L17" s="608"/>
      <c r="M17" s="608"/>
      <c r="N17" s="608"/>
      <c r="O17" s="608"/>
      <c r="P17" s="608"/>
      <c r="Q17" s="609"/>
      <c r="R17" s="610">
        <v>3350</v>
      </c>
      <c r="S17" s="611"/>
      <c r="T17" s="611"/>
      <c r="U17" s="611"/>
      <c r="V17" s="611"/>
      <c r="W17" s="611"/>
      <c r="X17" s="611"/>
      <c r="Y17" s="612"/>
      <c r="Z17" s="613">
        <v>0.1</v>
      </c>
      <c r="AA17" s="613"/>
      <c r="AB17" s="613"/>
      <c r="AC17" s="613"/>
      <c r="AD17" s="614">
        <v>3350</v>
      </c>
      <c r="AE17" s="614"/>
      <c r="AF17" s="614"/>
      <c r="AG17" s="614"/>
      <c r="AH17" s="614"/>
      <c r="AI17" s="614"/>
      <c r="AJ17" s="614"/>
      <c r="AK17" s="614"/>
      <c r="AL17" s="615">
        <v>0.1</v>
      </c>
      <c r="AM17" s="616"/>
      <c r="AN17" s="616"/>
      <c r="AO17" s="617"/>
      <c r="AP17" s="607" t="s">
        <v>271</v>
      </c>
      <c r="AQ17" s="608"/>
      <c r="AR17" s="608"/>
      <c r="AS17" s="608"/>
      <c r="AT17" s="608"/>
      <c r="AU17" s="608"/>
      <c r="AV17" s="608"/>
      <c r="AW17" s="608"/>
      <c r="AX17" s="608"/>
      <c r="AY17" s="608"/>
      <c r="AZ17" s="608"/>
      <c r="BA17" s="608"/>
      <c r="BB17" s="608"/>
      <c r="BC17" s="608"/>
      <c r="BD17" s="608"/>
      <c r="BE17" s="608"/>
      <c r="BF17" s="609"/>
      <c r="BG17" s="610" t="s">
        <v>148</v>
      </c>
      <c r="BH17" s="611"/>
      <c r="BI17" s="611"/>
      <c r="BJ17" s="611"/>
      <c r="BK17" s="611"/>
      <c r="BL17" s="611"/>
      <c r="BM17" s="611"/>
      <c r="BN17" s="612"/>
      <c r="BO17" s="613" t="s">
        <v>148</v>
      </c>
      <c r="BP17" s="613"/>
      <c r="BQ17" s="613"/>
      <c r="BR17" s="613"/>
      <c r="BS17" s="614" t="s">
        <v>148</v>
      </c>
      <c r="BT17" s="614"/>
      <c r="BU17" s="614"/>
      <c r="BV17" s="614"/>
      <c r="BW17" s="614"/>
      <c r="BX17" s="614"/>
      <c r="BY17" s="614"/>
      <c r="BZ17" s="614"/>
      <c r="CA17" s="614"/>
      <c r="CB17" s="618"/>
      <c r="CD17" s="607" t="s">
        <v>272</v>
      </c>
      <c r="CE17" s="608"/>
      <c r="CF17" s="608"/>
      <c r="CG17" s="608"/>
      <c r="CH17" s="608"/>
      <c r="CI17" s="608"/>
      <c r="CJ17" s="608"/>
      <c r="CK17" s="608"/>
      <c r="CL17" s="608"/>
      <c r="CM17" s="608"/>
      <c r="CN17" s="608"/>
      <c r="CO17" s="608"/>
      <c r="CP17" s="608"/>
      <c r="CQ17" s="609"/>
      <c r="CR17" s="610">
        <v>452647</v>
      </c>
      <c r="CS17" s="611"/>
      <c r="CT17" s="611"/>
      <c r="CU17" s="611"/>
      <c r="CV17" s="611"/>
      <c r="CW17" s="611"/>
      <c r="CX17" s="611"/>
      <c r="CY17" s="612"/>
      <c r="CZ17" s="613">
        <v>9.1999999999999993</v>
      </c>
      <c r="DA17" s="613"/>
      <c r="DB17" s="613"/>
      <c r="DC17" s="613"/>
      <c r="DD17" s="619" t="s">
        <v>148</v>
      </c>
      <c r="DE17" s="611"/>
      <c r="DF17" s="611"/>
      <c r="DG17" s="611"/>
      <c r="DH17" s="611"/>
      <c r="DI17" s="611"/>
      <c r="DJ17" s="611"/>
      <c r="DK17" s="611"/>
      <c r="DL17" s="611"/>
      <c r="DM17" s="611"/>
      <c r="DN17" s="611"/>
      <c r="DO17" s="611"/>
      <c r="DP17" s="612"/>
      <c r="DQ17" s="619">
        <v>448855</v>
      </c>
      <c r="DR17" s="611"/>
      <c r="DS17" s="611"/>
      <c r="DT17" s="611"/>
      <c r="DU17" s="611"/>
      <c r="DV17" s="611"/>
      <c r="DW17" s="611"/>
      <c r="DX17" s="611"/>
      <c r="DY17" s="611"/>
      <c r="DZ17" s="611"/>
      <c r="EA17" s="611"/>
      <c r="EB17" s="611"/>
      <c r="EC17" s="620"/>
    </row>
    <row r="18" spans="2:133" ht="11.25" customHeight="1" x14ac:dyDescent="0.2">
      <c r="B18" s="607" t="s">
        <v>273</v>
      </c>
      <c r="C18" s="608"/>
      <c r="D18" s="608"/>
      <c r="E18" s="608"/>
      <c r="F18" s="608"/>
      <c r="G18" s="608"/>
      <c r="H18" s="608"/>
      <c r="I18" s="608"/>
      <c r="J18" s="608"/>
      <c r="K18" s="608"/>
      <c r="L18" s="608"/>
      <c r="M18" s="608"/>
      <c r="N18" s="608"/>
      <c r="O18" s="608"/>
      <c r="P18" s="608"/>
      <c r="Q18" s="609"/>
      <c r="R18" s="610">
        <v>755</v>
      </c>
      <c r="S18" s="611"/>
      <c r="T18" s="611"/>
      <c r="U18" s="611"/>
      <c r="V18" s="611"/>
      <c r="W18" s="611"/>
      <c r="X18" s="611"/>
      <c r="Y18" s="612"/>
      <c r="Z18" s="613">
        <v>0</v>
      </c>
      <c r="AA18" s="613"/>
      <c r="AB18" s="613"/>
      <c r="AC18" s="613"/>
      <c r="AD18" s="614">
        <v>755</v>
      </c>
      <c r="AE18" s="614"/>
      <c r="AF18" s="614"/>
      <c r="AG18" s="614"/>
      <c r="AH18" s="614"/>
      <c r="AI18" s="614"/>
      <c r="AJ18" s="614"/>
      <c r="AK18" s="614"/>
      <c r="AL18" s="615">
        <v>0</v>
      </c>
      <c r="AM18" s="616"/>
      <c r="AN18" s="616"/>
      <c r="AO18" s="617"/>
      <c r="AP18" s="607" t="s">
        <v>274</v>
      </c>
      <c r="AQ18" s="608"/>
      <c r="AR18" s="608"/>
      <c r="AS18" s="608"/>
      <c r="AT18" s="608"/>
      <c r="AU18" s="608"/>
      <c r="AV18" s="608"/>
      <c r="AW18" s="608"/>
      <c r="AX18" s="608"/>
      <c r="AY18" s="608"/>
      <c r="AZ18" s="608"/>
      <c r="BA18" s="608"/>
      <c r="BB18" s="608"/>
      <c r="BC18" s="608"/>
      <c r="BD18" s="608"/>
      <c r="BE18" s="608"/>
      <c r="BF18" s="609"/>
      <c r="BG18" s="610" t="s">
        <v>148</v>
      </c>
      <c r="BH18" s="611"/>
      <c r="BI18" s="611"/>
      <c r="BJ18" s="611"/>
      <c r="BK18" s="611"/>
      <c r="BL18" s="611"/>
      <c r="BM18" s="611"/>
      <c r="BN18" s="612"/>
      <c r="BO18" s="613" t="s">
        <v>148</v>
      </c>
      <c r="BP18" s="613"/>
      <c r="BQ18" s="613"/>
      <c r="BR18" s="613"/>
      <c r="BS18" s="614" t="s">
        <v>148</v>
      </c>
      <c r="BT18" s="614"/>
      <c r="BU18" s="614"/>
      <c r="BV18" s="614"/>
      <c r="BW18" s="614"/>
      <c r="BX18" s="614"/>
      <c r="BY18" s="614"/>
      <c r="BZ18" s="614"/>
      <c r="CA18" s="614"/>
      <c r="CB18" s="618"/>
      <c r="CD18" s="607" t="s">
        <v>275</v>
      </c>
      <c r="CE18" s="608"/>
      <c r="CF18" s="608"/>
      <c r="CG18" s="608"/>
      <c r="CH18" s="608"/>
      <c r="CI18" s="608"/>
      <c r="CJ18" s="608"/>
      <c r="CK18" s="608"/>
      <c r="CL18" s="608"/>
      <c r="CM18" s="608"/>
      <c r="CN18" s="608"/>
      <c r="CO18" s="608"/>
      <c r="CP18" s="608"/>
      <c r="CQ18" s="609"/>
      <c r="CR18" s="610" t="s">
        <v>148</v>
      </c>
      <c r="CS18" s="611"/>
      <c r="CT18" s="611"/>
      <c r="CU18" s="611"/>
      <c r="CV18" s="611"/>
      <c r="CW18" s="611"/>
      <c r="CX18" s="611"/>
      <c r="CY18" s="612"/>
      <c r="CZ18" s="613" t="s">
        <v>148</v>
      </c>
      <c r="DA18" s="613"/>
      <c r="DB18" s="613"/>
      <c r="DC18" s="613"/>
      <c r="DD18" s="619" t="s">
        <v>148</v>
      </c>
      <c r="DE18" s="611"/>
      <c r="DF18" s="611"/>
      <c r="DG18" s="611"/>
      <c r="DH18" s="611"/>
      <c r="DI18" s="611"/>
      <c r="DJ18" s="611"/>
      <c r="DK18" s="611"/>
      <c r="DL18" s="611"/>
      <c r="DM18" s="611"/>
      <c r="DN18" s="611"/>
      <c r="DO18" s="611"/>
      <c r="DP18" s="612"/>
      <c r="DQ18" s="619" t="s">
        <v>148</v>
      </c>
      <c r="DR18" s="611"/>
      <c r="DS18" s="611"/>
      <c r="DT18" s="611"/>
      <c r="DU18" s="611"/>
      <c r="DV18" s="611"/>
      <c r="DW18" s="611"/>
      <c r="DX18" s="611"/>
      <c r="DY18" s="611"/>
      <c r="DZ18" s="611"/>
      <c r="EA18" s="611"/>
      <c r="EB18" s="611"/>
      <c r="EC18" s="620"/>
    </row>
    <row r="19" spans="2:133" ht="11.25" customHeight="1" x14ac:dyDescent="0.2">
      <c r="B19" s="607" t="s">
        <v>276</v>
      </c>
      <c r="C19" s="608"/>
      <c r="D19" s="608"/>
      <c r="E19" s="608"/>
      <c r="F19" s="608"/>
      <c r="G19" s="608"/>
      <c r="H19" s="608"/>
      <c r="I19" s="608"/>
      <c r="J19" s="608"/>
      <c r="K19" s="608"/>
      <c r="L19" s="608"/>
      <c r="M19" s="608"/>
      <c r="N19" s="608"/>
      <c r="O19" s="608"/>
      <c r="P19" s="608"/>
      <c r="Q19" s="609"/>
      <c r="R19" s="610">
        <v>595</v>
      </c>
      <c r="S19" s="611"/>
      <c r="T19" s="611"/>
      <c r="U19" s="611"/>
      <c r="V19" s="611"/>
      <c r="W19" s="611"/>
      <c r="X19" s="611"/>
      <c r="Y19" s="612"/>
      <c r="Z19" s="613">
        <v>0</v>
      </c>
      <c r="AA19" s="613"/>
      <c r="AB19" s="613"/>
      <c r="AC19" s="613"/>
      <c r="AD19" s="614">
        <v>595</v>
      </c>
      <c r="AE19" s="614"/>
      <c r="AF19" s="614"/>
      <c r="AG19" s="614"/>
      <c r="AH19" s="614"/>
      <c r="AI19" s="614"/>
      <c r="AJ19" s="614"/>
      <c r="AK19" s="614"/>
      <c r="AL19" s="615">
        <v>0</v>
      </c>
      <c r="AM19" s="616"/>
      <c r="AN19" s="616"/>
      <c r="AO19" s="617"/>
      <c r="AP19" s="607" t="s">
        <v>277</v>
      </c>
      <c r="AQ19" s="608"/>
      <c r="AR19" s="608"/>
      <c r="AS19" s="608"/>
      <c r="AT19" s="608"/>
      <c r="AU19" s="608"/>
      <c r="AV19" s="608"/>
      <c r="AW19" s="608"/>
      <c r="AX19" s="608"/>
      <c r="AY19" s="608"/>
      <c r="AZ19" s="608"/>
      <c r="BA19" s="608"/>
      <c r="BB19" s="608"/>
      <c r="BC19" s="608"/>
      <c r="BD19" s="608"/>
      <c r="BE19" s="608"/>
      <c r="BF19" s="609"/>
      <c r="BG19" s="610">
        <v>3685</v>
      </c>
      <c r="BH19" s="611"/>
      <c r="BI19" s="611"/>
      <c r="BJ19" s="611"/>
      <c r="BK19" s="611"/>
      <c r="BL19" s="611"/>
      <c r="BM19" s="611"/>
      <c r="BN19" s="612"/>
      <c r="BO19" s="613">
        <v>1.3</v>
      </c>
      <c r="BP19" s="613"/>
      <c r="BQ19" s="613"/>
      <c r="BR19" s="613"/>
      <c r="BS19" s="614" t="s">
        <v>148</v>
      </c>
      <c r="BT19" s="614"/>
      <c r="BU19" s="614"/>
      <c r="BV19" s="614"/>
      <c r="BW19" s="614"/>
      <c r="BX19" s="614"/>
      <c r="BY19" s="614"/>
      <c r="BZ19" s="614"/>
      <c r="CA19" s="614"/>
      <c r="CB19" s="618"/>
      <c r="CD19" s="607" t="s">
        <v>278</v>
      </c>
      <c r="CE19" s="608"/>
      <c r="CF19" s="608"/>
      <c r="CG19" s="608"/>
      <c r="CH19" s="608"/>
      <c r="CI19" s="608"/>
      <c r="CJ19" s="608"/>
      <c r="CK19" s="608"/>
      <c r="CL19" s="608"/>
      <c r="CM19" s="608"/>
      <c r="CN19" s="608"/>
      <c r="CO19" s="608"/>
      <c r="CP19" s="608"/>
      <c r="CQ19" s="609"/>
      <c r="CR19" s="610" t="s">
        <v>148</v>
      </c>
      <c r="CS19" s="611"/>
      <c r="CT19" s="611"/>
      <c r="CU19" s="611"/>
      <c r="CV19" s="611"/>
      <c r="CW19" s="611"/>
      <c r="CX19" s="611"/>
      <c r="CY19" s="612"/>
      <c r="CZ19" s="613" t="s">
        <v>148</v>
      </c>
      <c r="DA19" s="613"/>
      <c r="DB19" s="613"/>
      <c r="DC19" s="613"/>
      <c r="DD19" s="619" t="s">
        <v>148</v>
      </c>
      <c r="DE19" s="611"/>
      <c r="DF19" s="611"/>
      <c r="DG19" s="611"/>
      <c r="DH19" s="611"/>
      <c r="DI19" s="611"/>
      <c r="DJ19" s="611"/>
      <c r="DK19" s="611"/>
      <c r="DL19" s="611"/>
      <c r="DM19" s="611"/>
      <c r="DN19" s="611"/>
      <c r="DO19" s="611"/>
      <c r="DP19" s="612"/>
      <c r="DQ19" s="619" t="s">
        <v>148</v>
      </c>
      <c r="DR19" s="611"/>
      <c r="DS19" s="611"/>
      <c r="DT19" s="611"/>
      <c r="DU19" s="611"/>
      <c r="DV19" s="611"/>
      <c r="DW19" s="611"/>
      <c r="DX19" s="611"/>
      <c r="DY19" s="611"/>
      <c r="DZ19" s="611"/>
      <c r="EA19" s="611"/>
      <c r="EB19" s="611"/>
      <c r="EC19" s="620"/>
    </row>
    <row r="20" spans="2:133" ht="11.25" customHeight="1" x14ac:dyDescent="0.2">
      <c r="B20" s="623" t="s">
        <v>279</v>
      </c>
      <c r="C20" s="624"/>
      <c r="D20" s="624"/>
      <c r="E20" s="624"/>
      <c r="F20" s="624"/>
      <c r="G20" s="624"/>
      <c r="H20" s="624"/>
      <c r="I20" s="624"/>
      <c r="J20" s="624"/>
      <c r="K20" s="624"/>
      <c r="L20" s="624"/>
      <c r="M20" s="624"/>
      <c r="N20" s="624"/>
      <c r="O20" s="624"/>
      <c r="P20" s="624"/>
      <c r="Q20" s="625"/>
      <c r="R20" s="610">
        <v>160</v>
      </c>
      <c r="S20" s="611"/>
      <c r="T20" s="611"/>
      <c r="U20" s="611"/>
      <c r="V20" s="611"/>
      <c r="W20" s="611"/>
      <c r="X20" s="611"/>
      <c r="Y20" s="612"/>
      <c r="Z20" s="613">
        <v>0</v>
      </c>
      <c r="AA20" s="613"/>
      <c r="AB20" s="613"/>
      <c r="AC20" s="613"/>
      <c r="AD20" s="614">
        <v>160</v>
      </c>
      <c r="AE20" s="614"/>
      <c r="AF20" s="614"/>
      <c r="AG20" s="614"/>
      <c r="AH20" s="614"/>
      <c r="AI20" s="614"/>
      <c r="AJ20" s="614"/>
      <c r="AK20" s="614"/>
      <c r="AL20" s="615">
        <v>0</v>
      </c>
      <c r="AM20" s="616"/>
      <c r="AN20" s="616"/>
      <c r="AO20" s="617"/>
      <c r="AP20" s="607" t="s">
        <v>280</v>
      </c>
      <c r="AQ20" s="608"/>
      <c r="AR20" s="608"/>
      <c r="AS20" s="608"/>
      <c r="AT20" s="608"/>
      <c r="AU20" s="608"/>
      <c r="AV20" s="608"/>
      <c r="AW20" s="608"/>
      <c r="AX20" s="608"/>
      <c r="AY20" s="608"/>
      <c r="AZ20" s="608"/>
      <c r="BA20" s="608"/>
      <c r="BB20" s="608"/>
      <c r="BC20" s="608"/>
      <c r="BD20" s="608"/>
      <c r="BE20" s="608"/>
      <c r="BF20" s="609"/>
      <c r="BG20" s="610">
        <v>3685</v>
      </c>
      <c r="BH20" s="611"/>
      <c r="BI20" s="611"/>
      <c r="BJ20" s="611"/>
      <c r="BK20" s="611"/>
      <c r="BL20" s="611"/>
      <c r="BM20" s="611"/>
      <c r="BN20" s="612"/>
      <c r="BO20" s="613">
        <v>1.3</v>
      </c>
      <c r="BP20" s="613"/>
      <c r="BQ20" s="613"/>
      <c r="BR20" s="613"/>
      <c r="BS20" s="614" t="s">
        <v>148</v>
      </c>
      <c r="BT20" s="614"/>
      <c r="BU20" s="614"/>
      <c r="BV20" s="614"/>
      <c r="BW20" s="614"/>
      <c r="BX20" s="614"/>
      <c r="BY20" s="614"/>
      <c r="BZ20" s="614"/>
      <c r="CA20" s="614"/>
      <c r="CB20" s="618"/>
      <c r="CD20" s="607" t="s">
        <v>281</v>
      </c>
      <c r="CE20" s="608"/>
      <c r="CF20" s="608"/>
      <c r="CG20" s="608"/>
      <c r="CH20" s="608"/>
      <c r="CI20" s="608"/>
      <c r="CJ20" s="608"/>
      <c r="CK20" s="608"/>
      <c r="CL20" s="608"/>
      <c r="CM20" s="608"/>
      <c r="CN20" s="608"/>
      <c r="CO20" s="608"/>
      <c r="CP20" s="608"/>
      <c r="CQ20" s="609"/>
      <c r="CR20" s="610">
        <v>4902329</v>
      </c>
      <c r="CS20" s="611"/>
      <c r="CT20" s="611"/>
      <c r="CU20" s="611"/>
      <c r="CV20" s="611"/>
      <c r="CW20" s="611"/>
      <c r="CX20" s="611"/>
      <c r="CY20" s="612"/>
      <c r="CZ20" s="613">
        <v>100</v>
      </c>
      <c r="DA20" s="613"/>
      <c r="DB20" s="613"/>
      <c r="DC20" s="613"/>
      <c r="DD20" s="619">
        <v>753984</v>
      </c>
      <c r="DE20" s="611"/>
      <c r="DF20" s="611"/>
      <c r="DG20" s="611"/>
      <c r="DH20" s="611"/>
      <c r="DI20" s="611"/>
      <c r="DJ20" s="611"/>
      <c r="DK20" s="611"/>
      <c r="DL20" s="611"/>
      <c r="DM20" s="611"/>
      <c r="DN20" s="611"/>
      <c r="DO20" s="611"/>
      <c r="DP20" s="612"/>
      <c r="DQ20" s="619">
        <v>3153952</v>
      </c>
      <c r="DR20" s="611"/>
      <c r="DS20" s="611"/>
      <c r="DT20" s="611"/>
      <c r="DU20" s="611"/>
      <c r="DV20" s="611"/>
      <c r="DW20" s="611"/>
      <c r="DX20" s="611"/>
      <c r="DY20" s="611"/>
      <c r="DZ20" s="611"/>
      <c r="EA20" s="611"/>
      <c r="EB20" s="611"/>
      <c r="EC20" s="620"/>
    </row>
    <row r="21" spans="2:133" ht="11.25" customHeight="1" x14ac:dyDescent="0.2">
      <c r="B21" s="607" t="s">
        <v>282</v>
      </c>
      <c r="C21" s="608"/>
      <c r="D21" s="608"/>
      <c r="E21" s="608"/>
      <c r="F21" s="608"/>
      <c r="G21" s="608"/>
      <c r="H21" s="608"/>
      <c r="I21" s="608"/>
      <c r="J21" s="608"/>
      <c r="K21" s="608"/>
      <c r="L21" s="608"/>
      <c r="M21" s="608"/>
      <c r="N21" s="608"/>
      <c r="O21" s="608"/>
      <c r="P21" s="608"/>
      <c r="Q21" s="609"/>
      <c r="R21" s="610">
        <v>2445867</v>
      </c>
      <c r="S21" s="611"/>
      <c r="T21" s="611"/>
      <c r="U21" s="611"/>
      <c r="V21" s="611"/>
      <c r="W21" s="611"/>
      <c r="X21" s="611"/>
      <c r="Y21" s="612"/>
      <c r="Z21" s="613">
        <v>47.3</v>
      </c>
      <c r="AA21" s="613"/>
      <c r="AB21" s="613"/>
      <c r="AC21" s="613"/>
      <c r="AD21" s="614">
        <v>2036432</v>
      </c>
      <c r="AE21" s="614"/>
      <c r="AF21" s="614"/>
      <c r="AG21" s="614"/>
      <c r="AH21" s="614"/>
      <c r="AI21" s="614"/>
      <c r="AJ21" s="614"/>
      <c r="AK21" s="614"/>
      <c r="AL21" s="615">
        <v>81</v>
      </c>
      <c r="AM21" s="616"/>
      <c r="AN21" s="616"/>
      <c r="AO21" s="617"/>
      <c r="AP21" s="607" t="s">
        <v>283</v>
      </c>
      <c r="AQ21" s="626"/>
      <c r="AR21" s="626"/>
      <c r="AS21" s="626"/>
      <c r="AT21" s="626"/>
      <c r="AU21" s="626"/>
      <c r="AV21" s="626"/>
      <c r="AW21" s="626"/>
      <c r="AX21" s="626"/>
      <c r="AY21" s="626"/>
      <c r="AZ21" s="626"/>
      <c r="BA21" s="626"/>
      <c r="BB21" s="626"/>
      <c r="BC21" s="626"/>
      <c r="BD21" s="626"/>
      <c r="BE21" s="626"/>
      <c r="BF21" s="627"/>
      <c r="BG21" s="610">
        <v>3685</v>
      </c>
      <c r="BH21" s="611"/>
      <c r="BI21" s="611"/>
      <c r="BJ21" s="611"/>
      <c r="BK21" s="611"/>
      <c r="BL21" s="611"/>
      <c r="BM21" s="611"/>
      <c r="BN21" s="612"/>
      <c r="BO21" s="613">
        <v>1.3</v>
      </c>
      <c r="BP21" s="613"/>
      <c r="BQ21" s="613"/>
      <c r="BR21" s="613"/>
      <c r="BS21" s="614" t="s">
        <v>148</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2">
      <c r="B22" s="607" t="s">
        <v>284</v>
      </c>
      <c r="C22" s="608"/>
      <c r="D22" s="608"/>
      <c r="E22" s="608"/>
      <c r="F22" s="608"/>
      <c r="G22" s="608"/>
      <c r="H22" s="608"/>
      <c r="I22" s="608"/>
      <c r="J22" s="608"/>
      <c r="K22" s="608"/>
      <c r="L22" s="608"/>
      <c r="M22" s="608"/>
      <c r="N22" s="608"/>
      <c r="O22" s="608"/>
      <c r="P22" s="608"/>
      <c r="Q22" s="609"/>
      <c r="R22" s="610">
        <v>2036432</v>
      </c>
      <c r="S22" s="611"/>
      <c r="T22" s="611"/>
      <c r="U22" s="611"/>
      <c r="V22" s="611"/>
      <c r="W22" s="611"/>
      <c r="X22" s="611"/>
      <c r="Y22" s="612"/>
      <c r="Z22" s="613">
        <v>39.4</v>
      </c>
      <c r="AA22" s="613"/>
      <c r="AB22" s="613"/>
      <c r="AC22" s="613"/>
      <c r="AD22" s="614">
        <v>2036432</v>
      </c>
      <c r="AE22" s="614"/>
      <c r="AF22" s="614"/>
      <c r="AG22" s="614"/>
      <c r="AH22" s="614"/>
      <c r="AI22" s="614"/>
      <c r="AJ22" s="614"/>
      <c r="AK22" s="614"/>
      <c r="AL22" s="615">
        <v>81</v>
      </c>
      <c r="AM22" s="616"/>
      <c r="AN22" s="616"/>
      <c r="AO22" s="617"/>
      <c r="AP22" s="607" t="s">
        <v>285</v>
      </c>
      <c r="AQ22" s="626"/>
      <c r="AR22" s="626"/>
      <c r="AS22" s="626"/>
      <c r="AT22" s="626"/>
      <c r="AU22" s="626"/>
      <c r="AV22" s="626"/>
      <c r="AW22" s="626"/>
      <c r="AX22" s="626"/>
      <c r="AY22" s="626"/>
      <c r="AZ22" s="626"/>
      <c r="BA22" s="626"/>
      <c r="BB22" s="626"/>
      <c r="BC22" s="626"/>
      <c r="BD22" s="626"/>
      <c r="BE22" s="626"/>
      <c r="BF22" s="627"/>
      <c r="BG22" s="610" t="s">
        <v>148</v>
      </c>
      <c r="BH22" s="611"/>
      <c r="BI22" s="611"/>
      <c r="BJ22" s="611"/>
      <c r="BK22" s="611"/>
      <c r="BL22" s="611"/>
      <c r="BM22" s="611"/>
      <c r="BN22" s="612"/>
      <c r="BO22" s="613" t="s">
        <v>148</v>
      </c>
      <c r="BP22" s="613"/>
      <c r="BQ22" s="613"/>
      <c r="BR22" s="613"/>
      <c r="BS22" s="614" t="s">
        <v>148</v>
      </c>
      <c r="BT22" s="614"/>
      <c r="BU22" s="614"/>
      <c r="BV22" s="614"/>
      <c r="BW22" s="614"/>
      <c r="BX22" s="614"/>
      <c r="BY22" s="614"/>
      <c r="BZ22" s="614"/>
      <c r="CA22" s="614"/>
      <c r="CB22" s="618"/>
      <c r="CD22" s="592" t="s">
        <v>286</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2">
      <c r="B23" s="607" t="s">
        <v>287</v>
      </c>
      <c r="C23" s="608"/>
      <c r="D23" s="608"/>
      <c r="E23" s="608"/>
      <c r="F23" s="608"/>
      <c r="G23" s="608"/>
      <c r="H23" s="608"/>
      <c r="I23" s="608"/>
      <c r="J23" s="608"/>
      <c r="K23" s="608"/>
      <c r="L23" s="608"/>
      <c r="M23" s="608"/>
      <c r="N23" s="608"/>
      <c r="O23" s="608"/>
      <c r="P23" s="608"/>
      <c r="Q23" s="609"/>
      <c r="R23" s="610">
        <v>409435</v>
      </c>
      <c r="S23" s="611"/>
      <c r="T23" s="611"/>
      <c r="U23" s="611"/>
      <c r="V23" s="611"/>
      <c r="W23" s="611"/>
      <c r="X23" s="611"/>
      <c r="Y23" s="612"/>
      <c r="Z23" s="613">
        <v>7.9</v>
      </c>
      <c r="AA23" s="613"/>
      <c r="AB23" s="613"/>
      <c r="AC23" s="613"/>
      <c r="AD23" s="614" t="s">
        <v>148</v>
      </c>
      <c r="AE23" s="614"/>
      <c r="AF23" s="614"/>
      <c r="AG23" s="614"/>
      <c r="AH23" s="614"/>
      <c r="AI23" s="614"/>
      <c r="AJ23" s="614"/>
      <c r="AK23" s="614"/>
      <c r="AL23" s="615" t="s">
        <v>148</v>
      </c>
      <c r="AM23" s="616"/>
      <c r="AN23" s="616"/>
      <c r="AO23" s="617"/>
      <c r="AP23" s="607" t="s">
        <v>288</v>
      </c>
      <c r="AQ23" s="626"/>
      <c r="AR23" s="626"/>
      <c r="AS23" s="626"/>
      <c r="AT23" s="626"/>
      <c r="AU23" s="626"/>
      <c r="AV23" s="626"/>
      <c r="AW23" s="626"/>
      <c r="AX23" s="626"/>
      <c r="AY23" s="626"/>
      <c r="AZ23" s="626"/>
      <c r="BA23" s="626"/>
      <c r="BB23" s="626"/>
      <c r="BC23" s="626"/>
      <c r="BD23" s="626"/>
      <c r="BE23" s="626"/>
      <c r="BF23" s="627"/>
      <c r="BG23" s="610" t="s">
        <v>148</v>
      </c>
      <c r="BH23" s="611"/>
      <c r="BI23" s="611"/>
      <c r="BJ23" s="611"/>
      <c r="BK23" s="611"/>
      <c r="BL23" s="611"/>
      <c r="BM23" s="611"/>
      <c r="BN23" s="612"/>
      <c r="BO23" s="613" t="s">
        <v>148</v>
      </c>
      <c r="BP23" s="613"/>
      <c r="BQ23" s="613"/>
      <c r="BR23" s="613"/>
      <c r="BS23" s="614" t="s">
        <v>148</v>
      </c>
      <c r="BT23" s="614"/>
      <c r="BU23" s="614"/>
      <c r="BV23" s="614"/>
      <c r="BW23" s="614"/>
      <c r="BX23" s="614"/>
      <c r="BY23" s="614"/>
      <c r="BZ23" s="614"/>
      <c r="CA23" s="614"/>
      <c r="CB23" s="618"/>
      <c r="CD23" s="592" t="s">
        <v>228</v>
      </c>
      <c r="CE23" s="593"/>
      <c r="CF23" s="593"/>
      <c r="CG23" s="593"/>
      <c r="CH23" s="593"/>
      <c r="CI23" s="593"/>
      <c r="CJ23" s="593"/>
      <c r="CK23" s="593"/>
      <c r="CL23" s="593"/>
      <c r="CM23" s="593"/>
      <c r="CN23" s="593"/>
      <c r="CO23" s="593"/>
      <c r="CP23" s="593"/>
      <c r="CQ23" s="594"/>
      <c r="CR23" s="592" t="s">
        <v>289</v>
      </c>
      <c r="CS23" s="593"/>
      <c r="CT23" s="593"/>
      <c r="CU23" s="593"/>
      <c r="CV23" s="593"/>
      <c r="CW23" s="593"/>
      <c r="CX23" s="593"/>
      <c r="CY23" s="594"/>
      <c r="CZ23" s="592" t="s">
        <v>290</v>
      </c>
      <c r="DA23" s="593"/>
      <c r="DB23" s="593"/>
      <c r="DC23" s="594"/>
      <c r="DD23" s="592" t="s">
        <v>291</v>
      </c>
      <c r="DE23" s="593"/>
      <c r="DF23" s="593"/>
      <c r="DG23" s="593"/>
      <c r="DH23" s="593"/>
      <c r="DI23" s="593"/>
      <c r="DJ23" s="593"/>
      <c r="DK23" s="594"/>
      <c r="DL23" s="637" t="s">
        <v>292</v>
      </c>
      <c r="DM23" s="638"/>
      <c r="DN23" s="638"/>
      <c r="DO23" s="638"/>
      <c r="DP23" s="638"/>
      <c r="DQ23" s="638"/>
      <c r="DR23" s="638"/>
      <c r="DS23" s="638"/>
      <c r="DT23" s="638"/>
      <c r="DU23" s="638"/>
      <c r="DV23" s="639"/>
      <c r="DW23" s="592" t="s">
        <v>293</v>
      </c>
      <c r="DX23" s="593"/>
      <c r="DY23" s="593"/>
      <c r="DZ23" s="593"/>
      <c r="EA23" s="593"/>
      <c r="EB23" s="593"/>
      <c r="EC23" s="594"/>
    </row>
    <row r="24" spans="2:133" ht="11.25" customHeight="1" x14ac:dyDescent="0.2">
      <c r="B24" s="607" t="s">
        <v>294</v>
      </c>
      <c r="C24" s="608"/>
      <c r="D24" s="608"/>
      <c r="E24" s="608"/>
      <c r="F24" s="608"/>
      <c r="G24" s="608"/>
      <c r="H24" s="608"/>
      <c r="I24" s="608"/>
      <c r="J24" s="608"/>
      <c r="K24" s="608"/>
      <c r="L24" s="608"/>
      <c r="M24" s="608"/>
      <c r="N24" s="608"/>
      <c r="O24" s="608"/>
      <c r="P24" s="608"/>
      <c r="Q24" s="609"/>
      <c r="R24" s="610" t="s">
        <v>148</v>
      </c>
      <c r="S24" s="611"/>
      <c r="T24" s="611"/>
      <c r="U24" s="611"/>
      <c r="V24" s="611"/>
      <c r="W24" s="611"/>
      <c r="X24" s="611"/>
      <c r="Y24" s="612"/>
      <c r="Z24" s="613" t="s">
        <v>148</v>
      </c>
      <c r="AA24" s="613"/>
      <c r="AB24" s="613"/>
      <c r="AC24" s="613"/>
      <c r="AD24" s="614" t="s">
        <v>148</v>
      </c>
      <c r="AE24" s="614"/>
      <c r="AF24" s="614"/>
      <c r="AG24" s="614"/>
      <c r="AH24" s="614"/>
      <c r="AI24" s="614"/>
      <c r="AJ24" s="614"/>
      <c r="AK24" s="614"/>
      <c r="AL24" s="615" t="s">
        <v>148</v>
      </c>
      <c r="AM24" s="616"/>
      <c r="AN24" s="616"/>
      <c r="AO24" s="617"/>
      <c r="AP24" s="607" t="s">
        <v>295</v>
      </c>
      <c r="AQ24" s="626"/>
      <c r="AR24" s="626"/>
      <c r="AS24" s="626"/>
      <c r="AT24" s="626"/>
      <c r="AU24" s="626"/>
      <c r="AV24" s="626"/>
      <c r="AW24" s="626"/>
      <c r="AX24" s="626"/>
      <c r="AY24" s="626"/>
      <c r="AZ24" s="626"/>
      <c r="BA24" s="626"/>
      <c r="BB24" s="626"/>
      <c r="BC24" s="626"/>
      <c r="BD24" s="626"/>
      <c r="BE24" s="626"/>
      <c r="BF24" s="627"/>
      <c r="BG24" s="610" t="s">
        <v>148</v>
      </c>
      <c r="BH24" s="611"/>
      <c r="BI24" s="611"/>
      <c r="BJ24" s="611"/>
      <c r="BK24" s="611"/>
      <c r="BL24" s="611"/>
      <c r="BM24" s="611"/>
      <c r="BN24" s="612"/>
      <c r="BO24" s="613" t="s">
        <v>148</v>
      </c>
      <c r="BP24" s="613"/>
      <c r="BQ24" s="613"/>
      <c r="BR24" s="613"/>
      <c r="BS24" s="614" t="s">
        <v>148</v>
      </c>
      <c r="BT24" s="614"/>
      <c r="BU24" s="614"/>
      <c r="BV24" s="614"/>
      <c r="BW24" s="614"/>
      <c r="BX24" s="614"/>
      <c r="BY24" s="614"/>
      <c r="BZ24" s="614"/>
      <c r="CA24" s="614"/>
      <c r="CB24" s="618"/>
      <c r="CD24" s="596" t="s">
        <v>296</v>
      </c>
      <c r="CE24" s="597"/>
      <c r="CF24" s="597"/>
      <c r="CG24" s="597"/>
      <c r="CH24" s="597"/>
      <c r="CI24" s="597"/>
      <c r="CJ24" s="597"/>
      <c r="CK24" s="597"/>
      <c r="CL24" s="597"/>
      <c r="CM24" s="597"/>
      <c r="CN24" s="597"/>
      <c r="CO24" s="597"/>
      <c r="CP24" s="597"/>
      <c r="CQ24" s="598"/>
      <c r="CR24" s="599">
        <v>1585215</v>
      </c>
      <c r="CS24" s="600"/>
      <c r="CT24" s="600"/>
      <c r="CU24" s="600"/>
      <c r="CV24" s="600"/>
      <c r="CW24" s="600"/>
      <c r="CX24" s="600"/>
      <c r="CY24" s="601"/>
      <c r="CZ24" s="604">
        <v>32.299999999999997</v>
      </c>
      <c r="DA24" s="605"/>
      <c r="DB24" s="605"/>
      <c r="DC24" s="621"/>
      <c r="DD24" s="645">
        <v>1385342</v>
      </c>
      <c r="DE24" s="600"/>
      <c r="DF24" s="600"/>
      <c r="DG24" s="600"/>
      <c r="DH24" s="600"/>
      <c r="DI24" s="600"/>
      <c r="DJ24" s="600"/>
      <c r="DK24" s="601"/>
      <c r="DL24" s="645">
        <v>1334447</v>
      </c>
      <c r="DM24" s="600"/>
      <c r="DN24" s="600"/>
      <c r="DO24" s="600"/>
      <c r="DP24" s="600"/>
      <c r="DQ24" s="600"/>
      <c r="DR24" s="600"/>
      <c r="DS24" s="600"/>
      <c r="DT24" s="600"/>
      <c r="DU24" s="600"/>
      <c r="DV24" s="601"/>
      <c r="DW24" s="604">
        <v>52.7</v>
      </c>
      <c r="DX24" s="605"/>
      <c r="DY24" s="605"/>
      <c r="DZ24" s="605"/>
      <c r="EA24" s="605"/>
      <c r="EB24" s="605"/>
      <c r="EC24" s="606"/>
    </row>
    <row r="25" spans="2:133" ht="11.25" customHeight="1" x14ac:dyDescent="0.2">
      <c r="B25" s="607" t="s">
        <v>297</v>
      </c>
      <c r="C25" s="608"/>
      <c r="D25" s="608"/>
      <c r="E25" s="608"/>
      <c r="F25" s="608"/>
      <c r="G25" s="608"/>
      <c r="H25" s="608"/>
      <c r="I25" s="608"/>
      <c r="J25" s="608"/>
      <c r="K25" s="608"/>
      <c r="L25" s="608"/>
      <c r="M25" s="608"/>
      <c r="N25" s="608"/>
      <c r="O25" s="608"/>
      <c r="P25" s="608"/>
      <c r="Q25" s="609"/>
      <c r="R25" s="610">
        <v>2921937</v>
      </c>
      <c r="S25" s="611"/>
      <c r="T25" s="611"/>
      <c r="U25" s="611"/>
      <c r="V25" s="611"/>
      <c r="W25" s="611"/>
      <c r="X25" s="611"/>
      <c r="Y25" s="612"/>
      <c r="Z25" s="613">
        <v>56.5</v>
      </c>
      <c r="AA25" s="613"/>
      <c r="AB25" s="613"/>
      <c r="AC25" s="613"/>
      <c r="AD25" s="614">
        <v>2512502</v>
      </c>
      <c r="AE25" s="614"/>
      <c r="AF25" s="614"/>
      <c r="AG25" s="614"/>
      <c r="AH25" s="614"/>
      <c r="AI25" s="614"/>
      <c r="AJ25" s="614"/>
      <c r="AK25" s="614"/>
      <c r="AL25" s="615">
        <v>100</v>
      </c>
      <c r="AM25" s="616"/>
      <c r="AN25" s="616"/>
      <c r="AO25" s="617"/>
      <c r="AP25" s="607" t="s">
        <v>298</v>
      </c>
      <c r="AQ25" s="626"/>
      <c r="AR25" s="626"/>
      <c r="AS25" s="626"/>
      <c r="AT25" s="626"/>
      <c r="AU25" s="626"/>
      <c r="AV25" s="626"/>
      <c r="AW25" s="626"/>
      <c r="AX25" s="626"/>
      <c r="AY25" s="626"/>
      <c r="AZ25" s="626"/>
      <c r="BA25" s="626"/>
      <c r="BB25" s="626"/>
      <c r="BC25" s="626"/>
      <c r="BD25" s="626"/>
      <c r="BE25" s="626"/>
      <c r="BF25" s="627"/>
      <c r="BG25" s="610" t="s">
        <v>148</v>
      </c>
      <c r="BH25" s="611"/>
      <c r="BI25" s="611"/>
      <c r="BJ25" s="611"/>
      <c r="BK25" s="611"/>
      <c r="BL25" s="611"/>
      <c r="BM25" s="611"/>
      <c r="BN25" s="612"/>
      <c r="BO25" s="613" t="s">
        <v>148</v>
      </c>
      <c r="BP25" s="613"/>
      <c r="BQ25" s="613"/>
      <c r="BR25" s="613"/>
      <c r="BS25" s="614" t="s">
        <v>148</v>
      </c>
      <c r="BT25" s="614"/>
      <c r="BU25" s="614"/>
      <c r="BV25" s="614"/>
      <c r="BW25" s="614"/>
      <c r="BX25" s="614"/>
      <c r="BY25" s="614"/>
      <c r="BZ25" s="614"/>
      <c r="CA25" s="614"/>
      <c r="CB25" s="618"/>
      <c r="CD25" s="607" t="s">
        <v>299</v>
      </c>
      <c r="CE25" s="608"/>
      <c r="CF25" s="608"/>
      <c r="CG25" s="608"/>
      <c r="CH25" s="608"/>
      <c r="CI25" s="608"/>
      <c r="CJ25" s="608"/>
      <c r="CK25" s="608"/>
      <c r="CL25" s="608"/>
      <c r="CM25" s="608"/>
      <c r="CN25" s="608"/>
      <c r="CO25" s="608"/>
      <c r="CP25" s="608"/>
      <c r="CQ25" s="609"/>
      <c r="CR25" s="610">
        <v>898106</v>
      </c>
      <c r="CS25" s="642"/>
      <c r="CT25" s="642"/>
      <c r="CU25" s="642"/>
      <c r="CV25" s="642"/>
      <c r="CW25" s="642"/>
      <c r="CX25" s="642"/>
      <c r="CY25" s="643"/>
      <c r="CZ25" s="615">
        <v>18.3</v>
      </c>
      <c r="DA25" s="640"/>
      <c r="DB25" s="640"/>
      <c r="DC25" s="644"/>
      <c r="DD25" s="619">
        <v>857168</v>
      </c>
      <c r="DE25" s="642"/>
      <c r="DF25" s="642"/>
      <c r="DG25" s="642"/>
      <c r="DH25" s="642"/>
      <c r="DI25" s="642"/>
      <c r="DJ25" s="642"/>
      <c r="DK25" s="643"/>
      <c r="DL25" s="619">
        <v>809730</v>
      </c>
      <c r="DM25" s="642"/>
      <c r="DN25" s="642"/>
      <c r="DO25" s="642"/>
      <c r="DP25" s="642"/>
      <c r="DQ25" s="642"/>
      <c r="DR25" s="642"/>
      <c r="DS25" s="642"/>
      <c r="DT25" s="642"/>
      <c r="DU25" s="642"/>
      <c r="DV25" s="643"/>
      <c r="DW25" s="615">
        <v>32</v>
      </c>
      <c r="DX25" s="640"/>
      <c r="DY25" s="640"/>
      <c r="DZ25" s="640"/>
      <c r="EA25" s="640"/>
      <c r="EB25" s="640"/>
      <c r="EC25" s="641"/>
    </row>
    <row r="26" spans="2:133" ht="11.25" customHeight="1" x14ac:dyDescent="0.2">
      <c r="B26" s="607" t="s">
        <v>300</v>
      </c>
      <c r="C26" s="608"/>
      <c r="D26" s="608"/>
      <c r="E26" s="608"/>
      <c r="F26" s="608"/>
      <c r="G26" s="608"/>
      <c r="H26" s="608"/>
      <c r="I26" s="608"/>
      <c r="J26" s="608"/>
      <c r="K26" s="608"/>
      <c r="L26" s="608"/>
      <c r="M26" s="608"/>
      <c r="N26" s="608"/>
      <c r="O26" s="608"/>
      <c r="P26" s="608"/>
      <c r="Q26" s="609"/>
      <c r="R26" s="610" t="s">
        <v>148</v>
      </c>
      <c r="S26" s="611"/>
      <c r="T26" s="611"/>
      <c r="U26" s="611"/>
      <c r="V26" s="611"/>
      <c r="W26" s="611"/>
      <c r="X26" s="611"/>
      <c r="Y26" s="612"/>
      <c r="Z26" s="613" t="s">
        <v>148</v>
      </c>
      <c r="AA26" s="613"/>
      <c r="AB26" s="613"/>
      <c r="AC26" s="613"/>
      <c r="AD26" s="614" t="s">
        <v>148</v>
      </c>
      <c r="AE26" s="614"/>
      <c r="AF26" s="614"/>
      <c r="AG26" s="614"/>
      <c r="AH26" s="614"/>
      <c r="AI26" s="614"/>
      <c r="AJ26" s="614"/>
      <c r="AK26" s="614"/>
      <c r="AL26" s="615" t="s">
        <v>148</v>
      </c>
      <c r="AM26" s="616"/>
      <c r="AN26" s="616"/>
      <c r="AO26" s="617"/>
      <c r="AP26" s="607" t="s">
        <v>301</v>
      </c>
      <c r="AQ26" s="626"/>
      <c r="AR26" s="626"/>
      <c r="AS26" s="626"/>
      <c r="AT26" s="626"/>
      <c r="AU26" s="626"/>
      <c r="AV26" s="626"/>
      <c r="AW26" s="626"/>
      <c r="AX26" s="626"/>
      <c r="AY26" s="626"/>
      <c r="AZ26" s="626"/>
      <c r="BA26" s="626"/>
      <c r="BB26" s="626"/>
      <c r="BC26" s="626"/>
      <c r="BD26" s="626"/>
      <c r="BE26" s="626"/>
      <c r="BF26" s="627"/>
      <c r="BG26" s="610" t="s">
        <v>148</v>
      </c>
      <c r="BH26" s="611"/>
      <c r="BI26" s="611"/>
      <c r="BJ26" s="611"/>
      <c r="BK26" s="611"/>
      <c r="BL26" s="611"/>
      <c r="BM26" s="611"/>
      <c r="BN26" s="612"/>
      <c r="BO26" s="613" t="s">
        <v>148</v>
      </c>
      <c r="BP26" s="613"/>
      <c r="BQ26" s="613"/>
      <c r="BR26" s="613"/>
      <c r="BS26" s="614" t="s">
        <v>148</v>
      </c>
      <c r="BT26" s="614"/>
      <c r="BU26" s="614"/>
      <c r="BV26" s="614"/>
      <c r="BW26" s="614"/>
      <c r="BX26" s="614"/>
      <c r="BY26" s="614"/>
      <c r="BZ26" s="614"/>
      <c r="CA26" s="614"/>
      <c r="CB26" s="618"/>
      <c r="CD26" s="607" t="s">
        <v>302</v>
      </c>
      <c r="CE26" s="608"/>
      <c r="CF26" s="608"/>
      <c r="CG26" s="608"/>
      <c r="CH26" s="608"/>
      <c r="CI26" s="608"/>
      <c r="CJ26" s="608"/>
      <c r="CK26" s="608"/>
      <c r="CL26" s="608"/>
      <c r="CM26" s="608"/>
      <c r="CN26" s="608"/>
      <c r="CO26" s="608"/>
      <c r="CP26" s="608"/>
      <c r="CQ26" s="609"/>
      <c r="CR26" s="610">
        <v>574040</v>
      </c>
      <c r="CS26" s="611"/>
      <c r="CT26" s="611"/>
      <c r="CU26" s="611"/>
      <c r="CV26" s="611"/>
      <c r="CW26" s="611"/>
      <c r="CX26" s="611"/>
      <c r="CY26" s="612"/>
      <c r="CZ26" s="615">
        <v>11.7</v>
      </c>
      <c r="DA26" s="640"/>
      <c r="DB26" s="640"/>
      <c r="DC26" s="644"/>
      <c r="DD26" s="619">
        <v>550782</v>
      </c>
      <c r="DE26" s="611"/>
      <c r="DF26" s="611"/>
      <c r="DG26" s="611"/>
      <c r="DH26" s="611"/>
      <c r="DI26" s="611"/>
      <c r="DJ26" s="611"/>
      <c r="DK26" s="612"/>
      <c r="DL26" s="619" t="s">
        <v>148</v>
      </c>
      <c r="DM26" s="611"/>
      <c r="DN26" s="611"/>
      <c r="DO26" s="611"/>
      <c r="DP26" s="611"/>
      <c r="DQ26" s="611"/>
      <c r="DR26" s="611"/>
      <c r="DS26" s="611"/>
      <c r="DT26" s="611"/>
      <c r="DU26" s="611"/>
      <c r="DV26" s="612"/>
      <c r="DW26" s="615" t="s">
        <v>148</v>
      </c>
      <c r="DX26" s="640"/>
      <c r="DY26" s="640"/>
      <c r="DZ26" s="640"/>
      <c r="EA26" s="640"/>
      <c r="EB26" s="640"/>
      <c r="EC26" s="641"/>
    </row>
    <row r="27" spans="2:133" ht="11.25" customHeight="1" x14ac:dyDescent="0.2">
      <c r="B27" s="607" t="s">
        <v>303</v>
      </c>
      <c r="C27" s="608"/>
      <c r="D27" s="608"/>
      <c r="E27" s="608"/>
      <c r="F27" s="608"/>
      <c r="G27" s="608"/>
      <c r="H27" s="608"/>
      <c r="I27" s="608"/>
      <c r="J27" s="608"/>
      <c r="K27" s="608"/>
      <c r="L27" s="608"/>
      <c r="M27" s="608"/>
      <c r="N27" s="608"/>
      <c r="O27" s="608"/>
      <c r="P27" s="608"/>
      <c r="Q27" s="609"/>
      <c r="R27" s="610">
        <v>9118</v>
      </c>
      <c r="S27" s="611"/>
      <c r="T27" s="611"/>
      <c r="U27" s="611"/>
      <c r="V27" s="611"/>
      <c r="W27" s="611"/>
      <c r="X27" s="611"/>
      <c r="Y27" s="612"/>
      <c r="Z27" s="613">
        <v>0.2</v>
      </c>
      <c r="AA27" s="613"/>
      <c r="AB27" s="613"/>
      <c r="AC27" s="613"/>
      <c r="AD27" s="614" t="s">
        <v>148</v>
      </c>
      <c r="AE27" s="614"/>
      <c r="AF27" s="614"/>
      <c r="AG27" s="614"/>
      <c r="AH27" s="614"/>
      <c r="AI27" s="614"/>
      <c r="AJ27" s="614"/>
      <c r="AK27" s="614"/>
      <c r="AL27" s="615" t="s">
        <v>148</v>
      </c>
      <c r="AM27" s="616"/>
      <c r="AN27" s="616"/>
      <c r="AO27" s="617"/>
      <c r="AP27" s="607" t="s">
        <v>304</v>
      </c>
      <c r="AQ27" s="608"/>
      <c r="AR27" s="608"/>
      <c r="AS27" s="608"/>
      <c r="AT27" s="608"/>
      <c r="AU27" s="608"/>
      <c r="AV27" s="608"/>
      <c r="AW27" s="608"/>
      <c r="AX27" s="608"/>
      <c r="AY27" s="608"/>
      <c r="AZ27" s="608"/>
      <c r="BA27" s="608"/>
      <c r="BB27" s="608"/>
      <c r="BC27" s="608"/>
      <c r="BD27" s="608"/>
      <c r="BE27" s="608"/>
      <c r="BF27" s="609"/>
      <c r="BG27" s="610">
        <v>292650</v>
      </c>
      <c r="BH27" s="611"/>
      <c r="BI27" s="611"/>
      <c r="BJ27" s="611"/>
      <c r="BK27" s="611"/>
      <c r="BL27" s="611"/>
      <c r="BM27" s="611"/>
      <c r="BN27" s="612"/>
      <c r="BO27" s="613">
        <v>100</v>
      </c>
      <c r="BP27" s="613"/>
      <c r="BQ27" s="613"/>
      <c r="BR27" s="613"/>
      <c r="BS27" s="614">
        <v>19753</v>
      </c>
      <c r="BT27" s="614"/>
      <c r="BU27" s="614"/>
      <c r="BV27" s="614"/>
      <c r="BW27" s="614"/>
      <c r="BX27" s="614"/>
      <c r="BY27" s="614"/>
      <c r="BZ27" s="614"/>
      <c r="CA27" s="614"/>
      <c r="CB27" s="618"/>
      <c r="CD27" s="607" t="s">
        <v>305</v>
      </c>
      <c r="CE27" s="608"/>
      <c r="CF27" s="608"/>
      <c r="CG27" s="608"/>
      <c r="CH27" s="608"/>
      <c r="CI27" s="608"/>
      <c r="CJ27" s="608"/>
      <c r="CK27" s="608"/>
      <c r="CL27" s="608"/>
      <c r="CM27" s="608"/>
      <c r="CN27" s="608"/>
      <c r="CO27" s="608"/>
      <c r="CP27" s="608"/>
      <c r="CQ27" s="609"/>
      <c r="CR27" s="610">
        <v>234462</v>
      </c>
      <c r="CS27" s="642"/>
      <c r="CT27" s="642"/>
      <c r="CU27" s="642"/>
      <c r="CV27" s="642"/>
      <c r="CW27" s="642"/>
      <c r="CX27" s="642"/>
      <c r="CY27" s="643"/>
      <c r="CZ27" s="615">
        <v>4.8</v>
      </c>
      <c r="DA27" s="640"/>
      <c r="DB27" s="640"/>
      <c r="DC27" s="644"/>
      <c r="DD27" s="619">
        <v>79319</v>
      </c>
      <c r="DE27" s="642"/>
      <c r="DF27" s="642"/>
      <c r="DG27" s="642"/>
      <c r="DH27" s="642"/>
      <c r="DI27" s="642"/>
      <c r="DJ27" s="642"/>
      <c r="DK27" s="643"/>
      <c r="DL27" s="619">
        <v>75862</v>
      </c>
      <c r="DM27" s="642"/>
      <c r="DN27" s="642"/>
      <c r="DO27" s="642"/>
      <c r="DP27" s="642"/>
      <c r="DQ27" s="642"/>
      <c r="DR27" s="642"/>
      <c r="DS27" s="642"/>
      <c r="DT27" s="642"/>
      <c r="DU27" s="642"/>
      <c r="DV27" s="643"/>
      <c r="DW27" s="615">
        <v>3</v>
      </c>
      <c r="DX27" s="640"/>
      <c r="DY27" s="640"/>
      <c r="DZ27" s="640"/>
      <c r="EA27" s="640"/>
      <c r="EB27" s="640"/>
      <c r="EC27" s="641"/>
    </row>
    <row r="28" spans="2:133" ht="11.25" customHeight="1" x14ac:dyDescent="0.2">
      <c r="B28" s="607" t="s">
        <v>306</v>
      </c>
      <c r="C28" s="608"/>
      <c r="D28" s="608"/>
      <c r="E28" s="608"/>
      <c r="F28" s="608"/>
      <c r="G28" s="608"/>
      <c r="H28" s="608"/>
      <c r="I28" s="608"/>
      <c r="J28" s="608"/>
      <c r="K28" s="608"/>
      <c r="L28" s="608"/>
      <c r="M28" s="608"/>
      <c r="N28" s="608"/>
      <c r="O28" s="608"/>
      <c r="P28" s="608"/>
      <c r="Q28" s="609"/>
      <c r="R28" s="610">
        <v>34097</v>
      </c>
      <c r="S28" s="611"/>
      <c r="T28" s="611"/>
      <c r="U28" s="611"/>
      <c r="V28" s="611"/>
      <c r="W28" s="611"/>
      <c r="X28" s="611"/>
      <c r="Y28" s="612"/>
      <c r="Z28" s="613">
        <v>0.7</v>
      </c>
      <c r="AA28" s="613"/>
      <c r="AB28" s="613"/>
      <c r="AC28" s="613"/>
      <c r="AD28" s="614" t="s">
        <v>148</v>
      </c>
      <c r="AE28" s="614"/>
      <c r="AF28" s="614"/>
      <c r="AG28" s="614"/>
      <c r="AH28" s="614"/>
      <c r="AI28" s="614"/>
      <c r="AJ28" s="614"/>
      <c r="AK28" s="614"/>
      <c r="AL28" s="615" t="s">
        <v>148</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307</v>
      </c>
      <c r="CE28" s="608"/>
      <c r="CF28" s="608"/>
      <c r="CG28" s="608"/>
      <c r="CH28" s="608"/>
      <c r="CI28" s="608"/>
      <c r="CJ28" s="608"/>
      <c r="CK28" s="608"/>
      <c r="CL28" s="608"/>
      <c r="CM28" s="608"/>
      <c r="CN28" s="608"/>
      <c r="CO28" s="608"/>
      <c r="CP28" s="608"/>
      <c r="CQ28" s="609"/>
      <c r="CR28" s="610">
        <v>452647</v>
      </c>
      <c r="CS28" s="611"/>
      <c r="CT28" s="611"/>
      <c r="CU28" s="611"/>
      <c r="CV28" s="611"/>
      <c r="CW28" s="611"/>
      <c r="CX28" s="611"/>
      <c r="CY28" s="612"/>
      <c r="CZ28" s="615">
        <v>9.1999999999999993</v>
      </c>
      <c r="DA28" s="640"/>
      <c r="DB28" s="640"/>
      <c r="DC28" s="644"/>
      <c r="DD28" s="619">
        <v>448855</v>
      </c>
      <c r="DE28" s="611"/>
      <c r="DF28" s="611"/>
      <c r="DG28" s="611"/>
      <c r="DH28" s="611"/>
      <c r="DI28" s="611"/>
      <c r="DJ28" s="611"/>
      <c r="DK28" s="612"/>
      <c r="DL28" s="619">
        <v>448855</v>
      </c>
      <c r="DM28" s="611"/>
      <c r="DN28" s="611"/>
      <c r="DO28" s="611"/>
      <c r="DP28" s="611"/>
      <c r="DQ28" s="611"/>
      <c r="DR28" s="611"/>
      <c r="DS28" s="611"/>
      <c r="DT28" s="611"/>
      <c r="DU28" s="611"/>
      <c r="DV28" s="612"/>
      <c r="DW28" s="615">
        <v>17.7</v>
      </c>
      <c r="DX28" s="640"/>
      <c r="DY28" s="640"/>
      <c r="DZ28" s="640"/>
      <c r="EA28" s="640"/>
      <c r="EB28" s="640"/>
      <c r="EC28" s="641"/>
    </row>
    <row r="29" spans="2:133" ht="11.25" customHeight="1" x14ac:dyDescent="0.2">
      <c r="B29" s="607" t="s">
        <v>308</v>
      </c>
      <c r="C29" s="608"/>
      <c r="D29" s="608"/>
      <c r="E29" s="608"/>
      <c r="F29" s="608"/>
      <c r="G29" s="608"/>
      <c r="H29" s="608"/>
      <c r="I29" s="608"/>
      <c r="J29" s="608"/>
      <c r="K29" s="608"/>
      <c r="L29" s="608"/>
      <c r="M29" s="608"/>
      <c r="N29" s="608"/>
      <c r="O29" s="608"/>
      <c r="P29" s="608"/>
      <c r="Q29" s="609"/>
      <c r="R29" s="610">
        <v>2348</v>
      </c>
      <c r="S29" s="611"/>
      <c r="T29" s="611"/>
      <c r="U29" s="611"/>
      <c r="V29" s="611"/>
      <c r="W29" s="611"/>
      <c r="X29" s="611"/>
      <c r="Y29" s="612"/>
      <c r="Z29" s="613">
        <v>0</v>
      </c>
      <c r="AA29" s="613"/>
      <c r="AB29" s="613"/>
      <c r="AC29" s="613"/>
      <c r="AD29" s="614" t="s">
        <v>148</v>
      </c>
      <c r="AE29" s="614"/>
      <c r="AF29" s="614"/>
      <c r="AG29" s="614"/>
      <c r="AH29" s="614"/>
      <c r="AI29" s="614"/>
      <c r="AJ29" s="614"/>
      <c r="AK29" s="614"/>
      <c r="AL29" s="615" t="s">
        <v>148</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6" t="s">
        <v>309</v>
      </c>
      <c r="CE29" s="647"/>
      <c r="CF29" s="607" t="s">
        <v>310</v>
      </c>
      <c r="CG29" s="608"/>
      <c r="CH29" s="608"/>
      <c r="CI29" s="608"/>
      <c r="CJ29" s="608"/>
      <c r="CK29" s="608"/>
      <c r="CL29" s="608"/>
      <c r="CM29" s="608"/>
      <c r="CN29" s="608"/>
      <c r="CO29" s="608"/>
      <c r="CP29" s="608"/>
      <c r="CQ29" s="609"/>
      <c r="CR29" s="610">
        <v>452647</v>
      </c>
      <c r="CS29" s="642"/>
      <c r="CT29" s="642"/>
      <c r="CU29" s="642"/>
      <c r="CV29" s="642"/>
      <c r="CW29" s="642"/>
      <c r="CX29" s="642"/>
      <c r="CY29" s="643"/>
      <c r="CZ29" s="615">
        <v>9.1999999999999993</v>
      </c>
      <c r="DA29" s="640"/>
      <c r="DB29" s="640"/>
      <c r="DC29" s="644"/>
      <c r="DD29" s="619">
        <v>448855</v>
      </c>
      <c r="DE29" s="642"/>
      <c r="DF29" s="642"/>
      <c r="DG29" s="642"/>
      <c r="DH29" s="642"/>
      <c r="DI29" s="642"/>
      <c r="DJ29" s="642"/>
      <c r="DK29" s="643"/>
      <c r="DL29" s="619">
        <v>448855</v>
      </c>
      <c r="DM29" s="642"/>
      <c r="DN29" s="642"/>
      <c r="DO29" s="642"/>
      <c r="DP29" s="642"/>
      <c r="DQ29" s="642"/>
      <c r="DR29" s="642"/>
      <c r="DS29" s="642"/>
      <c r="DT29" s="642"/>
      <c r="DU29" s="642"/>
      <c r="DV29" s="643"/>
      <c r="DW29" s="615">
        <v>17.7</v>
      </c>
      <c r="DX29" s="640"/>
      <c r="DY29" s="640"/>
      <c r="DZ29" s="640"/>
      <c r="EA29" s="640"/>
      <c r="EB29" s="640"/>
      <c r="EC29" s="641"/>
    </row>
    <row r="30" spans="2:133" ht="11.25" customHeight="1" x14ac:dyDescent="0.2">
      <c r="B30" s="607" t="s">
        <v>311</v>
      </c>
      <c r="C30" s="608"/>
      <c r="D30" s="608"/>
      <c r="E30" s="608"/>
      <c r="F30" s="608"/>
      <c r="G30" s="608"/>
      <c r="H30" s="608"/>
      <c r="I30" s="608"/>
      <c r="J30" s="608"/>
      <c r="K30" s="608"/>
      <c r="L30" s="608"/>
      <c r="M30" s="608"/>
      <c r="N30" s="608"/>
      <c r="O30" s="608"/>
      <c r="P30" s="608"/>
      <c r="Q30" s="609"/>
      <c r="R30" s="610">
        <v>630391</v>
      </c>
      <c r="S30" s="611"/>
      <c r="T30" s="611"/>
      <c r="U30" s="611"/>
      <c r="V30" s="611"/>
      <c r="W30" s="611"/>
      <c r="X30" s="611"/>
      <c r="Y30" s="612"/>
      <c r="Z30" s="613">
        <v>12.2</v>
      </c>
      <c r="AA30" s="613"/>
      <c r="AB30" s="613"/>
      <c r="AC30" s="613"/>
      <c r="AD30" s="614" t="s">
        <v>148</v>
      </c>
      <c r="AE30" s="614"/>
      <c r="AF30" s="614"/>
      <c r="AG30" s="614"/>
      <c r="AH30" s="614"/>
      <c r="AI30" s="614"/>
      <c r="AJ30" s="614"/>
      <c r="AK30" s="614"/>
      <c r="AL30" s="615" t="s">
        <v>148</v>
      </c>
      <c r="AM30" s="616"/>
      <c r="AN30" s="616"/>
      <c r="AO30" s="617"/>
      <c r="AP30" s="592" t="s">
        <v>228</v>
      </c>
      <c r="AQ30" s="593"/>
      <c r="AR30" s="593"/>
      <c r="AS30" s="593"/>
      <c r="AT30" s="593"/>
      <c r="AU30" s="593"/>
      <c r="AV30" s="593"/>
      <c r="AW30" s="593"/>
      <c r="AX30" s="593"/>
      <c r="AY30" s="593"/>
      <c r="AZ30" s="593"/>
      <c r="BA30" s="593"/>
      <c r="BB30" s="593"/>
      <c r="BC30" s="593"/>
      <c r="BD30" s="593"/>
      <c r="BE30" s="593"/>
      <c r="BF30" s="594"/>
      <c r="BG30" s="592" t="s">
        <v>312</v>
      </c>
      <c r="BH30" s="652"/>
      <c r="BI30" s="652"/>
      <c r="BJ30" s="652"/>
      <c r="BK30" s="652"/>
      <c r="BL30" s="652"/>
      <c r="BM30" s="652"/>
      <c r="BN30" s="652"/>
      <c r="BO30" s="652"/>
      <c r="BP30" s="652"/>
      <c r="BQ30" s="653"/>
      <c r="BR30" s="592" t="s">
        <v>313</v>
      </c>
      <c r="BS30" s="652"/>
      <c r="BT30" s="652"/>
      <c r="BU30" s="652"/>
      <c r="BV30" s="652"/>
      <c r="BW30" s="652"/>
      <c r="BX30" s="652"/>
      <c r="BY30" s="652"/>
      <c r="BZ30" s="652"/>
      <c r="CA30" s="652"/>
      <c r="CB30" s="653"/>
      <c r="CD30" s="648"/>
      <c r="CE30" s="649"/>
      <c r="CF30" s="607" t="s">
        <v>314</v>
      </c>
      <c r="CG30" s="608"/>
      <c r="CH30" s="608"/>
      <c r="CI30" s="608"/>
      <c r="CJ30" s="608"/>
      <c r="CK30" s="608"/>
      <c r="CL30" s="608"/>
      <c r="CM30" s="608"/>
      <c r="CN30" s="608"/>
      <c r="CO30" s="608"/>
      <c r="CP30" s="608"/>
      <c r="CQ30" s="609"/>
      <c r="CR30" s="610">
        <v>439037</v>
      </c>
      <c r="CS30" s="611"/>
      <c r="CT30" s="611"/>
      <c r="CU30" s="611"/>
      <c r="CV30" s="611"/>
      <c r="CW30" s="611"/>
      <c r="CX30" s="611"/>
      <c r="CY30" s="612"/>
      <c r="CZ30" s="615">
        <v>9</v>
      </c>
      <c r="DA30" s="640"/>
      <c r="DB30" s="640"/>
      <c r="DC30" s="644"/>
      <c r="DD30" s="619">
        <v>435245</v>
      </c>
      <c r="DE30" s="611"/>
      <c r="DF30" s="611"/>
      <c r="DG30" s="611"/>
      <c r="DH30" s="611"/>
      <c r="DI30" s="611"/>
      <c r="DJ30" s="611"/>
      <c r="DK30" s="612"/>
      <c r="DL30" s="619">
        <v>435245</v>
      </c>
      <c r="DM30" s="611"/>
      <c r="DN30" s="611"/>
      <c r="DO30" s="611"/>
      <c r="DP30" s="611"/>
      <c r="DQ30" s="611"/>
      <c r="DR30" s="611"/>
      <c r="DS30" s="611"/>
      <c r="DT30" s="611"/>
      <c r="DU30" s="611"/>
      <c r="DV30" s="612"/>
      <c r="DW30" s="615">
        <v>17.2</v>
      </c>
      <c r="DX30" s="640"/>
      <c r="DY30" s="640"/>
      <c r="DZ30" s="640"/>
      <c r="EA30" s="640"/>
      <c r="EB30" s="640"/>
      <c r="EC30" s="641"/>
    </row>
    <row r="31" spans="2:133" ht="11.25" customHeight="1" x14ac:dyDescent="0.2">
      <c r="B31" s="623" t="s">
        <v>315</v>
      </c>
      <c r="C31" s="624"/>
      <c r="D31" s="624"/>
      <c r="E31" s="624"/>
      <c r="F31" s="624"/>
      <c r="G31" s="624"/>
      <c r="H31" s="624"/>
      <c r="I31" s="624"/>
      <c r="J31" s="624"/>
      <c r="K31" s="624"/>
      <c r="L31" s="624"/>
      <c r="M31" s="624"/>
      <c r="N31" s="624"/>
      <c r="O31" s="624"/>
      <c r="P31" s="624"/>
      <c r="Q31" s="625"/>
      <c r="R31" s="610" t="s">
        <v>148</v>
      </c>
      <c r="S31" s="611"/>
      <c r="T31" s="611"/>
      <c r="U31" s="611"/>
      <c r="V31" s="611"/>
      <c r="W31" s="611"/>
      <c r="X31" s="611"/>
      <c r="Y31" s="612"/>
      <c r="Z31" s="613" t="s">
        <v>148</v>
      </c>
      <c r="AA31" s="613"/>
      <c r="AB31" s="613"/>
      <c r="AC31" s="613"/>
      <c r="AD31" s="614" t="s">
        <v>148</v>
      </c>
      <c r="AE31" s="614"/>
      <c r="AF31" s="614"/>
      <c r="AG31" s="614"/>
      <c r="AH31" s="614"/>
      <c r="AI31" s="614"/>
      <c r="AJ31" s="614"/>
      <c r="AK31" s="614"/>
      <c r="AL31" s="615" t="s">
        <v>148</v>
      </c>
      <c r="AM31" s="616"/>
      <c r="AN31" s="616"/>
      <c r="AO31" s="617"/>
      <c r="AP31" s="656" t="s">
        <v>316</v>
      </c>
      <c r="AQ31" s="657"/>
      <c r="AR31" s="657"/>
      <c r="AS31" s="657"/>
      <c r="AT31" s="662" t="s">
        <v>317</v>
      </c>
      <c r="AU31" s="212"/>
      <c r="AV31" s="212"/>
      <c r="AW31" s="212"/>
      <c r="AX31" s="596" t="s">
        <v>193</v>
      </c>
      <c r="AY31" s="597"/>
      <c r="AZ31" s="597"/>
      <c r="BA31" s="597"/>
      <c r="BB31" s="597"/>
      <c r="BC31" s="597"/>
      <c r="BD31" s="597"/>
      <c r="BE31" s="597"/>
      <c r="BF31" s="598"/>
      <c r="BG31" s="666">
        <v>99.7</v>
      </c>
      <c r="BH31" s="654"/>
      <c r="BI31" s="654"/>
      <c r="BJ31" s="654"/>
      <c r="BK31" s="654"/>
      <c r="BL31" s="654"/>
      <c r="BM31" s="605">
        <v>96.9</v>
      </c>
      <c r="BN31" s="654"/>
      <c r="BO31" s="654"/>
      <c r="BP31" s="654"/>
      <c r="BQ31" s="655"/>
      <c r="BR31" s="666">
        <v>99.7</v>
      </c>
      <c r="BS31" s="654"/>
      <c r="BT31" s="654"/>
      <c r="BU31" s="654"/>
      <c r="BV31" s="654"/>
      <c r="BW31" s="654"/>
      <c r="BX31" s="605">
        <v>96.2</v>
      </c>
      <c r="BY31" s="654"/>
      <c r="BZ31" s="654"/>
      <c r="CA31" s="654"/>
      <c r="CB31" s="655"/>
      <c r="CD31" s="648"/>
      <c r="CE31" s="649"/>
      <c r="CF31" s="607" t="s">
        <v>318</v>
      </c>
      <c r="CG31" s="608"/>
      <c r="CH31" s="608"/>
      <c r="CI31" s="608"/>
      <c r="CJ31" s="608"/>
      <c r="CK31" s="608"/>
      <c r="CL31" s="608"/>
      <c r="CM31" s="608"/>
      <c r="CN31" s="608"/>
      <c r="CO31" s="608"/>
      <c r="CP31" s="608"/>
      <c r="CQ31" s="609"/>
      <c r="CR31" s="610">
        <v>13610</v>
      </c>
      <c r="CS31" s="642"/>
      <c r="CT31" s="642"/>
      <c r="CU31" s="642"/>
      <c r="CV31" s="642"/>
      <c r="CW31" s="642"/>
      <c r="CX31" s="642"/>
      <c r="CY31" s="643"/>
      <c r="CZ31" s="615">
        <v>0.3</v>
      </c>
      <c r="DA31" s="640"/>
      <c r="DB31" s="640"/>
      <c r="DC31" s="644"/>
      <c r="DD31" s="619">
        <v>13610</v>
      </c>
      <c r="DE31" s="642"/>
      <c r="DF31" s="642"/>
      <c r="DG31" s="642"/>
      <c r="DH31" s="642"/>
      <c r="DI31" s="642"/>
      <c r="DJ31" s="642"/>
      <c r="DK31" s="643"/>
      <c r="DL31" s="619">
        <v>13610</v>
      </c>
      <c r="DM31" s="642"/>
      <c r="DN31" s="642"/>
      <c r="DO31" s="642"/>
      <c r="DP31" s="642"/>
      <c r="DQ31" s="642"/>
      <c r="DR31" s="642"/>
      <c r="DS31" s="642"/>
      <c r="DT31" s="642"/>
      <c r="DU31" s="642"/>
      <c r="DV31" s="643"/>
      <c r="DW31" s="615">
        <v>0.5</v>
      </c>
      <c r="DX31" s="640"/>
      <c r="DY31" s="640"/>
      <c r="DZ31" s="640"/>
      <c r="EA31" s="640"/>
      <c r="EB31" s="640"/>
      <c r="EC31" s="641"/>
    </row>
    <row r="32" spans="2:133" ht="11.25" customHeight="1" x14ac:dyDescent="0.2">
      <c r="B32" s="607" t="s">
        <v>319</v>
      </c>
      <c r="C32" s="608"/>
      <c r="D32" s="608"/>
      <c r="E32" s="608"/>
      <c r="F32" s="608"/>
      <c r="G32" s="608"/>
      <c r="H32" s="608"/>
      <c r="I32" s="608"/>
      <c r="J32" s="608"/>
      <c r="K32" s="608"/>
      <c r="L32" s="608"/>
      <c r="M32" s="608"/>
      <c r="N32" s="608"/>
      <c r="O32" s="608"/>
      <c r="P32" s="608"/>
      <c r="Q32" s="609"/>
      <c r="R32" s="610">
        <v>604378</v>
      </c>
      <c r="S32" s="611"/>
      <c r="T32" s="611"/>
      <c r="U32" s="611"/>
      <c r="V32" s="611"/>
      <c r="W32" s="611"/>
      <c r="X32" s="611"/>
      <c r="Y32" s="612"/>
      <c r="Z32" s="613">
        <v>11.7</v>
      </c>
      <c r="AA32" s="613"/>
      <c r="AB32" s="613"/>
      <c r="AC32" s="613"/>
      <c r="AD32" s="614" t="s">
        <v>148</v>
      </c>
      <c r="AE32" s="614"/>
      <c r="AF32" s="614"/>
      <c r="AG32" s="614"/>
      <c r="AH32" s="614"/>
      <c r="AI32" s="614"/>
      <c r="AJ32" s="614"/>
      <c r="AK32" s="614"/>
      <c r="AL32" s="615" t="s">
        <v>148</v>
      </c>
      <c r="AM32" s="616"/>
      <c r="AN32" s="616"/>
      <c r="AO32" s="617"/>
      <c r="AP32" s="658"/>
      <c r="AQ32" s="659"/>
      <c r="AR32" s="659"/>
      <c r="AS32" s="659"/>
      <c r="AT32" s="663"/>
      <c r="AU32" s="208" t="s">
        <v>320</v>
      </c>
      <c r="AX32" s="607" t="s">
        <v>321</v>
      </c>
      <c r="AY32" s="608"/>
      <c r="AZ32" s="608"/>
      <c r="BA32" s="608"/>
      <c r="BB32" s="608"/>
      <c r="BC32" s="608"/>
      <c r="BD32" s="608"/>
      <c r="BE32" s="608"/>
      <c r="BF32" s="609"/>
      <c r="BG32" s="667">
        <v>99.7</v>
      </c>
      <c r="BH32" s="642"/>
      <c r="BI32" s="642"/>
      <c r="BJ32" s="642"/>
      <c r="BK32" s="642"/>
      <c r="BL32" s="642"/>
      <c r="BM32" s="616">
        <v>98.4</v>
      </c>
      <c r="BN32" s="642"/>
      <c r="BO32" s="642"/>
      <c r="BP32" s="642"/>
      <c r="BQ32" s="665"/>
      <c r="BR32" s="667">
        <v>99.8</v>
      </c>
      <c r="BS32" s="642"/>
      <c r="BT32" s="642"/>
      <c r="BU32" s="642"/>
      <c r="BV32" s="642"/>
      <c r="BW32" s="642"/>
      <c r="BX32" s="616">
        <v>97.7</v>
      </c>
      <c r="BY32" s="642"/>
      <c r="BZ32" s="642"/>
      <c r="CA32" s="642"/>
      <c r="CB32" s="665"/>
      <c r="CD32" s="650"/>
      <c r="CE32" s="651"/>
      <c r="CF32" s="607" t="s">
        <v>322</v>
      </c>
      <c r="CG32" s="608"/>
      <c r="CH32" s="608"/>
      <c r="CI32" s="608"/>
      <c r="CJ32" s="608"/>
      <c r="CK32" s="608"/>
      <c r="CL32" s="608"/>
      <c r="CM32" s="608"/>
      <c r="CN32" s="608"/>
      <c r="CO32" s="608"/>
      <c r="CP32" s="608"/>
      <c r="CQ32" s="609"/>
      <c r="CR32" s="610" t="s">
        <v>148</v>
      </c>
      <c r="CS32" s="611"/>
      <c r="CT32" s="611"/>
      <c r="CU32" s="611"/>
      <c r="CV32" s="611"/>
      <c r="CW32" s="611"/>
      <c r="CX32" s="611"/>
      <c r="CY32" s="612"/>
      <c r="CZ32" s="615" t="s">
        <v>148</v>
      </c>
      <c r="DA32" s="640"/>
      <c r="DB32" s="640"/>
      <c r="DC32" s="644"/>
      <c r="DD32" s="619" t="s">
        <v>148</v>
      </c>
      <c r="DE32" s="611"/>
      <c r="DF32" s="611"/>
      <c r="DG32" s="611"/>
      <c r="DH32" s="611"/>
      <c r="DI32" s="611"/>
      <c r="DJ32" s="611"/>
      <c r="DK32" s="612"/>
      <c r="DL32" s="619" t="s">
        <v>148</v>
      </c>
      <c r="DM32" s="611"/>
      <c r="DN32" s="611"/>
      <c r="DO32" s="611"/>
      <c r="DP32" s="611"/>
      <c r="DQ32" s="611"/>
      <c r="DR32" s="611"/>
      <c r="DS32" s="611"/>
      <c r="DT32" s="611"/>
      <c r="DU32" s="611"/>
      <c r="DV32" s="612"/>
      <c r="DW32" s="615" t="s">
        <v>148</v>
      </c>
      <c r="DX32" s="640"/>
      <c r="DY32" s="640"/>
      <c r="DZ32" s="640"/>
      <c r="EA32" s="640"/>
      <c r="EB32" s="640"/>
      <c r="EC32" s="641"/>
    </row>
    <row r="33" spans="2:133" ht="11.25" customHeight="1" x14ac:dyDescent="0.2">
      <c r="B33" s="607" t="s">
        <v>323</v>
      </c>
      <c r="C33" s="608"/>
      <c r="D33" s="608"/>
      <c r="E33" s="608"/>
      <c r="F33" s="608"/>
      <c r="G33" s="608"/>
      <c r="H33" s="608"/>
      <c r="I33" s="608"/>
      <c r="J33" s="608"/>
      <c r="K33" s="608"/>
      <c r="L33" s="608"/>
      <c r="M33" s="608"/>
      <c r="N33" s="608"/>
      <c r="O33" s="608"/>
      <c r="P33" s="608"/>
      <c r="Q33" s="609"/>
      <c r="R33" s="610">
        <v>46932</v>
      </c>
      <c r="S33" s="611"/>
      <c r="T33" s="611"/>
      <c r="U33" s="611"/>
      <c r="V33" s="611"/>
      <c r="W33" s="611"/>
      <c r="X33" s="611"/>
      <c r="Y33" s="612"/>
      <c r="Z33" s="613">
        <v>0.9</v>
      </c>
      <c r="AA33" s="613"/>
      <c r="AB33" s="613"/>
      <c r="AC33" s="613"/>
      <c r="AD33" s="614" t="s">
        <v>148</v>
      </c>
      <c r="AE33" s="614"/>
      <c r="AF33" s="614"/>
      <c r="AG33" s="614"/>
      <c r="AH33" s="614"/>
      <c r="AI33" s="614"/>
      <c r="AJ33" s="614"/>
      <c r="AK33" s="614"/>
      <c r="AL33" s="615" t="s">
        <v>148</v>
      </c>
      <c r="AM33" s="616"/>
      <c r="AN33" s="616"/>
      <c r="AO33" s="617"/>
      <c r="AP33" s="660"/>
      <c r="AQ33" s="661"/>
      <c r="AR33" s="661"/>
      <c r="AS33" s="661"/>
      <c r="AT33" s="664"/>
      <c r="AU33" s="213"/>
      <c r="AV33" s="213"/>
      <c r="AW33" s="213"/>
      <c r="AX33" s="631" t="s">
        <v>324</v>
      </c>
      <c r="AY33" s="632"/>
      <c r="AZ33" s="632"/>
      <c r="BA33" s="632"/>
      <c r="BB33" s="632"/>
      <c r="BC33" s="632"/>
      <c r="BD33" s="632"/>
      <c r="BE33" s="632"/>
      <c r="BF33" s="633"/>
      <c r="BG33" s="668">
        <v>99.7</v>
      </c>
      <c r="BH33" s="669"/>
      <c r="BI33" s="669"/>
      <c r="BJ33" s="669"/>
      <c r="BK33" s="669"/>
      <c r="BL33" s="669"/>
      <c r="BM33" s="670">
        <v>95.5</v>
      </c>
      <c r="BN33" s="669"/>
      <c r="BO33" s="669"/>
      <c r="BP33" s="669"/>
      <c r="BQ33" s="671"/>
      <c r="BR33" s="668">
        <v>99.6</v>
      </c>
      <c r="BS33" s="669"/>
      <c r="BT33" s="669"/>
      <c r="BU33" s="669"/>
      <c r="BV33" s="669"/>
      <c r="BW33" s="669"/>
      <c r="BX33" s="670">
        <v>94.5</v>
      </c>
      <c r="BY33" s="669"/>
      <c r="BZ33" s="669"/>
      <c r="CA33" s="669"/>
      <c r="CB33" s="671"/>
      <c r="CD33" s="607" t="s">
        <v>325</v>
      </c>
      <c r="CE33" s="608"/>
      <c r="CF33" s="608"/>
      <c r="CG33" s="608"/>
      <c r="CH33" s="608"/>
      <c r="CI33" s="608"/>
      <c r="CJ33" s="608"/>
      <c r="CK33" s="608"/>
      <c r="CL33" s="608"/>
      <c r="CM33" s="608"/>
      <c r="CN33" s="608"/>
      <c r="CO33" s="608"/>
      <c r="CP33" s="608"/>
      <c r="CQ33" s="609"/>
      <c r="CR33" s="610">
        <v>1943243</v>
      </c>
      <c r="CS33" s="642"/>
      <c r="CT33" s="642"/>
      <c r="CU33" s="642"/>
      <c r="CV33" s="642"/>
      <c r="CW33" s="642"/>
      <c r="CX33" s="642"/>
      <c r="CY33" s="643"/>
      <c r="CZ33" s="615">
        <v>39.6</v>
      </c>
      <c r="DA33" s="640"/>
      <c r="DB33" s="640"/>
      <c r="DC33" s="644"/>
      <c r="DD33" s="619">
        <v>1463053</v>
      </c>
      <c r="DE33" s="642"/>
      <c r="DF33" s="642"/>
      <c r="DG33" s="642"/>
      <c r="DH33" s="642"/>
      <c r="DI33" s="642"/>
      <c r="DJ33" s="642"/>
      <c r="DK33" s="643"/>
      <c r="DL33" s="619">
        <v>1074912</v>
      </c>
      <c r="DM33" s="642"/>
      <c r="DN33" s="642"/>
      <c r="DO33" s="642"/>
      <c r="DP33" s="642"/>
      <c r="DQ33" s="642"/>
      <c r="DR33" s="642"/>
      <c r="DS33" s="642"/>
      <c r="DT33" s="642"/>
      <c r="DU33" s="642"/>
      <c r="DV33" s="643"/>
      <c r="DW33" s="615">
        <v>42.4</v>
      </c>
      <c r="DX33" s="640"/>
      <c r="DY33" s="640"/>
      <c r="DZ33" s="640"/>
      <c r="EA33" s="640"/>
      <c r="EB33" s="640"/>
      <c r="EC33" s="641"/>
    </row>
    <row r="34" spans="2:133" ht="11.25" customHeight="1" x14ac:dyDescent="0.2">
      <c r="B34" s="607" t="s">
        <v>326</v>
      </c>
      <c r="C34" s="608"/>
      <c r="D34" s="608"/>
      <c r="E34" s="608"/>
      <c r="F34" s="608"/>
      <c r="G34" s="608"/>
      <c r="H34" s="608"/>
      <c r="I34" s="608"/>
      <c r="J34" s="608"/>
      <c r="K34" s="608"/>
      <c r="L34" s="608"/>
      <c r="M34" s="608"/>
      <c r="N34" s="608"/>
      <c r="O34" s="608"/>
      <c r="P34" s="608"/>
      <c r="Q34" s="609"/>
      <c r="R34" s="610">
        <v>40098</v>
      </c>
      <c r="S34" s="611"/>
      <c r="T34" s="611"/>
      <c r="U34" s="611"/>
      <c r="V34" s="611"/>
      <c r="W34" s="611"/>
      <c r="X34" s="611"/>
      <c r="Y34" s="612"/>
      <c r="Z34" s="613">
        <v>0.8</v>
      </c>
      <c r="AA34" s="613"/>
      <c r="AB34" s="613"/>
      <c r="AC34" s="613"/>
      <c r="AD34" s="614" t="s">
        <v>148</v>
      </c>
      <c r="AE34" s="614"/>
      <c r="AF34" s="614"/>
      <c r="AG34" s="614"/>
      <c r="AH34" s="614"/>
      <c r="AI34" s="614"/>
      <c r="AJ34" s="614"/>
      <c r="AK34" s="614"/>
      <c r="AL34" s="615" t="s">
        <v>148</v>
      </c>
      <c r="AM34" s="616"/>
      <c r="AN34" s="616"/>
      <c r="AO34" s="617"/>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7" t="s">
        <v>327</v>
      </c>
      <c r="CE34" s="608"/>
      <c r="CF34" s="608"/>
      <c r="CG34" s="608"/>
      <c r="CH34" s="608"/>
      <c r="CI34" s="608"/>
      <c r="CJ34" s="608"/>
      <c r="CK34" s="608"/>
      <c r="CL34" s="608"/>
      <c r="CM34" s="608"/>
      <c r="CN34" s="608"/>
      <c r="CO34" s="608"/>
      <c r="CP34" s="608"/>
      <c r="CQ34" s="609"/>
      <c r="CR34" s="610">
        <v>569898</v>
      </c>
      <c r="CS34" s="611"/>
      <c r="CT34" s="611"/>
      <c r="CU34" s="611"/>
      <c r="CV34" s="611"/>
      <c r="CW34" s="611"/>
      <c r="CX34" s="611"/>
      <c r="CY34" s="612"/>
      <c r="CZ34" s="615">
        <v>11.6</v>
      </c>
      <c r="DA34" s="640"/>
      <c r="DB34" s="640"/>
      <c r="DC34" s="644"/>
      <c r="DD34" s="619">
        <v>426418</v>
      </c>
      <c r="DE34" s="611"/>
      <c r="DF34" s="611"/>
      <c r="DG34" s="611"/>
      <c r="DH34" s="611"/>
      <c r="DI34" s="611"/>
      <c r="DJ34" s="611"/>
      <c r="DK34" s="612"/>
      <c r="DL34" s="619">
        <v>313341</v>
      </c>
      <c r="DM34" s="611"/>
      <c r="DN34" s="611"/>
      <c r="DO34" s="611"/>
      <c r="DP34" s="611"/>
      <c r="DQ34" s="611"/>
      <c r="DR34" s="611"/>
      <c r="DS34" s="611"/>
      <c r="DT34" s="611"/>
      <c r="DU34" s="611"/>
      <c r="DV34" s="612"/>
      <c r="DW34" s="615">
        <v>12.4</v>
      </c>
      <c r="DX34" s="640"/>
      <c r="DY34" s="640"/>
      <c r="DZ34" s="640"/>
      <c r="EA34" s="640"/>
      <c r="EB34" s="640"/>
      <c r="EC34" s="641"/>
    </row>
    <row r="35" spans="2:133" ht="11.25" customHeight="1" x14ac:dyDescent="0.2">
      <c r="B35" s="607" t="s">
        <v>328</v>
      </c>
      <c r="C35" s="608"/>
      <c r="D35" s="608"/>
      <c r="E35" s="608"/>
      <c r="F35" s="608"/>
      <c r="G35" s="608"/>
      <c r="H35" s="608"/>
      <c r="I35" s="608"/>
      <c r="J35" s="608"/>
      <c r="K35" s="608"/>
      <c r="L35" s="608"/>
      <c r="M35" s="608"/>
      <c r="N35" s="608"/>
      <c r="O35" s="608"/>
      <c r="P35" s="608"/>
      <c r="Q35" s="609"/>
      <c r="R35" s="610">
        <v>243531</v>
      </c>
      <c r="S35" s="611"/>
      <c r="T35" s="611"/>
      <c r="U35" s="611"/>
      <c r="V35" s="611"/>
      <c r="W35" s="611"/>
      <c r="X35" s="611"/>
      <c r="Y35" s="612"/>
      <c r="Z35" s="613">
        <v>4.7</v>
      </c>
      <c r="AA35" s="613"/>
      <c r="AB35" s="613"/>
      <c r="AC35" s="613"/>
      <c r="AD35" s="614" t="s">
        <v>148</v>
      </c>
      <c r="AE35" s="614"/>
      <c r="AF35" s="614"/>
      <c r="AG35" s="614"/>
      <c r="AH35" s="614"/>
      <c r="AI35" s="614"/>
      <c r="AJ35" s="614"/>
      <c r="AK35" s="614"/>
      <c r="AL35" s="615" t="s">
        <v>148</v>
      </c>
      <c r="AM35" s="616"/>
      <c r="AN35" s="616"/>
      <c r="AO35" s="617"/>
      <c r="AP35" s="216"/>
      <c r="AQ35" s="592" t="s">
        <v>329</v>
      </c>
      <c r="AR35" s="593"/>
      <c r="AS35" s="593"/>
      <c r="AT35" s="593"/>
      <c r="AU35" s="593"/>
      <c r="AV35" s="593"/>
      <c r="AW35" s="593"/>
      <c r="AX35" s="593"/>
      <c r="AY35" s="593"/>
      <c r="AZ35" s="593"/>
      <c r="BA35" s="593"/>
      <c r="BB35" s="593"/>
      <c r="BC35" s="593"/>
      <c r="BD35" s="593"/>
      <c r="BE35" s="593"/>
      <c r="BF35" s="594"/>
      <c r="BG35" s="592" t="s">
        <v>330</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331</v>
      </c>
      <c r="CE35" s="608"/>
      <c r="CF35" s="608"/>
      <c r="CG35" s="608"/>
      <c r="CH35" s="608"/>
      <c r="CI35" s="608"/>
      <c r="CJ35" s="608"/>
      <c r="CK35" s="608"/>
      <c r="CL35" s="608"/>
      <c r="CM35" s="608"/>
      <c r="CN35" s="608"/>
      <c r="CO35" s="608"/>
      <c r="CP35" s="608"/>
      <c r="CQ35" s="609"/>
      <c r="CR35" s="610">
        <v>39380</v>
      </c>
      <c r="CS35" s="642"/>
      <c r="CT35" s="642"/>
      <c r="CU35" s="642"/>
      <c r="CV35" s="642"/>
      <c r="CW35" s="642"/>
      <c r="CX35" s="642"/>
      <c r="CY35" s="643"/>
      <c r="CZ35" s="615">
        <v>0.8</v>
      </c>
      <c r="DA35" s="640"/>
      <c r="DB35" s="640"/>
      <c r="DC35" s="644"/>
      <c r="DD35" s="619">
        <v>35650</v>
      </c>
      <c r="DE35" s="642"/>
      <c r="DF35" s="642"/>
      <c r="DG35" s="642"/>
      <c r="DH35" s="642"/>
      <c r="DI35" s="642"/>
      <c r="DJ35" s="642"/>
      <c r="DK35" s="643"/>
      <c r="DL35" s="619">
        <v>35650</v>
      </c>
      <c r="DM35" s="642"/>
      <c r="DN35" s="642"/>
      <c r="DO35" s="642"/>
      <c r="DP35" s="642"/>
      <c r="DQ35" s="642"/>
      <c r="DR35" s="642"/>
      <c r="DS35" s="642"/>
      <c r="DT35" s="642"/>
      <c r="DU35" s="642"/>
      <c r="DV35" s="643"/>
      <c r="DW35" s="615">
        <v>1.4</v>
      </c>
      <c r="DX35" s="640"/>
      <c r="DY35" s="640"/>
      <c r="DZ35" s="640"/>
      <c r="EA35" s="640"/>
      <c r="EB35" s="640"/>
      <c r="EC35" s="641"/>
    </row>
    <row r="36" spans="2:133" ht="11.25" customHeight="1" x14ac:dyDescent="0.2">
      <c r="B36" s="607" t="s">
        <v>332</v>
      </c>
      <c r="C36" s="608"/>
      <c r="D36" s="608"/>
      <c r="E36" s="608"/>
      <c r="F36" s="608"/>
      <c r="G36" s="608"/>
      <c r="H36" s="608"/>
      <c r="I36" s="608"/>
      <c r="J36" s="608"/>
      <c r="K36" s="608"/>
      <c r="L36" s="608"/>
      <c r="M36" s="608"/>
      <c r="N36" s="608"/>
      <c r="O36" s="608"/>
      <c r="P36" s="608"/>
      <c r="Q36" s="609"/>
      <c r="R36" s="610">
        <v>85881</v>
      </c>
      <c r="S36" s="611"/>
      <c r="T36" s="611"/>
      <c r="U36" s="611"/>
      <c r="V36" s="611"/>
      <c r="W36" s="611"/>
      <c r="X36" s="611"/>
      <c r="Y36" s="612"/>
      <c r="Z36" s="613">
        <v>1.7</v>
      </c>
      <c r="AA36" s="613"/>
      <c r="AB36" s="613"/>
      <c r="AC36" s="613"/>
      <c r="AD36" s="614" t="s">
        <v>148</v>
      </c>
      <c r="AE36" s="614"/>
      <c r="AF36" s="614"/>
      <c r="AG36" s="614"/>
      <c r="AH36" s="614"/>
      <c r="AI36" s="614"/>
      <c r="AJ36" s="614"/>
      <c r="AK36" s="614"/>
      <c r="AL36" s="615" t="s">
        <v>148</v>
      </c>
      <c r="AM36" s="616"/>
      <c r="AN36" s="616"/>
      <c r="AO36" s="617"/>
      <c r="AP36" s="216"/>
      <c r="AQ36" s="676" t="s">
        <v>333</v>
      </c>
      <c r="AR36" s="677"/>
      <c r="AS36" s="677"/>
      <c r="AT36" s="677"/>
      <c r="AU36" s="677"/>
      <c r="AV36" s="677"/>
      <c r="AW36" s="677"/>
      <c r="AX36" s="677"/>
      <c r="AY36" s="678"/>
      <c r="AZ36" s="599">
        <v>483842</v>
      </c>
      <c r="BA36" s="600"/>
      <c r="BB36" s="600"/>
      <c r="BC36" s="600"/>
      <c r="BD36" s="600"/>
      <c r="BE36" s="600"/>
      <c r="BF36" s="672"/>
      <c r="BG36" s="596" t="s">
        <v>334</v>
      </c>
      <c r="BH36" s="597"/>
      <c r="BI36" s="597"/>
      <c r="BJ36" s="597"/>
      <c r="BK36" s="597"/>
      <c r="BL36" s="597"/>
      <c r="BM36" s="597"/>
      <c r="BN36" s="597"/>
      <c r="BO36" s="597"/>
      <c r="BP36" s="597"/>
      <c r="BQ36" s="597"/>
      <c r="BR36" s="597"/>
      <c r="BS36" s="597"/>
      <c r="BT36" s="597"/>
      <c r="BU36" s="598"/>
      <c r="BV36" s="599">
        <v>4538</v>
      </c>
      <c r="BW36" s="600"/>
      <c r="BX36" s="600"/>
      <c r="BY36" s="600"/>
      <c r="BZ36" s="600"/>
      <c r="CA36" s="600"/>
      <c r="CB36" s="672"/>
      <c r="CD36" s="607" t="s">
        <v>335</v>
      </c>
      <c r="CE36" s="608"/>
      <c r="CF36" s="608"/>
      <c r="CG36" s="608"/>
      <c r="CH36" s="608"/>
      <c r="CI36" s="608"/>
      <c r="CJ36" s="608"/>
      <c r="CK36" s="608"/>
      <c r="CL36" s="608"/>
      <c r="CM36" s="608"/>
      <c r="CN36" s="608"/>
      <c r="CO36" s="608"/>
      <c r="CP36" s="608"/>
      <c r="CQ36" s="609"/>
      <c r="CR36" s="610">
        <v>888185</v>
      </c>
      <c r="CS36" s="611"/>
      <c r="CT36" s="611"/>
      <c r="CU36" s="611"/>
      <c r="CV36" s="611"/>
      <c r="CW36" s="611"/>
      <c r="CX36" s="611"/>
      <c r="CY36" s="612"/>
      <c r="CZ36" s="615">
        <v>18.100000000000001</v>
      </c>
      <c r="DA36" s="640"/>
      <c r="DB36" s="640"/>
      <c r="DC36" s="644"/>
      <c r="DD36" s="619">
        <v>715885</v>
      </c>
      <c r="DE36" s="611"/>
      <c r="DF36" s="611"/>
      <c r="DG36" s="611"/>
      <c r="DH36" s="611"/>
      <c r="DI36" s="611"/>
      <c r="DJ36" s="611"/>
      <c r="DK36" s="612"/>
      <c r="DL36" s="619">
        <v>501775</v>
      </c>
      <c r="DM36" s="611"/>
      <c r="DN36" s="611"/>
      <c r="DO36" s="611"/>
      <c r="DP36" s="611"/>
      <c r="DQ36" s="611"/>
      <c r="DR36" s="611"/>
      <c r="DS36" s="611"/>
      <c r="DT36" s="611"/>
      <c r="DU36" s="611"/>
      <c r="DV36" s="612"/>
      <c r="DW36" s="615">
        <v>19.8</v>
      </c>
      <c r="DX36" s="640"/>
      <c r="DY36" s="640"/>
      <c r="DZ36" s="640"/>
      <c r="EA36" s="640"/>
      <c r="EB36" s="640"/>
      <c r="EC36" s="641"/>
    </row>
    <row r="37" spans="2:133" ht="11.25" customHeight="1" x14ac:dyDescent="0.2">
      <c r="B37" s="607" t="s">
        <v>336</v>
      </c>
      <c r="C37" s="608"/>
      <c r="D37" s="608"/>
      <c r="E37" s="608"/>
      <c r="F37" s="608"/>
      <c r="G37" s="608"/>
      <c r="H37" s="608"/>
      <c r="I37" s="608"/>
      <c r="J37" s="608"/>
      <c r="K37" s="608"/>
      <c r="L37" s="608"/>
      <c r="M37" s="608"/>
      <c r="N37" s="608"/>
      <c r="O37" s="608"/>
      <c r="P37" s="608"/>
      <c r="Q37" s="609"/>
      <c r="R37" s="610">
        <v>111822</v>
      </c>
      <c r="S37" s="611"/>
      <c r="T37" s="611"/>
      <c r="U37" s="611"/>
      <c r="V37" s="611"/>
      <c r="W37" s="611"/>
      <c r="X37" s="611"/>
      <c r="Y37" s="612"/>
      <c r="Z37" s="613">
        <v>2.2000000000000002</v>
      </c>
      <c r="AA37" s="613"/>
      <c r="AB37" s="613"/>
      <c r="AC37" s="613"/>
      <c r="AD37" s="614">
        <v>145</v>
      </c>
      <c r="AE37" s="614"/>
      <c r="AF37" s="614"/>
      <c r="AG37" s="614"/>
      <c r="AH37" s="614"/>
      <c r="AI37" s="614"/>
      <c r="AJ37" s="614"/>
      <c r="AK37" s="614"/>
      <c r="AL37" s="615">
        <v>0</v>
      </c>
      <c r="AM37" s="616"/>
      <c r="AN37" s="616"/>
      <c r="AO37" s="617"/>
      <c r="AQ37" s="673" t="s">
        <v>337</v>
      </c>
      <c r="AR37" s="674"/>
      <c r="AS37" s="674"/>
      <c r="AT37" s="674"/>
      <c r="AU37" s="674"/>
      <c r="AV37" s="674"/>
      <c r="AW37" s="674"/>
      <c r="AX37" s="674"/>
      <c r="AY37" s="675"/>
      <c r="AZ37" s="610">
        <v>213234</v>
      </c>
      <c r="BA37" s="611"/>
      <c r="BB37" s="611"/>
      <c r="BC37" s="611"/>
      <c r="BD37" s="642"/>
      <c r="BE37" s="642"/>
      <c r="BF37" s="665"/>
      <c r="BG37" s="607" t="s">
        <v>338</v>
      </c>
      <c r="BH37" s="608"/>
      <c r="BI37" s="608"/>
      <c r="BJ37" s="608"/>
      <c r="BK37" s="608"/>
      <c r="BL37" s="608"/>
      <c r="BM37" s="608"/>
      <c r="BN37" s="608"/>
      <c r="BO37" s="608"/>
      <c r="BP37" s="608"/>
      <c r="BQ37" s="608"/>
      <c r="BR37" s="608"/>
      <c r="BS37" s="608"/>
      <c r="BT37" s="608"/>
      <c r="BU37" s="609"/>
      <c r="BV37" s="610">
        <v>2218</v>
      </c>
      <c r="BW37" s="611"/>
      <c r="BX37" s="611"/>
      <c r="BY37" s="611"/>
      <c r="BZ37" s="611"/>
      <c r="CA37" s="611"/>
      <c r="CB37" s="620"/>
      <c r="CD37" s="607" t="s">
        <v>339</v>
      </c>
      <c r="CE37" s="608"/>
      <c r="CF37" s="608"/>
      <c r="CG37" s="608"/>
      <c r="CH37" s="608"/>
      <c r="CI37" s="608"/>
      <c r="CJ37" s="608"/>
      <c r="CK37" s="608"/>
      <c r="CL37" s="608"/>
      <c r="CM37" s="608"/>
      <c r="CN37" s="608"/>
      <c r="CO37" s="608"/>
      <c r="CP37" s="608"/>
      <c r="CQ37" s="609"/>
      <c r="CR37" s="610">
        <v>184662</v>
      </c>
      <c r="CS37" s="642"/>
      <c r="CT37" s="642"/>
      <c r="CU37" s="642"/>
      <c r="CV37" s="642"/>
      <c r="CW37" s="642"/>
      <c r="CX37" s="642"/>
      <c r="CY37" s="643"/>
      <c r="CZ37" s="615">
        <v>3.8</v>
      </c>
      <c r="DA37" s="640"/>
      <c r="DB37" s="640"/>
      <c r="DC37" s="644"/>
      <c r="DD37" s="619">
        <v>184662</v>
      </c>
      <c r="DE37" s="642"/>
      <c r="DF37" s="642"/>
      <c r="DG37" s="642"/>
      <c r="DH37" s="642"/>
      <c r="DI37" s="642"/>
      <c r="DJ37" s="642"/>
      <c r="DK37" s="643"/>
      <c r="DL37" s="619">
        <v>165941</v>
      </c>
      <c r="DM37" s="642"/>
      <c r="DN37" s="642"/>
      <c r="DO37" s="642"/>
      <c r="DP37" s="642"/>
      <c r="DQ37" s="642"/>
      <c r="DR37" s="642"/>
      <c r="DS37" s="642"/>
      <c r="DT37" s="642"/>
      <c r="DU37" s="642"/>
      <c r="DV37" s="643"/>
      <c r="DW37" s="615">
        <v>6.6</v>
      </c>
      <c r="DX37" s="640"/>
      <c r="DY37" s="640"/>
      <c r="DZ37" s="640"/>
      <c r="EA37" s="640"/>
      <c r="EB37" s="640"/>
      <c r="EC37" s="641"/>
    </row>
    <row r="38" spans="2:133" ht="11.25" customHeight="1" x14ac:dyDescent="0.2">
      <c r="B38" s="607" t="s">
        <v>340</v>
      </c>
      <c r="C38" s="608"/>
      <c r="D38" s="608"/>
      <c r="E38" s="608"/>
      <c r="F38" s="608"/>
      <c r="G38" s="608"/>
      <c r="H38" s="608"/>
      <c r="I38" s="608"/>
      <c r="J38" s="608"/>
      <c r="K38" s="608"/>
      <c r="L38" s="608"/>
      <c r="M38" s="608"/>
      <c r="N38" s="608"/>
      <c r="O38" s="608"/>
      <c r="P38" s="608"/>
      <c r="Q38" s="609"/>
      <c r="R38" s="610">
        <v>440581</v>
      </c>
      <c r="S38" s="611"/>
      <c r="T38" s="611"/>
      <c r="U38" s="611"/>
      <c r="V38" s="611"/>
      <c r="W38" s="611"/>
      <c r="X38" s="611"/>
      <c r="Y38" s="612"/>
      <c r="Z38" s="613">
        <v>8.5</v>
      </c>
      <c r="AA38" s="613"/>
      <c r="AB38" s="613"/>
      <c r="AC38" s="613"/>
      <c r="AD38" s="614" t="s">
        <v>148</v>
      </c>
      <c r="AE38" s="614"/>
      <c r="AF38" s="614"/>
      <c r="AG38" s="614"/>
      <c r="AH38" s="614"/>
      <c r="AI38" s="614"/>
      <c r="AJ38" s="614"/>
      <c r="AK38" s="614"/>
      <c r="AL38" s="615" t="s">
        <v>148</v>
      </c>
      <c r="AM38" s="616"/>
      <c r="AN38" s="616"/>
      <c r="AO38" s="617"/>
      <c r="AQ38" s="673" t="s">
        <v>341</v>
      </c>
      <c r="AR38" s="674"/>
      <c r="AS38" s="674"/>
      <c r="AT38" s="674"/>
      <c r="AU38" s="674"/>
      <c r="AV38" s="674"/>
      <c r="AW38" s="674"/>
      <c r="AX38" s="674"/>
      <c r="AY38" s="675"/>
      <c r="AZ38" s="610">
        <v>48906</v>
      </c>
      <c r="BA38" s="611"/>
      <c r="BB38" s="611"/>
      <c r="BC38" s="611"/>
      <c r="BD38" s="642"/>
      <c r="BE38" s="642"/>
      <c r="BF38" s="665"/>
      <c r="BG38" s="607" t="s">
        <v>342</v>
      </c>
      <c r="BH38" s="608"/>
      <c r="BI38" s="608"/>
      <c r="BJ38" s="608"/>
      <c r="BK38" s="608"/>
      <c r="BL38" s="608"/>
      <c r="BM38" s="608"/>
      <c r="BN38" s="608"/>
      <c r="BO38" s="608"/>
      <c r="BP38" s="608"/>
      <c r="BQ38" s="608"/>
      <c r="BR38" s="608"/>
      <c r="BS38" s="608"/>
      <c r="BT38" s="608"/>
      <c r="BU38" s="609"/>
      <c r="BV38" s="610">
        <v>553</v>
      </c>
      <c r="BW38" s="611"/>
      <c r="BX38" s="611"/>
      <c r="BY38" s="611"/>
      <c r="BZ38" s="611"/>
      <c r="CA38" s="611"/>
      <c r="CB38" s="620"/>
      <c r="CD38" s="607" t="s">
        <v>343</v>
      </c>
      <c r="CE38" s="608"/>
      <c r="CF38" s="608"/>
      <c r="CG38" s="608"/>
      <c r="CH38" s="608"/>
      <c r="CI38" s="608"/>
      <c r="CJ38" s="608"/>
      <c r="CK38" s="608"/>
      <c r="CL38" s="608"/>
      <c r="CM38" s="608"/>
      <c r="CN38" s="608"/>
      <c r="CO38" s="608"/>
      <c r="CP38" s="608"/>
      <c r="CQ38" s="609"/>
      <c r="CR38" s="610">
        <v>270608</v>
      </c>
      <c r="CS38" s="611"/>
      <c r="CT38" s="611"/>
      <c r="CU38" s="611"/>
      <c r="CV38" s="611"/>
      <c r="CW38" s="611"/>
      <c r="CX38" s="611"/>
      <c r="CY38" s="612"/>
      <c r="CZ38" s="615">
        <v>5.5</v>
      </c>
      <c r="DA38" s="640"/>
      <c r="DB38" s="640"/>
      <c r="DC38" s="644"/>
      <c r="DD38" s="619">
        <v>232753</v>
      </c>
      <c r="DE38" s="611"/>
      <c r="DF38" s="611"/>
      <c r="DG38" s="611"/>
      <c r="DH38" s="611"/>
      <c r="DI38" s="611"/>
      <c r="DJ38" s="611"/>
      <c r="DK38" s="612"/>
      <c r="DL38" s="619">
        <v>224146</v>
      </c>
      <c r="DM38" s="611"/>
      <c r="DN38" s="611"/>
      <c r="DO38" s="611"/>
      <c r="DP38" s="611"/>
      <c r="DQ38" s="611"/>
      <c r="DR38" s="611"/>
      <c r="DS38" s="611"/>
      <c r="DT38" s="611"/>
      <c r="DU38" s="611"/>
      <c r="DV38" s="612"/>
      <c r="DW38" s="615">
        <v>8.8000000000000007</v>
      </c>
      <c r="DX38" s="640"/>
      <c r="DY38" s="640"/>
      <c r="DZ38" s="640"/>
      <c r="EA38" s="640"/>
      <c r="EB38" s="640"/>
      <c r="EC38" s="641"/>
    </row>
    <row r="39" spans="2:133" ht="11.25" customHeight="1" x14ac:dyDescent="0.2">
      <c r="B39" s="607" t="s">
        <v>344</v>
      </c>
      <c r="C39" s="608"/>
      <c r="D39" s="608"/>
      <c r="E39" s="608"/>
      <c r="F39" s="608"/>
      <c r="G39" s="608"/>
      <c r="H39" s="608"/>
      <c r="I39" s="608"/>
      <c r="J39" s="608"/>
      <c r="K39" s="608"/>
      <c r="L39" s="608"/>
      <c r="M39" s="608"/>
      <c r="N39" s="608"/>
      <c r="O39" s="608"/>
      <c r="P39" s="608"/>
      <c r="Q39" s="609"/>
      <c r="R39" s="610" t="s">
        <v>148</v>
      </c>
      <c r="S39" s="611"/>
      <c r="T39" s="611"/>
      <c r="U39" s="611"/>
      <c r="V39" s="611"/>
      <c r="W39" s="611"/>
      <c r="X39" s="611"/>
      <c r="Y39" s="612"/>
      <c r="Z39" s="613" t="s">
        <v>148</v>
      </c>
      <c r="AA39" s="613"/>
      <c r="AB39" s="613"/>
      <c r="AC39" s="613"/>
      <c r="AD39" s="614" t="s">
        <v>148</v>
      </c>
      <c r="AE39" s="614"/>
      <c r="AF39" s="614"/>
      <c r="AG39" s="614"/>
      <c r="AH39" s="614"/>
      <c r="AI39" s="614"/>
      <c r="AJ39" s="614"/>
      <c r="AK39" s="614"/>
      <c r="AL39" s="615" t="s">
        <v>148</v>
      </c>
      <c r="AM39" s="616"/>
      <c r="AN39" s="616"/>
      <c r="AO39" s="617"/>
      <c r="AQ39" s="673" t="s">
        <v>345</v>
      </c>
      <c r="AR39" s="674"/>
      <c r="AS39" s="674"/>
      <c r="AT39" s="674"/>
      <c r="AU39" s="674"/>
      <c r="AV39" s="674"/>
      <c r="AW39" s="674"/>
      <c r="AX39" s="674"/>
      <c r="AY39" s="675"/>
      <c r="AZ39" s="610" t="s">
        <v>148</v>
      </c>
      <c r="BA39" s="611"/>
      <c r="BB39" s="611"/>
      <c r="BC39" s="611"/>
      <c r="BD39" s="642"/>
      <c r="BE39" s="642"/>
      <c r="BF39" s="665"/>
      <c r="BG39" s="607" t="s">
        <v>346</v>
      </c>
      <c r="BH39" s="608"/>
      <c r="BI39" s="608"/>
      <c r="BJ39" s="608"/>
      <c r="BK39" s="608"/>
      <c r="BL39" s="608"/>
      <c r="BM39" s="608"/>
      <c r="BN39" s="608"/>
      <c r="BO39" s="608"/>
      <c r="BP39" s="608"/>
      <c r="BQ39" s="608"/>
      <c r="BR39" s="608"/>
      <c r="BS39" s="608"/>
      <c r="BT39" s="608"/>
      <c r="BU39" s="609"/>
      <c r="BV39" s="610">
        <v>912</v>
      </c>
      <c r="BW39" s="611"/>
      <c r="BX39" s="611"/>
      <c r="BY39" s="611"/>
      <c r="BZ39" s="611"/>
      <c r="CA39" s="611"/>
      <c r="CB39" s="620"/>
      <c r="CD39" s="607" t="s">
        <v>347</v>
      </c>
      <c r="CE39" s="608"/>
      <c r="CF39" s="608"/>
      <c r="CG39" s="608"/>
      <c r="CH39" s="608"/>
      <c r="CI39" s="608"/>
      <c r="CJ39" s="608"/>
      <c r="CK39" s="608"/>
      <c r="CL39" s="608"/>
      <c r="CM39" s="608"/>
      <c r="CN39" s="608"/>
      <c r="CO39" s="608"/>
      <c r="CP39" s="608"/>
      <c r="CQ39" s="609"/>
      <c r="CR39" s="610">
        <v>98185</v>
      </c>
      <c r="CS39" s="642"/>
      <c r="CT39" s="642"/>
      <c r="CU39" s="642"/>
      <c r="CV39" s="642"/>
      <c r="CW39" s="642"/>
      <c r="CX39" s="642"/>
      <c r="CY39" s="643"/>
      <c r="CZ39" s="615">
        <v>2</v>
      </c>
      <c r="DA39" s="640"/>
      <c r="DB39" s="640"/>
      <c r="DC39" s="644"/>
      <c r="DD39" s="619">
        <v>52140</v>
      </c>
      <c r="DE39" s="642"/>
      <c r="DF39" s="642"/>
      <c r="DG39" s="642"/>
      <c r="DH39" s="642"/>
      <c r="DI39" s="642"/>
      <c r="DJ39" s="642"/>
      <c r="DK39" s="643"/>
      <c r="DL39" s="619" t="s">
        <v>148</v>
      </c>
      <c r="DM39" s="642"/>
      <c r="DN39" s="642"/>
      <c r="DO39" s="642"/>
      <c r="DP39" s="642"/>
      <c r="DQ39" s="642"/>
      <c r="DR39" s="642"/>
      <c r="DS39" s="642"/>
      <c r="DT39" s="642"/>
      <c r="DU39" s="642"/>
      <c r="DV39" s="643"/>
      <c r="DW39" s="615" t="s">
        <v>148</v>
      </c>
      <c r="DX39" s="640"/>
      <c r="DY39" s="640"/>
      <c r="DZ39" s="640"/>
      <c r="EA39" s="640"/>
      <c r="EB39" s="640"/>
      <c r="EC39" s="641"/>
    </row>
    <row r="40" spans="2:133" ht="11.25" customHeight="1" x14ac:dyDescent="0.2">
      <c r="B40" s="607" t="s">
        <v>348</v>
      </c>
      <c r="C40" s="608"/>
      <c r="D40" s="608"/>
      <c r="E40" s="608"/>
      <c r="F40" s="608"/>
      <c r="G40" s="608"/>
      <c r="H40" s="608"/>
      <c r="I40" s="608"/>
      <c r="J40" s="608"/>
      <c r="K40" s="608"/>
      <c r="L40" s="608"/>
      <c r="M40" s="608"/>
      <c r="N40" s="608"/>
      <c r="O40" s="608"/>
      <c r="P40" s="608"/>
      <c r="Q40" s="609"/>
      <c r="R40" s="610">
        <v>20381</v>
      </c>
      <c r="S40" s="611"/>
      <c r="T40" s="611"/>
      <c r="U40" s="611"/>
      <c r="V40" s="611"/>
      <c r="W40" s="611"/>
      <c r="X40" s="611"/>
      <c r="Y40" s="612"/>
      <c r="Z40" s="613">
        <v>0.4</v>
      </c>
      <c r="AA40" s="613"/>
      <c r="AB40" s="613"/>
      <c r="AC40" s="613"/>
      <c r="AD40" s="614" t="s">
        <v>148</v>
      </c>
      <c r="AE40" s="614"/>
      <c r="AF40" s="614"/>
      <c r="AG40" s="614"/>
      <c r="AH40" s="614"/>
      <c r="AI40" s="614"/>
      <c r="AJ40" s="614"/>
      <c r="AK40" s="614"/>
      <c r="AL40" s="615" t="s">
        <v>148</v>
      </c>
      <c r="AM40" s="616"/>
      <c r="AN40" s="616"/>
      <c r="AO40" s="617"/>
      <c r="AQ40" s="673" t="s">
        <v>349</v>
      </c>
      <c r="AR40" s="674"/>
      <c r="AS40" s="674"/>
      <c r="AT40" s="674"/>
      <c r="AU40" s="674"/>
      <c r="AV40" s="674"/>
      <c r="AW40" s="674"/>
      <c r="AX40" s="674"/>
      <c r="AY40" s="675"/>
      <c r="AZ40" s="610" t="s">
        <v>148</v>
      </c>
      <c r="BA40" s="611"/>
      <c r="BB40" s="611"/>
      <c r="BC40" s="611"/>
      <c r="BD40" s="642"/>
      <c r="BE40" s="642"/>
      <c r="BF40" s="665"/>
      <c r="BG40" s="658" t="s">
        <v>350</v>
      </c>
      <c r="BH40" s="659"/>
      <c r="BI40" s="659"/>
      <c r="BJ40" s="659"/>
      <c r="BK40" s="659"/>
      <c r="BL40" s="217"/>
      <c r="BM40" s="608" t="s">
        <v>351</v>
      </c>
      <c r="BN40" s="608"/>
      <c r="BO40" s="608"/>
      <c r="BP40" s="608"/>
      <c r="BQ40" s="608"/>
      <c r="BR40" s="608"/>
      <c r="BS40" s="608"/>
      <c r="BT40" s="608"/>
      <c r="BU40" s="609"/>
      <c r="BV40" s="610">
        <v>89</v>
      </c>
      <c r="BW40" s="611"/>
      <c r="BX40" s="611"/>
      <c r="BY40" s="611"/>
      <c r="BZ40" s="611"/>
      <c r="CA40" s="611"/>
      <c r="CB40" s="620"/>
      <c r="CD40" s="607" t="s">
        <v>352</v>
      </c>
      <c r="CE40" s="608"/>
      <c r="CF40" s="608"/>
      <c r="CG40" s="608"/>
      <c r="CH40" s="608"/>
      <c r="CI40" s="608"/>
      <c r="CJ40" s="608"/>
      <c r="CK40" s="608"/>
      <c r="CL40" s="608"/>
      <c r="CM40" s="608"/>
      <c r="CN40" s="608"/>
      <c r="CO40" s="608"/>
      <c r="CP40" s="608"/>
      <c r="CQ40" s="609"/>
      <c r="CR40" s="610">
        <v>76987</v>
      </c>
      <c r="CS40" s="611"/>
      <c r="CT40" s="611"/>
      <c r="CU40" s="611"/>
      <c r="CV40" s="611"/>
      <c r="CW40" s="611"/>
      <c r="CX40" s="611"/>
      <c r="CY40" s="612"/>
      <c r="CZ40" s="615">
        <v>1.6</v>
      </c>
      <c r="DA40" s="640"/>
      <c r="DB40" s="640"/>
      <c r="DC40" s="644"/>
      <c r="DD40" s="619">
        <v>207</v>
      </c>
      <c r="DE40" s="611"/>
      <c r="DF40" s="611"/>
      <c r="DG40" s="611"/>
      <c r="DH40" s="611"/>
      <c r="DI40" s="611"/>
      <c r="DJ40" s="611"/>
      <c r="DK40" s="612"/>
      <c r="DL40" s="619" t="s">
        <v>148</v>
      </c>
      <c r="DM40" s="611"/>
      <c r="DN40" s="611"/>
      <c r="DO40" s="611"/>
      <c r="DP40" s="611"/>
      <c r="DQ40" s="611"/>
      <c r="DR40" s="611"/>
      <c r="DS40" s="611"/>
      <c r="DT40" s="611"/>
      <c r="DU40" s="611"/>
      <c r="DV40" s="612"/>
      <c r="DW40" s="615" t="s">
        <v>148</v>
      </c>
      <c r="DX40" s="640"/>
      <c r="DY40" s="640"/>
      <c r="DZ40" s="640"/>
      <c r="EA40" s="640"/>
      <c r="EB40" s="640"/>
      <c r="EC40" s="641"/>
    </row>
    <row r="41" spans="2:133" ht="11.25" customHeight="1" x14ac:dyDescent="0.2">
      <c r="B41" s="631" t="s">
        <v>353</v>
      </c>
      <c r="C41" s="632"/>
      <c r="D41" s="632"/>
      <c r="E41" s="632"/>
      <c r="F41" s="632"/>
      <c r="G41" s="632"/>
      <c r="H41" s="632"/>
      <c r="I41" s="632"/>
      <c r="J41" s="632"/>
      <c r="K41" s="632"/>
      <c r="L41" s="632"/>
      <c r="M41" s="632"/>
      <c r="N41" s="632"/>
      <c r="O41" s="632"/>
      <c r="P41" s="632"/>
      <c r="Q41" s="633"/>
      <c r="R41" s="682">
        <v>5171114</v>
      </c>
      <c r="S41" s="683"/>
      <c r="T41" s="683"/>
      <c r="U41" s="683"/>
      <c r="V41" s="683"/>
      <c r="W41" s="683"/>
      <c r="X41" s="683"/>
      <c r="Y41" s="687"/>
      <c r="Z41" s="688">
        <v>100</v>
      </c>
      <c r="AA41" s="688"/>
      <c r="AB41" s="688"/>
      <c r="AC41" s="688"/>
      <c r="AD41" s="689">
        <v>2512647</v>
      </c>
      <c r="AE41" s="689"/>
      <c r="AF41" s="689"/>
      <c r="AG41" s="689"/>
      <c r="AH41" s="689"/>
      <c r="AI41" s="689"/>
      <c r="AJ41" s="689"/>
      <c r="AK41" s="689"/>
      <c r="AL41" s="690">
        <v>100</v>
      </c>
      <c r="AM41" s="670"/>
      <c r="AN41" s="670"/>
      <c r="AO41" s="691"/>
      <c r="AQ41" s="673" t="s">
        <v>354</v>
      </c>
      <c r="AR41" s="674"/>
      <c r="AS41" s="674"/>
      <c r="AT41" s="674"/>
      <c r="AU41" s="674"/>
      <c r="AV41" s="674"/>
      <c r="AW41" s="674"/>
      <c r="AX41" s="674"/>
      <c r="AY41" s="675"/>
      <c r="AZ41" s="610">
        <v>55643</v>
      </c>
      <c r="BA41" s="611"/>
      <c r="BB41" s="611"/>
      <c r="BC41" s="611"/>
      <c r="BD41" s="642"/>
      <c r="BE41" s="642"/>
      <c r="BF41" s="665"/>
      <c r="BG41" s="658"/>
      <c r="BH41" s="659"/>
      <c r="BI41" s="659"/>
      <c r="BJ41" s="659"/>
      <c r="BK41" s="659"/>
      <c r="BL41" s="217"/>
      <c r="BM41" s="608" t="s">
        <v>355</v>
      </c>
      <c r="BN41" s="608"/>
      <c r="BO41" s="608"/>
      <c r="BP41" s="608"/>
      <c r="BQ41" s="608"/>
      <c r="BR41" s="608"/>
      <c r="BS41" s="608"/>
      <c r="BT41" s="608"/>
      <c r="BU41" s="609"/>
      <c r="BV41" s="610" t="s">
        <v>148</v>
      </c>
      <c r="BW41" s="611"/>
      <c r="BX41" s="611"/>
      <c r="BY41" s="611"/>
      <c r="BZ41" s="611"/>
      <c r="CA41" s="611"/>
      <c r="CB41" s="620"/>
      <c r="CD41" s="607" t="s">
        <v>356</v>
      </c>
      <c r="CE41" s="608"/>
      <c r="CF41" s="608"/>
      <c r="CG41" s="608"/>
      <c r="CH41" s="608"/>
      <c r="CI41" s="608"/>
      <c r="CJ41" s="608"/>
      <c r="CK41" s="608"/>
      <c r="CL41" s="608"/>
      <c r="CM41" s="608"/>
      <c r="CN41" s="608"/>
      <c r="CO41" s="608"/>
      <c r="CP41" s="608"/>
      <c r="CQ41" s="609"/>
      <c r="CR41" s="610" t="s">
        <v>148</v>
      </c>
      <c r="CS41" s="642"/>
      <c r="CT41" s="642"/>
      <c r="CU41" s="642"/>
      <c r="CV41" s="642"/>
      <c r="CW41" s="642"/>
      <c r="CX41" s="642"/>
      <c r="CY41" s="643"/>
      <c r="CZ41" s="615" t="s">
        <v>148</v>
      </c>
      <c r="DA41" s="640"/>
      <c r="DB41" s="640"/>
      <c r="DC41" s="644"/>
      <c r="DD41" s="619" t="s">
        <v>148</v>
      </c>
      <c r="DE41" s="642"/>
      <c r="DF41" s="642"/>
      <c r="DG41" s="642"/>
      <c r="DH41" s="642"/>
      <c r="DI41" s="642"/>
      <c r="DJ41" s="642"/>
      <c r="DK41" s="643"/>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2">
      <c r="AQ42" s="679" t="s">
        <v>357</v>
      </c>
      <c r="AR42" s="680"/>
      <c r="AS42" s="680"/>
      <c r="AT42" s="680"/>
      <c r="AU42" s="680"/>
      <c r="AV42" s="680"/>
      <c r="AW42" s="680"/>
      <c r="AX42" s="680"/>
      <c r="AY42" s="681"/>
      <c r="AZ42" s="682">
        <v>166059</v>
      </c>
      <c r="BA42" s="683"/>
      <c r="BB42" s="683"/>
      <c r="BC42" s="683"/>
      <c r="BD42" s="669"/>
      <c r="BE42" s="669"/>
      <c r="BF42" s="671"/>
      <c r="BG42" s="660"/>
      <c r="BH42" s="661"/>
      <c r="BI42" s="661"/>
      <c r="BJ42" s="661"/>
      <c r="BK42" s="661"/>
      <c r="BL42" s="218"/>
      <c r="BM42" s="632" t="s">
        <v>358</v>
      </c>
      <c r="BN42" s="632"/>
      <c r="BO42" s="632"/>
      <c r="BP42" s="632"/>
      <c r="BQ42" s="632"/>
      <c r="BR42" s="632"/>
      <c r="BS42" s="632"/>
      <c r="BT42" s="632"/>
      <c r="BU42" s="633"/>
      <c r="BV42" s="682">
        <v>421</v>
      </c>
      <c r="BW42" s="683"/>
      <c r="BX42" s="683"/>
      <c r="BY42" s="683"/>
      <c r="BZ42" s="683"/>
      <c r="CA42" s="683"/>
      <c r="CB42" s="692"/>
      <c r="CD42" s="607" t="s">
        <v>359</v>
      </c>
      <c r="CE42" s="608"/>
      <c r="CF42" s="608"/>
      <c r="CG42" s="608"/>
      <c r="CH42" s="608"/>
      <c r="CI42" s="608"/>
      <c r="CJ42" s="608"/>
      <c r="CK42" s="608"/>
      <c r="CL42" s="608"/>
      <c r="CM42" s="608"/>
      <c r="CN42" s="608"/>
      <c r="CO42" s="608"/>
      <c r="CP42" s="608"/>
      <c r="CQ42" s="609"/>
      <c r="CR42" s="610">
        <v>1373871</v>
      </c>
      <c r="CS42" s="642"/>
      <c r="CT42" s="642"/>
      <c r="CU42" s="642"/>
      <c r="CV42" s="642"/>
      <c r="CW42" s="642"/>
      <c r="CX42" s="642"/>
      <c r="CY42" s="643"/>
      <c r="CZ42" s="615">
        <v>28</v>
      </c>
      <c r="DA42" s="640"/>
      <c r="DB42" s="640"/>
      <c r="DC42" s="644"/>
      <c r="DD42" s="619">
        <v>305557</v>
      </c>
      <c r="DE42" s="642"/>
      <c r="DF42" s="642"/>
      <c r="DG42" s="642"/>
      <c r="DH42" s="642"/>
      <c r="DI42" s="642"/>
      <c r="DJ42" s="642"/>
      <c r="DK42" s="643"/>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2">
      <c r="B43" s="208" t="s">
        <v>360</v>
      </c>
      <c r="CD43" s="607" t="s">
        <v>361</v>
      </c>
      <c r="CE43" s="608"/>
      <c r="CF43" s="608"/>
      <c r="CG43" s="608"/>
      <c r="CH43" s="608"/>
      <c r="CI43" s="608"/>
      <c r="CJ43" s="608"/>
      <c r="CK43" s="608"/>
      <c r="CL43" s="608"/>
      <c r="CM43" s="608"/>
      <c r="CN43" s="608"/>
      <c r="CO43" s="608"/>
      <c r="CP43" s="608"/>
      <c r="CQ43" s="609"/>
      <c r="CR43" s="610">
        <v>36217</v>
      </c>
      <c r="CS43" s="642"/>
      <c r="CT43" s="642"/>
      <c r="CU43" s="642"/>
      <c r="CV43" s="642"/>
      <c r="CW43" s="642"/>
      <c r="CX43" s="642"/>
      <c r="CY43" s="643"/>
      <c r="CZ43" s="615">
        <v>0.7</v>
      </c>
      <c r="DA43" s="640"/>
      <c r="DB43" s="640"/>
      <c r="DC43" s="644"/>
      <c r="DD43" s="619">
        <v>36217</v>
      </c>
      <c r="DE43" s="642"/>
      <c r="DF43" s="642"/>
      <c r="DG43" s="642"/>
      <c r="DH43" s="642"/>
      <c r="DI43" s="642"/>
      <c r="DJ43" s="642"/>
      <c r="DK43" s="643"/>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2">
      <c r="B44" s="696" t="s">
        <v>362</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6" t="s">
        <v>309</v>
      </c>
      <c r="CE44" s="647"/>
      <c r="CF44" s="607" t="s">
        <v>363</v>
      </c>
      <c r="CG44" s="608"/>
      <c r="CH44" s="608"/>
      <c r="CI44" s="608"/>
      <c r="CJ44" s="608"/>
      <c r="CK44" s="608"/>
      <c r="CL44" s="608"/>
      <c r="CM44" s="608"/>
      <c r="CN44" s="608"/>
      <c r="CO44" s="608"/>
      <c r="CP44" s="608"/>
      <c r="CQ44" s="609"/>
      <c r="CR44" s="610">
        <v>753984</v>
      </c>
      <c r="CS44" s="611"/>
      <c r="CT44" s="611"/>
      <c r="CU44" s="611"/>
      <c r="CV44" s="611"/>
      <c r="CW44" s="611"/>
      <c r="CX44" s="611"/>
      <c r="CY44" s="612"/>
      <c r="CZ44" s="615">
        <v>15.4</v>
      </c>
      <c r="DA44" s="616"/>
      <c r="DB44" s="616"/>
      <c r="DC44" s="622"/>
      <c r="DD44" s="619">
        <v>139899</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2">
      <c r="B45" s="696" t="s">
        <v>364</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48"/>
      <c r="CE45" s="649"/>
      <c r="CF45" s="607" t="s">
        <v>365</v>
      </c>
      <c r="CG45" s="608"/>
      <c r="CH45" s="608"/>
      <c r="CI45" s="608"/>
      <c r="CJ45" s="608"/>
      <c r="CK45" s="608"/>
      <c r="CL45" s="608"/>
      <c r="CM45" s="608"/>
      <c r="CN45" s="608"/>
      <c r="CO45" s="608"/>
      <c r="CP45" s="608"/>
      <c r="CQ45" s="609"/>
      <c r="CR45" s="610">
        <v>357274</v>
      </c>
      <c r="CS45" s="642"/>
      <c r="CT45" s="642"/>
      <c r="CU45" s="642"/>
      <c r="CV45" s="642"/>
      <c r="CW45" s="642"/>
      <c r="CX45" s="642"/>
      <c r="CY45" s="643"/>
      <c r="CZ45" s="615">
        <v>7.3</v>
      </c>
      <c r="DA45" s="640"/>
      <c r="DB45" s="640"/>
      <c r="DC45" s="644"/>
      <c r="DD45" s="619">
        <v>22453</v>
      </c>
      <c r="DE45" s="642"/>
      <c r="DF45" s="642"/>
      <c r="DG45" s="642"/>
      <c r="DH45" s="642"/>
      <c r="DI45" s="642"/>
      <c r="DJ45" s="642"/>
      <c r="DK45" s="643"/>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2">
      <c r="B46" s="219"/>
      <c r="CD46" s="648"/>
      <c r="CE46" s="649"/>
      <c r="CF46" s="607" t="s">
        <v>366</v>
      </c>
      <c r="CG46" s="608"/>
      <c r="CH46" s="608"/>
      <c r="CI46" s="608"/>
      <c r="CJ46" s="608"/>
      <c r="CK46" s="608"/>
      <c r="CL46" s="608"/>
      <c r="CM46" s="608"/>
      <c r="CN46" s="608"/>
      <c r="CO46" s="608"/>
      <c r="CP46" s="608"/>
      <c r="CQ46" s="609"/>
      <c r="CR46" s="610">
        <v>372286</v>
      </c>
      <c r="CS46" s="611"/>
      <c r="CT46" s="611"/>
      <c r="CU46" s="611"/>
      <c r="CV46" s="611"/>
      <c r="CW46" s="611"/>
      <c r="CX46" s="611"/>
      <c r="CY46" s="612"/>
      <c r="CZ46" s="615">
        <v>7.6</v>
      </c>
      <c r="DA46" s="616"/>
      <c r="DB46" s="616"/>
      <c r="DC46" s="622"/>
      <c r="DD46" s="619">
        <v>114312</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2">
      <c r="B47" s="219"/>
      <c r="CD47" s="648"/>
      <c r="CE47" s="649"/>
      <c r="CF47" s="607" t="s">
        <v>367</v>
      </c>
      <c r="CG47" s="608"/>
      <c r="CH47" s="608"/>
      <c r="CI47" s="608"/>
      <c r="CJ47" s="608"/>
      <c r="CK47" s="608"/>
      <c r="CL47" s="608"/>
      <c r="CM47" s="608"/>
      <c r="CN47" s="608"/>
      <c r="CO47" s="608"/>
      <c r="CP47" s="608"/>
      <c r="CQ47" s="609"/>
      <c r="CR47" s="610">
        <v>619887</v>
      </c>
      <c r="CS47" s="642"/>
      <c r="CT47" s="642"/>
      <c r="CU47" s="642"/>
      <c r="CV47" s="642"/>
      <c r="CW47" s="642"/>
      <c r="CX47" s="642"/>
      <c r="CY47" s="643"/>
      <c r="CZ47" s="615">
        <v>12.6</v>
      </c>
      <c r="DA47" s="640"/>
      <c r="DB47" s="640"/>
      <c r="DC47" s="644"/>
      <c r="DD47" s="619">
        <v>165658</v>
      </c>
      <c r="DE47" s="642"/>
      <c r="DF47" s="642"/>
      <c r="DG47" s="642"/>
      <c r="DH47" s="642"/>
      <c r="DI47" s="642"/>
      <c r="DJ47" s="642"/>
      <c r="DK47" s="643"/>
      <c r="DL47" s="693"/>
      <c r="DM47" s="694"/>
      <c r="DN47" s="694"/>
      <c r="DO47" s="694"/>
      <c r="DP47" s="694"/>
      <c r="DQ47" s="694"/>
      <c r="DR47" s="694"/>
      <c r="DS47" s="694"/>
      <c r="DT47" s="694"/>
      <c r="DU47" s="694"/>
      <c r="DV47" s="695"/>
      <c r="DW47" s="684"/>
      <c r="DX47" s="685"/>
      <c r="DY47" s="685"/>
      <c r="DZ47" s="685"/>
      <c r="EA47" s="685"/>
      <c r="EB47" s="685"/>
      <c r="EC47" s="686"/>
    </row>
    <row r="48" spans="2:133" ht="10.8" x14ac:dyDescent="0.2">
      <c r="B48" s="219"/>
      <c r="CD48" s="650"/>
      <c r="CE48" s="651"/>
      <c r="CF48" s="607" t="s">
        <v>368</v>
      </c>
      <c r="CG48" s="608"/>
      <c r="CH48" s="608"/>
      <c r="CI48" s="608"/>
      <c r="CJ48" s="608"/>
      <c r="CK48" s="608"/>
      <c r="CL48" s="608"/>
      <c r="CM48" s="608"/>
      <c r="CN48" s="608"/>
      <c r="CO48" s="608"/>
      <c r="CP48" s="608"/>
      <c r="CQ48" s="609"/>
      <c r="CR48" s="610" t="s">
        <v>148</v>
      </c>
      <c r="CS48" s="611"/>
      <c r="CT48" s="611"/>
      <c r="CU48" s="611"/>
      <c r="CV48" s="611"/>
      <c r="CW48" s="611"/>
      <c r="CX48" s="611"/>
      <c r="CY48" s="612"/>
      <c r="CZ48" s="615" t="s">
        <v>369</v>
      </c>
      <c r="DA48" s="616"/>
      <c r="DB48" s="616"/>
      <c r="DC48" s="622"/>
      <c r="DD48" s="619" t="s">
        <v>148</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2">
      <c r="B49" s="219"/>
      <c r="CD49" s="631" t="s">
        <v>370</v>
      </c>
      <c r="CE49" s="632"/>
      <c r="CF49" s="632"/>
      <c r="CG49" s="632"/>
      <c r="CH49" s="632"/>
      <c r="CI49" s="632"/>
      <c r="CJ49" s="632"/>
      <c r="CK49" s="632"/>
      <c r="CL49" s="632"/>
      <c r="CM49" s="632"/>
      <c r="CN49" s="632"/>
      <c r="CO49" s="632"/>
      <c r="CP49" s="632"/>
      <c r="CQ49" s="633"/>
      <c r="CR49" s="682">
        <v>4902329</v>
      </c>
      <c r="CS49" s="669"/>
      <c r="CT49" s="669"/>
      <c r="CU49" s="669"/>
      <c r="CV49" s="669"/>
      <c r="CW49" s="669"/>
      <c r="CX49" s="669"/>
      <c r="CY49" s="698"/>
      <c r="CZ49" s="690">
        <v>100</v>
      </c>
      <c r="DA49" s="699"/>
      <c r="DB49" s="699"/>
      <c r="DC49" s="700"/>
      <c r="DD49" s="701">
        <v>3153952</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IMUH/wGcJB6Cemz82R8nJp2zagWyWDTmAwUSUSXZGjhkJ9oCaSAIgxz6PU3DdRKIcn2I5PKUnmSVrJiCVffCuA==" saltValue="UGA46zJWOC6WB85WOgrbQ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heetViews>
  <sheetFormatPr defaultColWidth="0" defaultRowHeight="13.2" zeroHeight="1" x14ac:dyDescent="0.2"/>
  <cols>
    <col min="1" max="130" width="2.77734375" style="225" customWidth="1"/>
    <col min="131" max="131" width="1.66406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708" t="s">
        <v>371</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372</v>
      </c>
      <c r="DK2" s="710"/>
      <c r="DL2" s="710"/>
      <c r="DM2" s="710"/>
      <c r="DN2" s="710"/>
      <c r="DO2" s="711"/>
      <c r="DP2" s="222"/>
      <c r="DQ2" s="709" t="s">
        <v>373</v>
      </c>
      <c r="DR2" s="710"/>
      <c r="DS2" s="710"/>
      <c r="DT2" s="710"/>
      <c r="DU2" s="710"/>
      <c r="DV2" s="710"/>
      <c r="DW2" s="710"/>
      <c r="DX2" s="710"/>
      <c r="DY2" s="710"/>
      <c r="DZ2" s="711"/>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5">
      <c r="A4" s="712" t="s">
        <v>374</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375</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8"/>
    </row>
    <row r="5" spans="1:131" s="229" customFormat="1" ht="26.25" customHeight="1" x14ac:dyDescent="0.2">
      <c r="A5" s="714" t="s">
        <v>376</v>
      </c>
      <c r="B5" s="715"/>
      <c r="C5" s="715"/>
      <c r="D5" s="715"/>
      <c r="E5" s="715"/>
      <c r="F5" s="715"/>
      <c r="G5" s="715"/>
      <c r="H5" s="715"/>
      <c r="I5" s="715"/>
      <c r="J5" s="715"/>
      <c r="K5" s="715"/>
      <c r="L5" s="715"/>
      <c r="M5" s="715"/>
      <c r="N5" s="715"/>
      <c r="O5" s="715"/>
      <c r="P5" s="716"/>
      <c r="Q5" s="720" t="s">
        <v>377</v>
      </c>
      <c r="R5" s="721"/>
      <c r="S5" s="721"/>
      <c r="T5" s="721"/>
      <c r="U5" s="722"/>
      <c r="V5" s="720" t="s">
        <v>378</v>
      </c>
      <c r="W5" s="721"/>
      <c r="X5" s="721"/>
      <c r="Y5" s="721"/>
      <c r="Z5" s="722"/>
      <c r="AA5" s="720" t="s">
        <v>379</v>
      </c>
      <c r="AB5" s="721"/>
      <c r="AC5" s="721"/>
      <c r="AD5" s="721"/>
      <c r="AE5" s="721"/>
      <c r="AF5" s="726" t="s">
        <v>380</v>
      </c>
      <c r="AG5" s="721"/>
      <c r="AH5" s="721"/>
      <c r="AI5" s="721"/>
      <c r="AJ5" s="727"/>
      <c r="AK5" s="721" t="s">
        <v>381</v>
      </c>
      <c r="AL5" s="721"/>
      <c r="AM5" s="721"/>
      <c r="AN5" s="721"/>
      <c r="AO5" s="722"/>
      <c r="AP5" s="720" t="s">
        <v>382</v>
      </c>
      <c r="AQ5" s="721"/>
      <c r="AR5" s="721"/>
      <c r="AS5" s="721"/>
      <c r="AT5" s="722"/>
      <c r="AU5" s="720" t="s">
        <v>383</v>
      </c>
      <c r="AV5" s="721"/>
      <c r="AW5" s="721"/>
      <c r="AX5" s="721"/>
      <c r="AY5" s="727"/>
      <c r="AZ5" s="226"/>
      <c r="BA5" s="226"/>
      <c r="BB5" s="226"/>
      <c r="BC5" s="226"/>
      <c r="BD5" s="226"/>
      <c r="BE5" s="227"/>
      <c r="BF5" s="227"/>
      <c r="BG5" s="227"/>
      <c r="BH5" s="227"/>
      <c r="BI5" s="227"/>
      <c r="BJ5" s="227"/>
      <c r="BK5" s="227"/>
      <c r="BL5" s="227"/>
      <c r="BM5" s="227"/>
      <c r="BN5" s="227"/>
      <c r="BO5" s="227"/>
      <c r="BP5" s="227"/>
      <c r="BQ5" s="714" t="s">
        <v>384</v>
      </c>
      <c r="BR5" s="715"/>
      <c r="BS5" s="715"/>
      <c r="BT5" s="715"/>
      <c r="BU5" s="715"/>
      <c r="BV5" s="715"/>
      <c r="BW5" s="715"/>
      <c r="BX5" s="715"/>
      <c r="BY5" s="715"/>
      <c r="BZ5" s="715"/>
      <c r="CA5" s="715"/>
      <c r="CB5" s="715"/>
      <c r="CC5" s="715"/>
      <c r="CD5" s="715"/>
      <c r="CE5" s="715"/>
      <c r="CF5" s="715"/>
      <c r="CG5" s="716"/>
      <c r="CH5" s="720" t="s">
        <v>385</v>
      </c>
      <c r="CI5" s="721"/>
      <c r="CJ5" s="721"/>
      <c r="CK5" s="721"/>
      <c r="CL5" s="722"/>
      <c r="CM5" s="720" t="s">
        <v>386</v>
      </c>
      <c r="CN5" s="721"/>
      <c r="CO5" s="721"/>
      <c r="CP5" s="721"/>
      <c r="CQ5" s="722"/>
      <c r="CR5" s="720" t="s">
        <v>387</v>
      </c>
      <c r="CS5" s="721"/>
      <c r="CT5" s="721"/>
      <c r="CU5" s="721"/>
      <c r="CV5" s="722"/>
      <c r="CW5" s="720" t="s">
        <v>388</v>
      </c>
      <c r="CX5" s="721"/>
      <c r="CY5" s="721"/>
      <c r="CZ5" s="721"/>
      <c r="DA5" s="722"/>
      <c r="DB5" s="720" t="s">
        <v>389</v>
      </c>
      <c r="DC5" s="721"/>
      <c r="DD5" s="721"/>
      <c r="DE5" s="721"/>
      <c r="DF5" s="722"/>
      <c r="DG5" s="750" t="s">
        <v>390</v>
      </c>
      <c r="DH5" s="751"/>
      <c r="DI5" s="751"/>
      <c r="DJ5" s="751"/>
      <c r="DK5" s="752"/>
      <c r="DL5" s="750" t="s">
        <v>391</v>
      </c>
      <c r="DM5" s="751"/>
      <c r="DN5" s="751"/>
      <c r="DO5" s="751"/>
      <c r="DP5" s="752"/>
      <c r="DQ5" s="720" t="s">
        <v>392</v>
      </c>
      <c r="DR5" s="721"/>
      <c r="DS5" s="721"/>
      <c r="DT5" s="721"/>
      <c r="DU5" s="722"/>
      <c r="DV5" s="720" t="s">
        <v>383</v>
      </c>
      <c r="DW5" s="721"/>
      <c r="DX5" s="721"/>
      <c r="DY5" s="721"/>
      <c r="DZ5" s="727"/>
      <c r="EA5" s="228"/>
    </row>
    <row r="6" spans="1:131" s="229" customFormat="1" ht="26.25" customHeight="1" thickBot="1" x14ac:dyDescent="0.25">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8"/>
    </row>
    <row r="7" spans="1:131" s="229" customFormat="1" ht="26.25" customHeight="1" thickTop="1" x14ac:dyDescent="0.2">
      <c r="A7" s="230">
        <v>1</v>
      </c>
      <c r="B7" s="736" t="s">
        <v>393</v>
      </c>
      <c r="C7" s="737"/>
      <c r="D7" s="737"/>
      <c r="E7" s="737"/>
      <c r="F7" s="737"/>
      <c r="G7" s="737"/>
      <c r="H7" s="737"/>
      <c r="I7" s="737"/>
      <c r="J7" s="737"/>
      <c r="K7" s="737"/>
      <c r="L7" s="737"/>
      <c r="M7" s="737"/>
      <c r="N7" s="737"/>
      <c r="O7" s="737"/>
      <c r="P7" s="738"/>
      <c r="Q7" s="739">
        <v>5171</v>
      </c>
      <c r="R7" s="740"/>
      <c r="S7" s="740"/>
      <c r="T7" s="740"/>
      <c r="U7" s="740"/>
      <c r="V7" s="740">
        <v>4902</v>
      </c>
      <c r="W7" s="740"/>
      <c r="X7" s="740"/>
      <c r="Y7" s="740"/>
      <c r="Z7" s="740"/>
      <c r="AA7" s="740">
        <v>269</v>
      </c>
      <c r="AB7" s="740"/>
      <c r="AC7" s="740"/>
      <c r="AD7" s="740"/>
      <c r="AE7" s="741"/>
      <c r="AF7" s="742">
        <v>34</v>
      </c>
      <c r="AG7" s="743"/>
      <c r="AH7" s="743"/>
      <c r="AI7" s="743"/>
      <c r="AJ7" s="744"/>
      <c r="AK7" s="745">
        <v>244</v>
      </c>
      <c r="AL7" s="746"/>
      <c r="AM7" s="746"/>
      <c r="AN7" s="746"/>
      <c r="AO7" s="746"/>
      <c r="AP7" s="746">
        <v>4330</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0">
        <v>1</v>
      </c>
      <c r="BR7" s="231"/>
      <c r="BS7" s="733" t="s">
        <v>574</v>
      </c>
      <c r="BT7" s="734"/>
      <c r="BU7" s="734"/>
      <c r="BV7" s="734"/>
      <c r="BW7" s="734"/>
      <c r="BX7" s="734"/>
      <c r="BY7" s="734"/>
      <c r="BZ7" s="734"/>
      <c r="CA7" s="734"/>
      <c r="CB7" s="734"/>
      <c r="CC7" s="734"/>
      <c r="CD7" s="734"/>
      <c r="CE7" s="734"/>
      <c r="CF7" s="734"/>
      <c r="CG7" s="749"/>
      <c r="CH7" s="730">
        <v>-5</v>
      </c>
      <c r="CI7" s="731"/>
      <c r="CJ7" s="731"/>
      <c r="CK7" s="731"/>
      <c r="CL7" s="732"/>
      <c r="CM7" s="730">
        <v>-95</v>
      </c>
      <c r="CN7" s="731"/>
      <c r="CO7" s="731"/>
      <c r="CP7" s="731"/>
      <c r="CQ7" s="732"/>
      <c r="CR7" s="730">
        <v>300</v>
      </c>
      <c r="CS7" s="731"/>
      <c r="CT7" s="731"/>
      <c r="CU7" s="731"/>
      <c r="CV7" s="732"/>
      <c r="CW7" s="730">
        <v>20</v>
      </c>
      <c r="CX7" s="731"/>
      <c r="CY7" s="731"/>
      <c r="CZ7" s="731"/>
      <c r="DA7" s="732"/>
      <c r="DB7" s="730">
        <v>10</v>
      </c>
      <c r="DC7" s="731"/>
      <c r="DD7" s="731"/>
      <c r="DE7" s="731"/>
      <c r="DF7" s="732"/>
      <c r="DG7" s="730" t="s">
        <v>577</v>
      </c>
      <c r="DH7" s="731"/>
      <c r="DI7" s="731"/>
      <c r="DJ7" s="731"/>
      <c r="DK7" s="732"/>
      <c r="DL7" s="730" t="s">
        <v>577</v>
      </c>
      <c r="DM7" s="731"/>
      <c r="DN7" s="731"/>
      <c r="DO7" s="731"/>
      <c r="DP7" s="732"/>
      <c r="DQ7" s="730" t="s">
        <v>577</v>
      </c>
      <c r="DR7" s="731"/>
      <c r="DS7" s="731"/>
      <c r="DT7" s="731"/>
      <c r="DU7" s="732"/>
      <c r="DV7" s="733" t="s">
        <v>578</v>
      </c>
      <c r="DW7" s="734"/>
      <c r="DX7" s="734"/>
      <c r="DY7" s="734"/>
      <c r="DZ7" s="735"/>
      <c r="EA7" s="228"/>
    </row>
    <row r="8" spans="1:131" s="229" customFormat="1" ht="26.25" customHeight="1" x14ac:dyDescent="0.2">
      <c r="A8" s="232">
        <v>2</v>
      </c>
      <c r="B8" s="767"/>
      <c r="C8" s="768"/>
      <c r="D8" s="768"/>
      <c r="E8" s="768"/>
      <c r="F8" s="768"/>
      <c r="G8" s="768"/>
      <c r="H8" s="768"/>
      <c r="I8" s="768"/>
      <c r="J8" s="768"/>
      <c r="K8" s="768"/>
      <c r="L8" s="768"/>
      <c r="M8" s="768"/>
      <c r="N8" s="768"/>
      <c r="O8" s="768"/>
      <c r="P8" s="769"/>
      <c r="Q8" s="770"/>
      <c r="R8" s="771"/>
      <c r="S8" s="771"/>
      <c r="T8" s="771"/>
      <c r="U8" s="771"/>
      <c r="V8" s="771"/>
      <c r="W8" s="771"/>
      <c r="X8" s="771"/>
      <c r="Y8" s="771"/>
      <c r="Z8" s="771"/>
      <c r="AA8" s="771"/>
      <c r="AB8" s="771"/>
      <c r="AC8" s="771"/>
      <c r="AD8" s="771"/>
      <c r="AE8" s="772"/>
      <c r="AF8" s="773"/>
      <c r="AG8" s="774"/>
      <c r="AH8" s="774"/>
      <c r="AI8" s="774"/>
      <c r="AJ8" s="775"/>
      <c r="AK8" s="756"/>
      <c r="AL8" s="757"/>
      <c r="AM8" s="757"/>
      <c r="AN8" s="757"/>
      <c r="AO8" s="757"/>
      <c r="AP8" s="757"/>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2">
        <v>2</v>
      </c>
      <c r="BR8" s="233"/>
      <c r="BS8" s="760" t="s">
        <v>575</v>
      </c>
      <c r="BT8" s="761"/>
      <c r="BU8" s="761"/>
      <c r="BV8" s="761"/>
      <c r="BW8" s="761"/>
      <c r="BX8" s="761"/>
      <c r="BY8" s="761"/>
      <c r="BZ8" s="761"/>
      <c r="CA8" s="761"/>
      <c r="CB8" s="761"/>
      <c r="CC8" s="761"/>
      <c r="CD8" s="761"/>
      <c r="CE8" s="761"/>
      <c r="CF8" s="761"/>
      <c r="CG8" s="762"/>
      <c r="CH8" s="763">
        <v>-25</v>
      </c>
      <c r="CI8" s="764"/>
      <c r="CJ8" s="764"/>
      <c r="CK8" s="764"/>
      <c r="CL8" s="765"/>
      <c r="CM8" s="763">
        <v>-39</v>
      </c>
      <c r="CN8" s="764"/>
      <c r="CO8" s="764"/>
      <c r="CP8" s="764"/>
      <c r="CQ8" s="765"/>
      <c r="CR8" s="763">
        <v>50</v>
      </c>
      <c r="CS8" s="764"/>
      <c r="CT8" s="764"/>
      <c r="CU8" s="764"/>
      <c r="CV8" s="765"/>
      <c r="CW8" s="763">
        <v>20</v>
      </c>
      <c r="CX8" s="764"/>
      <c r="CY8" s="764"/>
      <c r="CZ8" s="764"/>
      <c r="DA8" s="765"/>
      <c r="DB8" s="763">
        <v>20</v>
      </c>
      <c r="DC8" s="764"/>
      <c r="DD8" s="764"/>
      <c r="DE8" s="764"/>
      <c r="DF8" s="765"/>
      <c r="DG8" s="763" t="s">
        <v>577</v>
      </c>
      <c r="DH8" s="764"/>
      <c r="DI8" s="764"/>
      <c r="DJ8" s="764"/>
      <c r="DK8" s="765"/>
      <c r="DL8" s="763" t="s">
        <v>577</v>
      </c>
      <c r="DM8" s="764"/>
      <c r="DN8" s="764"/>
      <c r="DO8" s="764"/>
      <c r="DP8" s="765"/>
      <c r="DQ8" s="763" t="s">
        <v>577</v>
      </c>
      <c r="DR8" s="764"/>
      <c r="DS8" s="764"/>
      <c r="DT8" s="764"/>
      <c r="DU8" s="765"/>
      <c r="DV8" s="760"/>
      <c r="DW8" s="761"/>
      <c r="DX8" s="761"/>
      <c r="DY8" s="761"/>
      <c r="DZ8" s="766"/>
      <c r="EA8" s="228"/>
    </row>
    <row r="9" spans="1:131" s="229" customFormat="1" ht="26.25" customHeight="1" x14ac:dyDescent="0.2">
      <c r="A9" s="232">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2">
        <v>3</v>
      </c>
      <c r="BR9" s="233"/>
      <c r="BS9" s="760" t="s">
        <v>576</v>
      </c>
      <c r="BT9" s="761"/>
      <c r="BU9" s="761"/>
      <c r="BV9" s="761"/>
      <c r="BW9" s="761"/>
      <c r="BX9" s="761"/>
      <c r="BY9" s="761"/>
      <c r="BZ9" s="761"/>
      <c r="CA9" s="761"/>
      <c r="CB9" s="761"/>
      <c r="CC9" s="761"/>
      <c r="CD9" s="761"/>
      <c r="CE9" s="761"/>
      <c r="CF9" s="761"/>
      <c r="CG9" s="762"/>
      <c r="CH9" s="763">
        <v>49</v>
      </c>
      <c r="CI9" s="764"/>
      <c r="CJ9" s="764"/>
      <c r="CK9" s="764"/>
      <c r="CL9" s="765"/>
      <c r="CM9" s="763">
        <v>-11843</v>
      </c>
      <c r="CN9" s="764"/>
      <c r="CO9" s="764"/>
      <c r="CP9" s="764"/>
      <c r="CQ9" s="765"/>
      <c r="CR9" s="763" t="s">
        <v>577</v>
      </c>
      <c r="CS9" s="764"/>
      <c r="CT9" s="764"/>
      <c r="CU9" s="764"/>
      <c r="CV9" s="765"/>
      <c r="CW9" s="763" t="s">
        <v>577</v>
      </c>
      <c r="CX9" s="764"/>
      <c r="CY9" s="764"/>
      <c r="CZ9" s="764"/>
      <c r="DA9" s="765"/>
      <c r="DB9" s="763">
        <v>22</v>
      </c>
      <c r="DC9" s="764"/>
      <c r="DD9" s="764"/>
      <c r="DE9" s="764"/>
      <c r="DF9" s="765"/>
      <c r="DG9" s="763" t="s">
        <v>577</v>
      </c>
      <c r="DH9" s="764"/>
      <c r="DI9" s="764"/>
      <c r="DJ9" s="764"/>
      <c r="DK9" s="765"/>
      <c r="DL9" s="763" t="s">
        <v>577</v>
      </c>
      <c r="DM9" s="764"/>
      <c r="DN9" s="764"/>
      <c r="DO9" s="764"/>
      <c r="DP9" s="765"/>
      <c r="DQ9" s="763" t="s">
        <v>577</v>
      </c>
      <c r="DR9" s="764"/>
      <c r="DS9" s="764"/>
      <c r="DT9" s="764"/>
      <c r="DU9" s="765"/>
      <c r="DV9" s="760"/>
      <c r="DW9" s="761"/>
      <c r="DX9" s="761"/>
      <c r="DY9" s="761"/>
      <c r="DZ9" s="766"/>
      <c r="EA9" s="228"/>
    </row>
    <row r="10" spans="1:131" s="229" customFormat="1" ht="26.25" customHeight="1" x14ac:dyDescent="0.2">
      <c r="A10" s="232">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2">
        <v>4</v>
      </c>
      <c r="BR10" s="233"/>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8"/>
    </row>
    <row r="11" spans="1:131" s="229" customFormat="1" ht="26.25" customHeight="1" x14ac:dyDescent="0.2">
      <c r="A11" s="232">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2">
        <v>5</v>
      </c>
      <c r="BR11" s="233"/>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8"/>
    </row>
    <row r="12" spans="1:131" s="229" customFormat="1" ht="26.25" customHeight="1" x14ac:dyDescent="0.2">
      <c r="A12" s="232">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2">
        <v>6</v>
      </c>
      <c r="BR12" s="233"/>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8"/>
    </row>
    <row r="13" spans="1:131" s="229" customFormat="1" ht="26.25" customHeight="1" x14ac:dyDescent="0.2">
      <c r="A13" s="232">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2">
        <v>7</v>
      </c>
      <c r="BR13" s="233"/>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8"/>
    </row>
    <row r="14" spans="1:131" s="229" customFormat="1" ht="26.25" customHeight="1" x14ac:dyDescent="0.2">
      <c r="A14" s="232">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2">
        <v>8</v>
      </c>
      <c r="BR14" s="233"/>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8"/>
    </row>
    <row r="15" spans="1:131" s="229" customFormat="1" ht="26.25" customHeight="1" x14ac:dyDescent="0.2">
      <c r="A15" s="232">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2">
        <v>9</v>
      </c>
      <c r="BR15" s="233"/>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8"/>
    </row>
    <row r="16" spans="1:131" s="229" customFormat="1" ht="26.25" customHeight="1" x14ac:dyDescent="0.2">
      <c r="A16" s="232">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2">
        <v>10</v>
      </c>
      <c r="BR16" s="233"/>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8"/>
    </row>
    <row r="17" spans="1:131" s="229" customFormat="1" ht="26.25" customHeight="1" x14ac:dyDescent="0.2">
      <c r="A17" s="232">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2">
        <v>11</v>
      </c>
      <c r="BR17" s="233"/>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8"/>
    </row>
    <row r="18" spans="1:131" s="229" customFormat="1" ht="26.25" customHeight="1" x14ac:dyDescent="0.2">
      <c r="A18" s="232">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2">
        <v>12</v>
      </c>
      <c r="BR18" s="233"/>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8"/>
    </row>
    <row r="19" spans="1:131" s="229" customFormat="1" ht="26.25" customHeight="1" x14ac:dyDescent="0.2">
      <c r="A19" s="232">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2">
        <v>13</v>
      </c>
      <c r="BR19" s="233"/>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8"/>
    </row>
    <row r="20" spans="1:131" s="229" customFormat="1" ht="26.25" customHeight="1" x14ac:dyDescent="0.2">
      <c r="A20" s="232">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2">
        <v>14</v>
      </c>
      <c r="BR20" s="233"/>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8"/>
    </row>
    <row r="21" spans="1:131" s="229" customFormat="1" ht="26.25" customHeight="1" thickBot="1" x14ac:dyDescent="0.25">
      <c r="A21" s="232">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2">
        <v>15</v>
      </c>
      <c r="BR21" s="233"/>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8"/>
    </row>
    <row r="22" spans="1:131" s="229" customFormat="1" ht="26.25" customHeight="1" x14ac:dyDescent="0.2">
      <c r="A22" s="232">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394</v>
      </c>
      <c r="BA22" s="793"/>
      <c r="BB22" s="793"/>
      <c r="BC22" s="793"/>
      <c r="BD22" s="794"/>
      <c r="BE22" s="227"/>
      <c r="BF22" s="227"/>
      <c r="BG22" s="227"/>
      <c r="BH22" s="227"/>
      <c r="BI22" s="227"/>
      <c r="BJ22" s="227"/>
      <c r="BK22" s="227"/>
      <c r="BL22" s="227"/>
      <c r="BM22" s="227"/>
      <c r="BN22" s="227"/>
      <c r="BO22" s="227"/>
      <c r="BP22" s="227"/>
      <c r="BQ22" s="232">
        <v>16</v>
      </c>
      <c r="BR22" s="233"/>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8"/>
    </row>
    <row r="23" spans="1:131" s="229" customFormat="1" ht="26.25" customHeight="1" thickBot="1" x14ac:dyDescent="0.25">
      <c r="A23" s="234" t="s">
        <v>395</v>
      </c>
      <c r="B23" s="776" t="s">
        <v>396</v>
      </c>
      <c r="C23" s="777"/>
      <c r="D23" s="777"/>
      <c r="E23" s="777"/>
      <c r="F23" s="777"/>
      <c r="G23" s="777"/>
      <c r="H23" s="777"/>
      <c r="I23" s="777"/>
      <c r="J23" s="777"/>
      <c r="K23" s="777"/>
      <c r="L23" s="777"/>
      <c r="M23" s="777"/>
      <c r="N23" s="777"/>
      <c r="O23" s="777"/>
      <c r="P23" s="778"/>
      <c r="Q23" s="779">
        <v>5171</v>
      </c>
      <c r="R23" s="780"/>
      <c r="S23" s="780"/>
      <c r="T23" s="780"/>
      <c r="U23" s="780"/>
      <c r="V23" s="780">
        <v>4902</v>
      </c>
      <c r="W23" s="780"/>
      <c r="X23" s="780"/>
      <c r="Y23" s="780"/>
      <c r="Z23" s="780"/>
      <c r="AA23" s="780">
        <v>269</v>
      </c>
      <c r="AB23" s="780"/>
      <c r="AC23" s="780"/>
      <c r="AD23" s="780"/>
      <c r="AE23" s="781"/>
      <c r="AF23" s="782">
        <v>34</v>
      </c>
      <c r="AG23" s="780"/>
      <c r="AH23" s="780"/>
      <c r="AI23" s="780"/>
      <c r="AJ23" s="783"/>
      <c r="AK23" s="784"/>
      <c r="AL23" s="785"/>
      <c r="AM23" s="785"/>
      <c r="AN23" s="785"/>
      <c r="AO23" s="785"/>
      <c r="AP23" s="780">
        <v>4330</v>
      </c>
      <c r="AQ23" s="780"/>
      <c r="AR23" s="780"/>
      <c r="AS23" s="780"/>
      <c r="AT23" s="780"/>
      <c r="AU23" s="796"/>
      <c r="AV23" s="796"/>
      <c r="AW23" s="796"/>
      <c r="AX23" s="796"/>
      <c r="AY23" s="797"/>
      <c r="AZ23" s="798" t="s">
        <v>148</v>
      </c>
      <c r="BA23" s="799"/>
      <c r="BB23" s="799"/>
      <c r="BC23" s="799"/>
      <c r="BD23" s="800"/>
      <c r="BE23" s="227"/>
      <c r="BF23" s="227"/>
      <c r="BG23" s="227"/>
      <c r="BH23" s="227"/>
      <c r="BI23" s="227"/>
      <c r="BJ23" s="227"/>
      <c r="BK23" s="227"/>
      <c r="BL23" s="227"/>
      <c r="BM23" s="227"/>
      <c r="BN23" s="227"/>
      <c r="BO23" s="227"/>
      <c r="BP23" s="227"/>
      <c r="BQ23" s="232">
        <v>17</v>
      </c>
      <c r="BR23" s="233"/>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8"/>
    </row>
    <row r="24" spans="1:131" s="229" customFormat="1" ht="26.25" customHeight="1" x14ac:dyDescent="0.2">
      <c r="A24" s="795" t="s">
        <v>397</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2">
        <v>18</v>
      </c>
      <c r="BR24" s="233"/>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8"/>
    </row>
    <row r="25" spans="1:131" ht="26.25" customHeight="1" thickBot="1" x14ac:dyDescent="0.25">
      <c r="A25" s="712" t="s">
        <v>398</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5"/>
      <c r="BP25" s="235"/>
      <c r="BQ25" s="232">
        <v>19</v>
      </c>
      <c r="BR25" s="233"/>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2">
      <c r="A26" s="714" t="s">
        <v>376</v>
      </c>
      <c r="B26" s="715"/>
      <c r="C26" s="715"/>
      <c r="D26" s="715"/>
      <c r="E26" s="715"/>
      <c r="F26" s="715"/>
      <c r="G26" s="715"/>
      <c r="H26" s="715"/>
      <c r="I26" s="715"/>
      <c r="J26" s="715"/>
      <c r="K26" s="715"/>
      <c r="L26" s="715"/>
      <c r="M26" s="715"/>
      <c r="N26" s="715"/>
      <c r="O26" s="715"/>
      <c r="P26" s="716"/>
      <c r="Q26" s="720" t="s">
        <v>399</v>
      </c>
      <c r="R26" s="721"/>
      <c r="S26" s="721"/>
      <c r="T26" s="721"/>
      <c r="U26" s="722"/>
      <c r="V26" s="720" t="s">
        <v>400</v>
      </c>
      <c r="W26" s="721"/>
      <c r="X26" s="721"/>
      <c r="Y26" s="721"/>
      <c r="Z26" s="722"/>
      <c r="AA26" s="720" t="s">
        <v>401</v>
      </c>
      <c r="AB26" s="721"/>
      <c r="AC26" s="721"/>
      <c r="AD26" s="721"/>
      <c r="AE26" s="721"/>
      <c r="AF26" s="801" t="s">
        <v>402</v>
      </c>
      <c r="AG26" s="802"/>
      <c r="AH26" s="802"/>
      <c r="AI26" s="802"/>
      <c r="AJ26" s="803"/>
      <c r="AK26" s="721" t="s">
        <v>403</v>
      </c>
      <c r="AL26" s="721"/>
      <c r="AM26" s="721"/>
      <c r="AN26" s="721"/>
      <c r="AO26" s="722"/>
      <c r="AP26" s="720" t="s">
        <v>404</v>
      </c>
      <c r="AQ26" s="721"/>
      <c r="AR26" s="721"/>
      <c r="AS26" s="721"/>
      <c r="AT26" s="722"/>
      <c r="AU26" s="720" t="s">
        <v>405</v>
      </c>
      <c r="AV26" s="721"/>
      <c r="AW26" s="721"/>
      <c r="AX26" s="721"/>
      <c r="AY26" s="722"/>
      <c r="AZ26" s="720" t="s">
        <v>406</v>
      </c>
      <c r="BA26" s="721"/>
      <c r="BB26" s="721"/>
      <c r="BC26" s="721"/>
      <c r="BD26" s="722"/>
      <c r="BE26" s="720" t="s">
        <v>383</v>
      </c>
      <c r="BF26" s="721"/>
      <c r="BG26" s="721"/>
      <c r="BH26" s="721"/>
      <c r="BI26" s="727"/>
      <c r="BJ26" s="226"/>
      <c r="BK26" s="226"/>
      <c r="BL26" s="226"/>
      <c r="BM26" s="226"/>
      <c r="BN26" s="226"/>
      <c r="BO26" s="235"/>
      <c r="BP26" s="235"/>
      <c r="BQ26" s="232">
        <v>20</v>
      </c>
      <c r="BR26" s="233"/>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5">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5"/>
      <c r="BP27" s="235"/>
      <c r="BQ27" s="232">
        <v>21</v>
      </c>
      <c r="BR27" s="233"/>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2">
      <c r="A28" s="236">
        <v>1</v>
      </c>
      <c r="B28" s="736" t="s">
        <v>407</v>
      </c>
      <c r="C28" s="737"/>
      <c r="D28" s="737"/>
      <c r="E28" s="737"/>
      <c r="F28" s="737"/>
      <c r="G28" s="737"/>
      <c r="H28" s="737"/>
      <c r="I28" s="737"/>
      <c r="J28" s="737"/>
      <c r="K28" s="737"/>
      <c r="L28" s="737"/>
      <c r="M28" s="737"/>
      <c r="N28" s="737"/>
      <c r="O28" s="737"/>
      <c r="P28" s="738"/>
      <c r="Q28" s="809">
        <v>564</v>
      </c>
      <c r="R28" s="810"/>
      <c r="S28" s="810"/>
      <c r="T28" s="810"/>
      <c r="U28" s="810"/>
      <c r="V28" s="810">
        <v>560</v>
      </c>
      <c r="W28" s="810"/>
      <c r="X28" s="810"/>
      <c r="Y28" s="810"/>
      <c r="Z28" s="810"/>
      <c r="AA28" s="810">
        <v>5</v>
      </c>
      <c r="AB28" s="810"/>
      <c r="AC28" s="810"/>
      <c r="AD28" s="810"/>
      <c r="AE28" s="811"/>
      <c r="AF28" s="812">
        <v>5</v>
      </c>
      <c r="AG28" s="810"/>
      <c r="AH28" s="810"/>
      <c r="AI28" s="810"/>
      <c r="AJ28" s="813"/>
      <c r="AK28" s="814">
        <v>56</v>
      </c>
      <c r="AL28" s="815"/>
      <c r="AM28" s="815"/>
      <c r="AN28" s="815"/>
      <c r="AO28" s="815"/>
      <c r="AP28" s="815" t="s">
        <v>583</v>
      </c>
      <c r="AQ28" s="815"/>
      <c r="AR28" s="815"/>
      <c r="AS28" s="815"/>
      <c r="AT28" s="815"/>
      <c r="AU28" s="815" t="s">
        <v>583</v>
      </c>
      <c r="AV28" s="815"/>
      <c r="AW28" s="815"/>
      <c r="AX28" s="815"/>
      <c r="AY28" s="815"/>
      <c r="AZ28" s="816"/>
      <c r="BA28" s="816"/>
      <c r="BB28" s="816"/>
      <c r="BC28" s="816"/>
      <c r="BD28" s="816"/>
      <c r="BE28" s="807"/>
      <c r="BF28" s="807"/>
      <c r="BG28" s="807"/>
      <c r="BH28" s="807"/>
      <c r="BI28" s="808"/>
      <c r="BJ28" s="226"/>
      <c r="BK28" s="226"/>
      <c r="BL28" s="226"/>
      <c r="BM28" s="226"/>
      <c r="BN28" s="226"/>
      <c r="BO28" s="235"/>
      <c r="BP28" s="235"/>
      <c r="BQ28" s="232">
        <v>22</v>
      </c>
      <c r="BR28" s="233"/>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2">
      <c r="A29" s="236">
        <v>2</v>
      </c>
      <c r="B29" s="767" t="s">
        <v>408</v>
      </c>
      <c r="C29" s="768"/>
      <c r="D29" s="768"/>
      <c r="E29" s="768"/>
      <c r="F29" s="768"/>
      <c r="G29" s="768"/>
      <c r="H29" s="768"/>
      <c r="I29" s="768"/>
      <c r="J29" s="768"/>
      <c r="K29" s="768"/>
      <c r="L29" s="768"/>
      <c r="M29" s="768"/>
      <c r="N29" s="768"/>
      <c r="O29" s="768"/>
      <c r="P29" s="769"/>
      <c r="Q29" s="770">
        <v>506</v>
      </c>
      <c r="R29" s="771"/>
      <c r="S29" s="771"/>
      <c r="T29" s="771"/>
      <c r="U29" s="771"/>
      <c r="V29" s="771">
        <v>482</v>
      </c>
      <c r="W29" s="771"/>
      <c r="X29" s="771"/>
      <c r="Y29" s="771"/>
      <c r="Z29" s="771"/>
      <c r="AA29" s="771">
        <v>25</v>
      </c>
      <c r="AB29" s="771"/>
      <c r="AC29" s="771"/>
      <c r="AD29" s="771"/>
      <c r="AE29" s="772"/>
      <c r="AF29" s="773">
        <v>25</v>
      </c>
      <c r="AG29" s="774"/>
      <c r="AH29" s="774"/>
      <c r="AI29" s="774"/>
      <c r="AJ29" s="775"/>
      <c r="AK29" s="821">
        <v>81</v>
      </c>
      <c r="AL29" s="817"/>
      <c r="AM29" s="817"/>
      <c r="AN29" s="817"/>
      <c r="AO29" s="817"/>
      <c r="AP29" s="817" t="s">
        <v>583</v>
      </c>
      <c r="AQ29" s="817"/>
      <c r="AR29" s="817"/>
      <c r="AS29" s="817"/>
      <c r="AT29" s="817"/>
      <c r="AU29" s="817" t="s">
        <v>583</v>
      </c>
      <c r="AV29" s="817"/>
      <c r="AW29" s="817"/>
      <c r="AX29" s="817"/>
      <c r="AY29" s="817"/>
      <c r="AZ29" s="818"/>
      <c r="BA29" s="818"/>
      <c r="BB29" s="818"/>
      <c r="BC29" s="818"/>
      <c r="BD29" s="818"/>
      <c r="BE29" s="819"/>
      <c r="BF29" s="819"/>
      <c r="BG29" s="819"/>
      <c r="BH29" s="819"/>
      <c r="BI29" s="820"/>
      <c r="BJ29" s="226"/>
      <c r="BK29" s="226"/>
      <c r="BL29" s="226"/>
      <c r="BM29" s="226"/>
      <c r="BN29" s="226"/>
      <c r="BO29" s="235"/>
      <c r="BP29" s="235"/>
      <c r="BQ29" s="232">
        <v>23</v>
      </c>
      <c r="BR29" s="233"/>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2">
      <c r="A30" s="236">
        <v>3</v>
      </c>
      <c r="B30" s="767" t="s">
        <v>409</v>
      </c>
      <c r="C30" s="768"/>
      <c r="D30" s="768"/>
      <c r="E30" s="768"/>
      <c r="F30" s="768"/>
      <c r="G30" s="768"/>
      <c r="H30" s="768"/>
      <c r="I30" s="768"/>
      <c r="J30" s="768"/>
      <c r="K30" s="768"/>
      <c r="L30" s="768"/>
      <c r="M30" s="768"/>
      <c r="N30" s="768"/>
      <c r="O30" s="768"/>
      <c r="P30" s="769"/>
      <c r="Q30" s="770">
        <v>59</v>
      </c>
      <c r="R30" s="771"/>
      <c r="S30" s="771"/>
      <c r="T30" s="771"/>
      <c r="U30" s="771"/>
      <c r="V30" s="771">
        <v>57</v>
      </c>
      <c r="W30" s="771"/>
      <c r="X30" s="771"/>
      <c r="Y30" s="771"/>
      <c r="Z30" s="771"/>
      <c r="AA30" s="771">
        <v>2</v>
      </c>
      <c r="AB30" s="771"/>
      <c r="AC30" s="771"/>
      <c r="AD30" s="771"/>
      <c r="AE30" s="772"/>
      <c r="AF30" s="773">
        <v>2</v>
      </c>
      <c r="AG30" s="774"/>
      <c r="AH30" s="774"/>
      <c r="AI30" s="774"/>
      <c r="AJ30" s="775"/>
      <c r="AK30" s="821">
        <v>23</v>
      </c>
      <c r="AL30" s="817"/>
      <c r="AM30" s="817"/>
      <c r="AN30" s="817"/>
      <c r="AO30" s="817"/>
      <c r="AP30" s="817" t="s">
        <v>583</v>
      </c>
      <c r="AQ30" s="817"/>
      <c r="AR30" s="817"/>
      <c r="AS30" s="817"/>
      <c r="AT30" s="817"/>
      <c r="AU30" s="817" t="s">
        <v>583</v>
      </c>
      <c r="AV30" s="817"/>
      <c r="AW30" s="817"/>
      <c r="AX30" s="817"/>
      <c r="AY30" s="817"/>
      <c r="AZ30" s="818"/>
      <c r="BA30" s="818"/>
      <c r="BB30" s="818"/>
      <c r="BC30" s="818"/>
      <c r="BD30" s="818"/>
      <c r="BE30" s="819"/>
      <c r="BF30" s="819"/>
      <c r="BG30" s="819"/>
      <c r="BH30" s="819"/>
      <c r="BI30" s="820"/>
      <c r="BJ30" s="226"/>
      <c r="BK30" s="226"/>
      <c r="BL30" s="226"/>
      <c r="BM30" s="226"/>
      <c r="BN30" s="226"/>
      <c r="BO30" s="235"/>
      <c r="BP30" s="235"/>
      <c r="BQ30" s="232">
        <v>24</v>
      </c>
      <c r="BR30" s="233"/>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2">
      <c r="A31" s="236">
        <v>4</v>
      </c>
      <c r="B31" s="767" t="s">
        <v>410</v>
      </c>
      <c r="C31" s="768"/>
      <c r="D31" s="768"/>
      <c r="E31" s="768"/>
      <c r="F31" s="768"/>
      <c r="G31" s="768"/>
      <c r="H31" s="768"/>
      <c r="I31" s="768"/>
      <c r="J31" s="768"/>
      <c r="K31" s="768"/>
      <c r="L31" s="768"/>
      <c r="M31" s="768"/>
      <c r="N31" s="768"/>
      <c r="O31" s="768"/>
      <c r="P31" s="769"/>
      <c r="Q31" s="770">
        <v>1</v>
      </c>
      <c r="R31" s="771"/>
      <c r="S31" s="771"/>
      <c r="T31" s="771"/>
      <c r="U31" s="771"/>
      <c r="V31" s="771">
        <v>1</v>
      </c>
      <c r="W31" s="771"/>
      <c r="X31" s="771"/>
      <c r="Y31" s="771"/>
      <c r="Z31" s="771"/>
      <c r="AA31" s="771" t="s">
        <v>592</v>
      </c>
      <c r="AB31" s="771"/>
      <c r="AC31" s="771"/>
      <c r="AD31" s="771"/>
      <c r="AE31" s="772"/>
      <c r="AF31" s="773" t="s">
        <v>148</v>
      </c>
      <c r="AG31" s="774"/>
      <c r="AH31" s="774"/>
      <c r="AI31" s="774"/>
      <c r="AJ31" s="775"/>
      <c r="AK31" s="821">
        <v>0</v>
      </c>
      <c r="AL31" s="817"/>
      <c r="AM31" s="817"/>
      <c r="AN31" s="817"/>
      <c r="AO31" s="817"/>
      <c r="AP31" s="817" t="s">
        <v>583</v>
      </c>
      <c r="AQ31" s="817"/>
      <c r="AR31" s="817"/>
      <c r="AS31" s="817"/>
      <c r="AT31" s="817"/>
      <c r="AU31" s="817" t="s">
        <v>583</v>
      </c>
      <c r="AV31" s="817"/>
      <c r="AW31" s="817"/>
      <c r="AX31" s="817"/>
      <c r="AY31" s="817"/>
      <c r="AZ31" s="818"/>
      <c r="BA31" s="818"/>
      <c r="BB31" s="818"/>
      <c r="BC31" s="818"/>
      <c r="BD31" s="818"/>
      <c r="BE31" s="819"/>
      <c r="BF31" s="819"/>
      <c r="BG31" s="819"/>
      <c r="BH31" s="819"/>
      <c r="BI31" s="820"/>
      <c r="BJ31" s="226"/>
      <c r="BK31" s="226"/>
      <c r="BL31" s="226"/>
      <c r="BM31" s="226"/>
      <c r="BN31" s="226"/>
      <c r="BO31" s="235"/>
      <c r="BP31" s="235"/>
      <c r="BQ31" s="232">
        <v>25</v>
      </c>
      <c r="BR31" s="233"/>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2">
      <c r="A32" s="236">
        <v>5</v>
      </c>
      <c r="B32" s="767" t="s">
        <v>411</v>
      </c>
      <c r="C32" s="768"/>
      <c r="D32" s="768"/>
      <c r="E32" s="768"/>
      <c r="F32" s="768"/>
      <c r="G32" s="768"/>
      <c r="H32" s="768"/>
      <c r="I32" s="768"/>
      <c r="J32" s="768"/>
      <c r="K32" s="768"/>
      <c r="L32" s="768"/>
      <c r="M32" s="768"/>
      <c r="N32" s="768"/>
      <c r="O32" s="768"/>
      <c r="P32" s="769"/>
      <c r="Q32" s="770">
        <v>580</v>
      </c>
      <c r="R32" s="771"/>
      <c r="S32" s="771"/>
      <c r="T32" s="771"/>
      <c r="U32" s="771"/>
      <c r="V32" s="771">
        <v>639</v>
      </c>
      <c r="W32" s="771"/>
      <c r="X32" s="771"/>
      <c r="Y32" s="771"/>
      <c r="Z32" s="771"/>
      <c r="AA32" s="771">
        <v>-59</v>
      </c>
      <c r="AB32" s="771"/>
      <c r="AC32" s="771"/>
      <c r="AD32" s="771"/>
      <c r="AE32" s="772"/>
      <c r="AF32" s="773">
        <v>263</v>
      </c>
      <c r="AG32" s="774"/>
      <c r="AH32" s="774"/>
      <c r="AI32" s="774"/>
      <c r="AJ32" s="775"/>
      <c r="AK32" s="821">
        <v>186</v>
      </c>
      <c r="AL32" s="817"/>
      <c r="AM32" s="817"/>
      <c r="AN32" s="817"/>
      <c r="AO32" s="817"/>
      <c r="AP32" s="817">
        <v>291</v>
      </c>
      <c r="AQ32" s="817"/>
      <c r="AR32" s="817"/>
      <c r="AS32" s="817"/>
      <c r="AT32" s="817"/>
      <c r="AU32" s="817">
        <v>194</v>
      </c>
      <c r="AV32" s="817"/>
      <c r="AW32" s="817"/>
      <c r="AX32" s="817"/>
      <c r="AY32" s="817"/>
      <c r="AZ32" s="818"/>
      <c r="BA32" s="818"/>
      <c r="BB32" s="818"/>
      <c r="BC32" s="818"/>
      <c r="BD32" s="818"/>
      <c r="BE32" s="819" t="s">
        <v>412</v>
      </c>
      <c r="BF32" s="819"/>
      <c r="BG32" s="819"/>
      <c r="BH32" s="819"/>
      <c r="BI32" s="820"/>
      <c r="BJ32" s="226"/>
      <c r="BK32" s="226"/>
      <c r="BL32" s="226"/>
      <c r="BM32" s="226"/>
      <c r="BN32" s="226"/>
      <c r="BO32" s="235"/>
      <c r="BP32" s="235"/>
      <c r="BQ32" s="232">
        <v>26</v>
      </c>
      <c r="BR32" s="233"/>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2">
      <c r="A33" s="236">
        <v>6</v>
      </c>
      <c r="B33" s="767" t="s">
        <v>413</v>
      </c>
      <c r="C33" s="768"/>
      <c r="D33" s="768"/>
      <c r="E33" s="768"/>
      <c r="F33" s="768"/>
      <c r="G33" s="768"/>
      <c r="H33" s="768"/>
      <c r="I33" s="768"/>
      <c r="J33" s="768"/>
      <c r="K33" s="768"/>
      <c r="L33" s="768"/>
      <c r="M33" s="768"/>
      <c r="N33" s="768"/>
      <c r="O33" s="768"/>
      <c r="P33" s="769"/>
      <c r="Q33" s="770">
        <v>108</v>
      </c>
      <c r="R33" s="771"/>
      <c r="S33" s="771"/>
      <c r="T33" s="771"/>
      <c r="U33" s="771"/>
      <c r="V33" s="771">
        <v>108</v>
      </c>
      <c r="W33" s="771"/>
      <c r="X33" s="771"/>
      <c r="Y33" s="771"/>
      <c r="Z33" s="771"/>
      <c r="AA33" s="771">
        <v>0</v>
      </c>
      <c r="AB33" s="771"/>
      <c r="AC33" s="771"/>
      <c r="AD33" s="771"/>
      <c r="AE33" s="772"/>
      <c r="AF33" s="773">
        <v>0</v>
      </c>
      <c r="AG33" s="774"/>
      <c r="AH33" s="774"/>
      <c r="AI33" s="774"/>
      <c r="AJ33" s="775"/>
      <c r="AK33" s="821">
        <v>49</v>
      </c>
      <c r="AL33" s="817"/>
      <c r="AM33" s="817"/>
      <c r="AN33" s="817"/>
      <c r="AO33" s="817"/>
      <c r="AP33" s="817">
        <v>314</v>
      </c>
      <c r="AQ33" s="817"/>
      <c r="AR33" s="817"/>
      <c r="AS33" s="817"/>
      <c r="AT33" s="817"/>
      <c r="AU33" s="817">
        <v>196</v>
      </c>
      <c r="AV33" s="817"/>
      <c r="AW33" s="817"/>
      <c r="AX33" s="817"/>
      <c r="AY33" s="817"/>
      <c r="AZ33" s="818"/>
      <c r="BA33" s="818"/>
      <c r="BB33" s="818"/>
      <c r="BC33" s="818"/>
      <c r="BD33" s="818"/>
      <c r="BE33" s="819" t="s">
        <v>414</v>
      </c>
      <c r="BF33" s="819"/>
      <c r="BG33" s="819"/>
      <c r="BH33" s="819"/>
      <c r="BI33" s="820"/>
      <c r="BJ33" s="226"/>
      <c r="BK33" s="226"/>
      <c r="BL33" s="226"/>
      <c r="BM33" s="226"/>
      <c r="BN33" s="226"/>
      <c r="BO33" s="235"/>
      <c r="BP33" s="235"/>
      <c r="BQ33" s="232">
        <v>27</v>
      </c>
      <c r="BR33" s="233"/>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2">
      <c r="A34" s="236">
        <v>7</v>
      </c>
      <c r="B34" s="767"/>
      <c r="C34" s="768"/>
      <c r="D34" s="768"/>
      <c r="E34" s="768"/>
      <c r="F34" s="768"/>
      <c r="G34" s="768"/>
      <c r="H34" s="768"/>
      <c r="I34" s="768"/>
      <c r="J34" s="768"/>
      <c r="K34" s="768"/>
      <c r="L34" s="768"/>
      <c r="M34" s="768"/>
      <c r="N34" s="768"/>
      <c r="O34" s="768"/>
      <c r="P34" s="769"/>
      <c r="Q34" s="770"/>
      <c r="R34" s="771"/>
      <c r="S34" s="771"/>
      <c r="T34" s="771"/>
      <c r="U34" s="771"/>
      <c r="V34" s="771"/>
      <c r="W34" s="771"/>
      <c r="X34" s="771"/>
      <c r="Y34" s="771"/>
      <c r="Z34" s="771"/>
      <c r="AA34" s="771"/>
      <c r="AB34" s="771"/>
      <c r="AC34" s="771"/>
      <c r="AD34" s="771"/>
      <c r="AE34" s="772"/>
      <c r="AF34" s="773"/>
      <c r="AG34" s="774"/>
      <c r="AH34" s="774"/>
      <c r="AI34" s="774"/>
      <c r="AJ34" s="775"/>
      <c r="AK34" s="821"/>
      <c r="AL34" s="817"/>
      <c r="AM34" s="817"/>
      <c r="AN34" s="817"/>
      <c r="AO34" s="817"/>
      <c r="AP34" s="817"/>
      <c r="AQ34" s="817"/>
      <c r="AR34" s="817"/>
      <c r="AS34" s="817"/>
      <c r="AT34" s="817"/>
      <c r="AU34" s="817"/>
      <c r="AV34" s="817"/>
      <c r="AW34" s="817"/>
      <c r="AX34" s="817"/>
      <c r="AY34" s="817"/>
      <c r="AZ34" s="818"/>
      <c r="BA34" s="818"/>
      <c r="BB34" s="818"/>
      <c r="BC34" s="818"/>
      <c r="BD34" s="818"/>
      <c r="BE34" s="819"/>
      <c r="BF34" s="819"/>
      <c r="BG34" s="819"/>
      <c r="BH34" s="819"/>
      <c r="BI34" s="820"/>
      <c r="BJ34" s="226"/>
      <c r="BK34" s="226"/>
      <c r="BL34" s="226"/>
      <c r="BM34" s="226"/>
      <c r="BN34" s="226"/>
      <c r="BO34" s="235"/>
      <c r="BP34" s="235"/>
      <c r="BQ34" s="232">
        <v>28</v>
      </c>
      <c r="BR34" s="233"/>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2">
      <c r="A35" s="236">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5"/>
      <c r="BP35" s="235"/>
      <c r="BQ35" s="232">
        <v>29</v>
      </c>
      <c r="BR35" s="233"/>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2">
      <c r="A36" s="236">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5"/>
      <c r="BP36" s="235"/>
      <c r="BQ36" s="232">
        <v>30</v>
      </c>
      <c r="BR36" s="233"/>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2">
      <c r="A37" s="236">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5"/>
      <c r="BP37" s="235"/>
      <c r="BQ37" s="232">
        <v>31</v>
      </c>
      <c r="BR37" s="233"/>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2">
      <c r="A38" s="236">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5"/>
      <c r="BP38" s="235"/>
      <c r="BQ38" s="232">
        <v>32</v>
      </c>
      <c r="BR38" s="233"/>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2">
      <c r="A39" s="236">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5"/>
      <c r="BP39" s="235"/>
      <c r="BQ39" s="232">
        <v>33</v>
      </c>
      <c r="BR39" s="233"/>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2">
      <c r="A40" s="232">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5"/>
      <c r="BP40" s="235"/>
      <c r="BQ40" s="232">
        <v>34</v>
      </c>
      <c r="BR40" s="233"/>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2">
      <c r="A41" s="232">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5"/>
      <c r="BP41" s="235"/>
      <c r="BQ41" s="232">
        <v>35</v>
      </c>
      <c r="BR41" s="233"/>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2">
      <c r="A42" s="232">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5"/>
      <c r="BP42" s="235"/>
      <c r="BQ42" s="232">
        <v>36</v>
      </c>
      <c r="BR42" s="233"/>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2">
      <c r="A43" s="232">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5"/>
      <c r="BP43" s="235"/>
      <c r="BQ43" s="232">
        <v>37</v>
      </c>
      <c r="BR43" s="233"/>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2">
      <c r="A44" s="232">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5"/>
      <c r="BP44" s="235"/>
      <c r="BQ44" s="232">
        <v>38</v>
      </c>
      <c r="BR44" s="233"/>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2">
      <c r="A45" s="232">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5"/>
      <c r="BP45" s="235"/>
      <c r="BQ45" s="232">
        <v>39</v>
      </c>
      <c r="BR45" s="233"/>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2">
      <c r="A46" s="232">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5"/>
      <c r="BP46" s="235"/>
      <c r="BQ46" s="232">
        <v>40</v>
      </c>
      <c r="BR46" s="233"/>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2">
      <c r="A47" s="232">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5"/>
      <c r="BP47" s="235"/>
      <c r="BQ47" s="232">
        <v>41</v>
      </c>
      <c r="BR47" s="233"/>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2">
      <c r="A48" s="232">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5"/>
      <c r="BP48" s="235"/>
      <c r="BQ48" s="232">
        <v>42</v>
      </c>
      <c r="BR48" s="233"/>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2">
      <c r="A49" s="232">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5"/>
      <c r="BP49" s="235"/>
      <c r="BQ49" s="232">
        <v>43</v>
      </c>
      <c r="BR49" s="233"/>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2">
      <c r="A50" s="232">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5"/>
      <c r="BP50" s="235"/>
      <c r="BQ50" s="232">
        <v>44</v>
      </c>
      <c r="BR50" s="233"/>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2">
      <c r="A51" s="232">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5"/>
      <c r="BP51" s="235"/>
      <c r="BQ51" s="232">
        <v>45</v>
      </c>
      <c r="BR51" s="233"/>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2">
      <c r="A52" s="232">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5"/>
      <c r="BP52" s="235"/>
      <c r="BQ52" s="232">
        <v>46</v>
      </c>
      <c r="BR52" s="233"/>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2">
      <c r="A53" s="232">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5"/>
      <c r="BP53" s="235"/>
      <c r="BQ53" s="232">
        <v>47</v>
      </c>
      <c r="BR53" s="233"/>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2">
      <c r="A54" s="232">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5"/>
      <c r="BP54" s="235"/>
      <c r="BQ54" s="232">
        <v>48</v>
      </c>
      <c r="BR54" s="233"/>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2">
      <c r="A55" s="232">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5"/>
      <c r="BP55" s="235"/>
      <c r="BQ55" s="232">
        <v>49</v>
      </c>
      <c r="BR55" s="233"/>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2">
      <c r="A56" s="232">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5"/>
      <c r="BP56" s="235"/>
      <c r="BQ56" s="232">
        <v>50</v>
      </c>
      <c r="BR56" s="233"/>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2">
      <c r="A57" s="232">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5"/>
      <c r="BP57" s="235"/>
      <c r="BQ57" s="232">
        <v>51</v>
      </c>
      <c r="BR57" s="233"/>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2">
      <c r="A58" s="232">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5"/>
      <c r="BP58" s="235"/>
      <c r="BQ58" s="232">
        <v>52</v>
      </c>
      <c r="BR58" s="233"/>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2">
      <c r="A59" s="232">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5"/>
      <c r="BP59" s="235"/>
      <c r="BQ59" s="232">
        <v>53</v>
      </c>
      <c r="BR59" s="233"/>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2">
      <c r="A60" s="232">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5"/>
      <c r="BP60" s="235"/>
      <c r="BQ60" s="232">
        <v>54</v>
      </c>
      <c r="BR60" s="233"/>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5">
      <c r="A61" s="232">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5"/>
      <c r="BP61" s="235"/>
      <c r="BQ61" s="232">
        <v>55</v>
      </c>
      <c r="BR61" s="233"/>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2">
      <c r="A62" s="232">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415</v>
      </c>
      <c r="BK62" s="793"/>
      <c r="BL62" s="793"/>
      <c r="BM62" s="793"/>
      <c r="BN62" s="794"/>
      <c r="BO62" s="235"/>
      <c r="BP62" s="235"/>
      <c r="BQ62" s="232">
        <v>56</v>
      </c>
      <c r="BR62" s="233"/>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5">
      <c r="A63" s="234" t="s">
        <v>395</v>
      </c>
      <c r="B63" s="776" t="s">
        <v>416</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295</v>
      </c>
      <c r="AG63" s="831"/>
      <c r="AH63" s="831"/>
      <c r="AI63" s="831"/>
      <c r="AJ63" s="832"/>
      <c r="AK63" s="833"/>
      <c r="AL63" s="828"/>
      <c r="AM63" s="828"/>
      <c r="AN63" s="828"/>
      <c r="AO63" s="828"/>
      <c r="AP63" s="831">
        <v>605</v>
      </c>
      <c r="AQ63" s="831"/>
      <c r="AR63" s="831"/>
      <c r="AS63" s="831"/>
      <c r="AT63" s="831"/>
      <c r="AU63" s="831">
        <v>390</v>
      </c>
      <c r="AV63" s="831"/>
      <c r="AW63" s="831"/>
      <c r="AX63" s="831"/>
      <c r="AY63" s="831"/>
      <c r="AZ63" s="835"/>
      <c r="BA63" s="835"/>
      <c r="BB63" s="835"/>
      <c r="BC63" s="835"/>
      <c r="BD63" s="835"/>
      <c r="BE63" s="836"/>
      <c r="BF63" s="836"/>
      <c r="BG63" s="836"/>
      <c r="BH63" s="836"/>
      <c r="BI63" s="837"/>
      <c r="BJ63" s="838" t="s">
        <v>148</v>
      </c>
      <c r="BK63" s="839"/>
      <c r="BL63" s="839"/>
      <c r="BM63" s="839"/>
      <c r="BN63" s="840"/>
      <c r="BO63" s="235"/>
      <c r="BP63" s="235"/>
      <c r="BQ63" s="232">
        <v>57</v>
      </c>
      <c r="BR63" s="233"/>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2">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5">
      <c r="A65" s="226" t="s">
        <v>417</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2">
      <c r="A66" s="714" t="s">
        <v>418</v>
      </c>
      <c r="B66" s="715"/>
      <c r="C66" s="715"/>
      <c r="D66" s="715"/>
      <c r="E66" s="715"/>
      <c r="F66" s="715"/>
      <c r="G66" s="715"/>
      <c r="H66" s="715"/>
      <c r="I66" s="715"/>
      <c r="J66" s="715"/>
      <c r="K66" s="715"/>
      <c r="L66" s="715"/>
      <c r="M66" s="715"/>
      <c r="N66" s="715"/>
      <c r="O66" s="715"/>
      <c r="P66" s="716"/>
      <c r="Q66" s="720" t="s">
        <v>419</v>
      </c>
      <c r="R66" s="721"/>
      <c r="S66" s="721"/>
      <c r="T66" s="721"/>
      <c r="U66" s="722"/>
      <c r="V66" s="720" t="s">
        <v>400</v>
      </c>
      <c r="W66" s="721"/>
      <c r="X66" s="721"/>
      <c r="Y66" s="721"/>
      <c r="Z66" s="722"/>
      <c r="AA66" s="720" t="s">
        <v>401</v>
      </c>
      <c r="AB66" s="721"/>
      <c r="AC66" s="721"/>
      <c r="AD66" s="721"/>
      <c r="AE66" s="722"/>
      <c r="AF66" s="841" t="s">
        <v>402</v>
      </c>
      <c r="AG66" s="802"/>
      <c r="AH66" s="802"/>
      <c r="AI66" s="802"/>
      <c r="AJ66" s="842"/>
      <c r="AK66" s="720" t="s">
        <v>403</v>
      </c>
      <c r="AL66" s="715"/>
      <c r="AM66" s="715"/>
      <c r="AN66" s="715"/>
      <c r="AO66" s="716"/>
      <c r="AP66" s="720" t="s">
        <v>420</v>
      </c>
      <c r="AQ66" s="721"/>
      <c r="AR66" s="721"/>
      <c r="AS66" s="721"/>
      <c r="AT66" s="722"/>
      <c r="AU66" s="720" t="s">
        <v>421</v>
      </c>
      <c r="AV66" s="721"/>
      <c r="AW66" s="721"/>
      <c r="AX66" s="721"/>
      <c r="AY66" s="722"/>
      <c r="AZ66" s="720" t="s">
        <v>383</v>
      </c>
      <c r="BA66" s="721"/>
      <c r="BB66" s="721"/>
      <c r="BC66" s="721"/>
      <c r="BD66" s="727"/>
      <c r="BE66" s="235"/>
      <c r="BF66" s="235"/>
      <c r="BG66" s="235"/>
      <c r="BH66" s="235"/>
      <c r="BI66" s="235"/>
      <c r="BJ66" s="235"/>
      <c r="BK66" s="235"/>
      <c r="BL66" s="235"/>
      <c r="BM66" s="235"/>
      <c r="BN66" s="235"/>
      <c r="BO66" s="235"/>
      <c r="BP66" s="235"/>
      <c r="BQ66" s="232">
        <v>60</v>
      </c>
      <c r="BR66" s="237"/>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5">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5"/>
      <c r="BF67" s="235"/>
      <c r="BG67" s="235"/>
      <c r="BH67" s="235"/>
      <c r="BI67" s="235"/>
      <c r="BJ67" s="235"/>
      <c r="BK67" s="235"/>
      <c r="BL67" s="235"/>
      <c r="BM67" s="235"/>
      <c r="BN67" s="235"/>
      <c r="BO67" s="235"/>
      <c r="BP67" s="235"/>
      <c r="BQ67" s="232">
        <v>61</v>
      </c>
      <c r="BR67" s="237"/>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2">
      <c r="A68" s="230">
        <v>1</v>
      </c>
      <c r="B68" s="856" t="s">
        <v>584</v>
      </c>
      <c r="C68" s="857"/>
      <c r="D68" s="857"/>
      <c r="E68" s="857"/>
      <c r="F68" s="857"/>
      <c r="G68" s="857"/>
      <c r="H68" s="857"/>
      <c r="I68" s="857"/>
      <c r="J68" s="857"/>
      <c r="K68" s="857"/>
      <c r="L68" s="857"/>
      <c r="M68" s="857"/>
      <c r="N68" s="857"/>
      <c r="O68" s="857"/>
      <c r="P68" s="858"/>
      <c r="Q68" s="859">
        <v>1060</v>
      </c>
      <c r="R68" s="853"/>
      <c r="S68" s="853"/>
      <c r="T68" s="853"/>
      <c r="U68" s="853"/>
      <c r="V68" s="853">
        <v>1049</v>
      </c>
      <c r="W68" s="853"/>
      <c r="X68" s="853"/>
      <c r="Y68" s="853"/>
      <c r="Z68" s="853"/>
      <c r="AA68" s="853">
        <v>11</v>
      </c>
      <c r="AB68" s="853"/>
      <c r="AC68" s="853"/>
      <c r="AD68" s="853"/>
      <c r="AE68" s="853"/>
      <c r="AF68" s="853">
        <v>11</v>
      </c>
      <c r="AG68" s="853"/>
      <c r="AH68" s="853"/>
      <c r="AI68" s="853"/>
      <c r="AJ68" s="853"/>
      <c r="AK68" s="853">
        <v>37</v>
      </c>
      <c r="AL68" s="853"/>
      <c r="AM68" s="853"/>
      <c r="AN68" s="853"/>
      <c r="AO68" s="853"/>
      <c r="AP68" s="853">
        <v>1037</v>
      </c>
      <c r="AQ68" s="853"/>
      <c r="AR68" s="853"/>
      <c r="AS68" s="853"/>
      <c r="AT68" s="853"/>
      <c r="AU68" s="853">
        <v>238</v>
      </c>
      <c r="AV68" s="853"/>
      <c r="AW68" s="853"/>
      <c r="AX68" s="853"/>
      <c r="AY68" s="853"/>
      <c r="AZ68" s="854"/>
      <c r="BA68" s="854"/>
      <c r="BB68" s="854"/>
      <c r="BC68" s="854"/>
      <c r="BD68" s="855"/>
      <c r="BE68" s="235"/>
      <c r="BF68" s="235"/>
      <c r="BG68" s="235"/>
      <c r="BH68" s="235"/>
      <c r="BI68" s="235"/>
      <c r="BJ68" s="235"/>
      <c r="BK68" s="235"/>
      <c r="BL68" s="235"/>
      <c r="BM68" s="235"/>
      <c r="BN68" s="235"/>
      <c r="BO68" s="235"/>
      <c r="BP68" s="235"/>
      <c r="BQ68" s="232">
        <v>62</v>
      </c>
      <c r="BR68" s="237"/>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2">
      <c r="A69" s="232">
        <v>2</v>
      </c>
      <c r="B69" s="860" t="s">
        <v>589</v>
      </c>
      <c r="C69" s="861"/>
      <c r="D69" s="861"/>
      <c r="E69" s="861"/>
      <c r="F69" s="861"/>
      <c r="G69" s="861"/>
      <c r="H69" s="861"/>
      <c r="I69" s="861"/>
      <c r="J69" s="861"/>
      <c r="K69" s="861"/>
      <c r="L69" s="861"/>
      <c r="M69" s="861"/>
      <c r="N69" s="861"/>
      <c r="O69" s="861"/>
      <c r="P69" s="862"/>
      <c r="Q69" s="863">
        <v>1996</v>
      </c>
      <c r="R69" s="817"/>
      <c r="S69" s="817"/>
      <c r="T69" s="817"/>
      <c r="U69" s="817"/>
      <c r="V69" s="817">
        <v>1779</v>
      </c>
      <c r="W69" s="817"/>
      <c r="X69" s="817"/>
      <c r="Y69" s="817"/>
      <c r="Z69" s="817"/>
      <c r="AA69" s="817">
        <v>217</v>
      </c>
      <c r="AB69" s="817"/>
      <c r="AC69" s="817"/>
      <c r="AD69" s="817"/>
      <c r="AE69" s="817"/>
      <c r="AF69" s="817">
        <v>217</v>
      </c>
      <c r="AG69" s="817"/>
      <c r="AH69" s="817"/>
      <c r="AI69" s="817"/>
      <c r="AJ69" s="817"/>
      <c r="AK69" s="817">
        <v>58</v>
      </c>
      <c r="AL69" s="817"/>
      <c r="AM69" s="817"/>
      <c r="AN69" s="817"/>
      <c r="AO69" s="817"/>
      <c r="AP69" s="817" t="s">
        <v>583</v>
      </c>
      <c r="AQ69" s="817"/>
      <c r="AR69" s="817"/>
      <c r="AS69" s="817"/>
      <c r="AT69" s="817"/>
      <c r="AU69" s="817" t="s">
        <v>583</v>
      </c>
      <c r="AV69" s="817"/>
      <c r="AW69" s="817"/>
      <c r="AX69" s="817"/>
      <c r="AY69" s="817"/>
      <c r="AZ69" s="819"/>
      <c r="BA69" s="819"/>
      <c r="BB69" s="819"/>
      <c r="BC69" s="819"/>
      <c r="BD69" s="820"/>
      <c r="BE69" s="235"/>
      <c r="BF69" s="235"/>
      <c r="BG69" s="235"/>
      <c r="BH69" s="235"/>
      <c r="BI69" s="235"/>
      <c r="BJ69" s="235"/>
      <c r="BK69" s="235"/>
      <c r="BL69" s="235"/>
      <c r="BM69" s="235"/>
      <c r="BN69" s="235"/>
      <c r="BO69" s="235"/>
      <c r="BP69" s="235"/>
      <c r="BQ69" s="232">
        <v>63</v>
      </c>
      <c r="BR69" s="237"/>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2">
      <c r="A70" s="232">
        <v>3</v>
      </c>
      <c r="B70" s="860" t="s">
        <v>590</v>
      </c>
      <c r="C70" s="861"/>
      <c r="D70" s="861"/>
      <c r="E70" s="861"/>
      <c r="F70" s="861"/>
      <c r="G70" s="861"/>
      <c r="H70" s="861"/>
      <c r="I70" s="861"/>
      <c r="J70" s="861"/>
      <c r="K70" s="861"/>
      <c r="L70" s="861"/>
      <c r="M70" s="861"/>
      <c r="N70" s="861"/>
      <c r="O70" s="861"/>
      <c r="P70" s="862"/>
      <c r="Q70" s="863">
        <v>45</v>
      </c>
      <c r="R70" s="817"/>
      <c r="S70" s="817"/>
      <c r="T70" s="817"/>
      <c r="U70" s="817"/>
      <c r="V70" s="817">
        <v>40</v>
      </c>
      <c r="W70" s="817"/>
      <c r="X70" s="817"/>
      <c r="Y70" s="817"/>
      <c r="Z70" s="817"/>
      <c r="AA70" s="817">
        <v>5</v>
      </c>
      <c r="AB70" s="817"/>
      <c r="AC70" s="817"/>
      <c r="AD70" s="817"/>
      <c r="AE70" s="817"/>
      <c r="AF70" s="817">
        <v>5</v>
      </c>
      <c r="AG70" s="817"/>
      <c r="AH70" s="817"/>
      <c r="AI70" s="817"/>
      <c r="AJ70" s="817"/>
      <c r="AK70" s="817">
        <v>28</v>
      </c>
      <c r="AL70" s="817"/>
      <c r="AM70" s="817"/>
      <c r="AN70" s="817"/>
      <c r="AO70" s="817"/>
      <c r="AP70" s="817" t="s">
        <v>583</v>
      </c>
      <c r="AQ70" s="817"/>
      <c r="AR70" s="817"/>
      <c r="AS70" s="817"/>
      <c r="AT70" s="817"/>
      <c r="AU70" s="817" t="s">
        <v>583</v>
      </c>
      <c r="AV70" s="817"/>
      <c r="AW70" s="817"/>
      <c r="AX70" s="817"/>
      <c r="AY70" s="817"/>
      <c r="AZ70" s="819"/>
      <c r="BA70" s="819"/>
      <c r="BB70" s="819"/>
      <c r="BC70" s="819"/>
      <c r="BD70" s="820"/>
      <c r="BE70" s="235"/>
      <c r="BF70" s="235"/>
      <c r="BG70" s="235"/>
      <c r="BH70" s="235"/>
      <c r="BI70" s="235"/>
      <c r="BJ70" s="235"/>
      <c r="BK70" s="235"/>
      <c r="BL70" s="235"/>
      <c r="BM70" s="235"/>
      <c r="BN70" s="235"/>
      <c r="BO70" s="235"/>
      <c r="BP70" s="235"/>
      <c r="BQ70" s="232">
        <v>64</v>
      </c>
      <c r="BR70" s="237"/>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2">
      <c r="A71" s="232">
        <v>4</v>
      </c>
      <c r="B71" s="860" t="s">
        <v>591</v>
      </c>
      <c r="C71" s="861"/>
      <c r="D71" s="861"/>
      <c r="E71" s="861"/>
      <c r="F71" s="861"/>
      <c r="G71" s="861"/>
      <c r="H71" s="861"/>
      <c r="I71" s="861"/>
      <c r="J71" s="861"/>
      <c r="K71" s="861"/>
      <c r="L71" s="861"/>
      <c r="M71" s="861"/>
      <c r="N71" s="861"/>
      <c r="O71" s="861"/>
      <c r="P71" s="862"/>
      <c r="Q71" s="863">
        <v>22</v>
      </c>
      <c r="R71" s="817"/>
      <c r="S71" s="817"/>
      <c r="T71" s="817"/>
      <c r="U71" s="817"/>
      <c r="V71" s="817">
        <v>18</v>
      </c>
      <c r="W71" s="817"/>
      <c r="X71" s="817"/>
      <c r="Y71" s="817"/>
      <c r="Z71" s="817"/>
      <c r="AA71" s="817">
        <v>3</v>
      </c>
      <c r="AB71" s="817"/>
      <c r="AC71" s="817"/>
      <c r="AD71" s="817"/>
      <c r="AE71" s="817"/>
      <c r="AF71" s="817">
        <v>3</v>
      </c>
      <c r="AG71" s="817"/>
      <c r="AH71" s="817"/>
      <c r="AI71" s="817"/>
      <c r="AJ71" s="817"/>
      <c r="AK71" s="817" t="s">
        <v>583</v>
      </c>
      <c r="AL71" s="817"/>
      <c r="AM71" s="817"/>
      <c r="AN71" s="817"/>
      <c r="AO71" s="817"/>
      <c r="AP71" s="817" t="s">
        <v>583</v>
      </c>
      <c r="AQ71" s="817"/>
      <c r="AR71" s="817"/>
      <c r="AS71" s="817"/>
      <c r="AT71" s="817"/>
      <c r="AU71" s="817" t="s">
        <v>583</v>
      </c>
      <c r="AV71" s="817"/>
      <c r="AW71" s="817"/>
      <c r="AX71" s="817"/>
      <c r="AY71" s="817"/>
      <c r="AZ71" s="819"/>
      <c r="BA71" s="819"/>
      <c r="BB71" s="819"/>
      <c r="BC71" s="819"/>
      <c r="BD71" s="820"/>
      <c r="BE71" s="235"/>
      <c r="BF71" s="235"/>
      <c r="BG71" s="235"/>
      <c r="BH71" s="235"/>
      <c r="BI71" s="235"/>
      <c r="BJ71" s="235"/>
      <c r="BK71" s="235"/>
      <c r="BL71" s="235"/>
      <c r="BM71" s="235"/>
      <c r="BN71" s="235"/>
      <c r="BO71" s="235"/>
      <c r="BP71" s="235"/>
      <c r="BQ71" s="232">
        <v>65</v>
      </c>
      <c r="BR71" s="237"/>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2">
      <c r="A72" s="232">
        <v>5</v>
      </c>
      <c r="B72" s="860" t="s">
        <v>585</v>
      </c>
      <c r="C72" s="861"/>
      <c r="D72" s="861"/>
      <c r="E72" s="861"/>
      <c r="F72" s="861"/>
      <c r="G72" s="861"/>
      <c r="H72" s="861"/>
      <c r="I72" s="861"/>
      <c r="J72" s="861"/>
      <c r="K72" s="861"/>
      <c r="L72" s="861"/>
      <c r="M72" s="861"/>
      <c r="N72" s="861"/>
      <c r="O72" s="861"/>
      <c r="P72" s="862"/>
      <c r="Q72" s="863">
        <v>29</v>
      </c>
      <c r="R72" s="817"/>
      <c r="S72" s="817"/>
      <c r="T72" s="817"/>
      <c r="U72" s="817"/>
      <c r="V72" s="817">
        <v>25</v>
      </c>
      <c r="W72" s="817"/>
      <c r="X72" s="817"/>
      <c r="Y72" s="817"/>
      <c r="Z72" s="817"/>
      <c r="AA72" s="817">
        <v>5</v>
      </c>
      <c r="AB72" s="817"/>
      <c r="AC72" s="817"/>
      <c r="AD72" s="817"/>
      <c r="AE72" s="817"/>
      <c r="AF72" s="817">
        <v>5</v>
      </c>
      <c r="AG72" s="817"/>
      <c r="AH72" s="817"/>
      <c r="AI72" s="817"/>
      <c r="AJ72" s="817"/>
      <c r="AK72" s="817">
        <v>20</v>
      </c>
      <c r="AL72" s="817"/>
      <c r="AM72" s="817"/>
      <c r="AN72" s="817"/>
      <c r="AO72" s="817"/>
      <c r="AP72" s="817" t="s">
        <v>583</v>
      </c>
      <c r="AQ72" s="817"/>
      <c r="AR72" s="817"/>
      <c r="AS72" s="817"/>
      <c r="AT72" s="817"/>
      <c r="AU72" s="817" t="s">
        <v>583</v>
      </c>
      <c r="AV72" s="817"/>
      <c r="AW72" s="817"/>
      <c r="AX72" s="817"/>
      <c r="AY72" s="817"/>
      <c r="AZ72" s="819"/>
      <c r="BA72" s="819"/>
      <c r="BB72" s="819"/>
      <c r="BC72" s="819"/>
      <c r="BD72" s="820"/>
      <c r="BE72" s="235"/>
      <c r="BF72" s="235"/>
      <c r="BG72" s="235"/>
      <c r="BH72" s="235"/>
      <c r="BI72" s="235"/>
      <c r="BJ72" s="235"/>
      <c r="BK72" s="235"/>
      <c r="BL72" s="235"/>
      <c r="BM72" s="235"/>
      <c r="BN72" s="235"/>
      <c r="BO72" s="235"/>
      <c r="BP72" s="235"/>
      <c r="BQ72" s="232">
        <v>66</v>
      </c>
      <c r="BR72" s="237"/>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2">
      <c r="A73" s="232">
        <v>6</v>
      </c>
      <c r="B73" s="860" t="s">
        <v>586</v>
      </c>
      <c r="C73" s="861"/>
      <c r="D73" s="861"/>
      <c r="E73" s="861"/>
      <c r="F73" s="861"/>
      <c r="G73" s="861"/>
      <c r="H73" s="861"/>
      <c r="I73" s="861"/>
      <c r="J73" s="861"/>
      <c r="K73" s="861"/>
      <c r="L73" s="861"/>
      <c r="M73" s="861"/>
      <c r="N73" s="861"/>
      <c r="O73" s="861"/>
      <c r="P73" s="862"/>
      <c r="Q73" s="863">
        <v>27</v>
      </c>
      <c r="R73" s="817"/>
      <c r="S73" s="817"/>
      <c r="T73" s="817"/>
      <c r="U73" s="817"/>
      <c r="V73" s="817">
        <v>22</v>
      </c>
      <c r="W73" s="817"/>
      <c r="X73" s="817"/>
      <c r="Y73" s="817"/>
      <c r="Z73" s="817"/>
      <c r="AA73" s="817">
        <v>4</v>
      </c>
      <c r="AB73" s="817"/>
      <c r="AC73" s="817"/>
      <c r="AD73" s="817"/>
      <c r="AE73" s="817"/>
      <c r="AF73" s="817">
        <v>4</v>
      </c>
      <c r="AG73" s="817"/>
      <c r="AH73" s="817"/>
      <c r="AI73" s="817"/>
      <c r="AJ73" s="817"/>
      <c r="AK73" s="817">
        <v>20</v>
      </c>
      <c r="AL73" s="817"/>
      <c r="AM73" s="817"/>
      <c r="AN73" s="817"/>
      <c r="AO73" s="817"/>
      <c r="AP73" s="817" t="s">
        <v>583</v>
      </c>
      <c r="AQ73" s="817"/>
      <c r="AR73" s="817"/>
      <c r="AS73" s="817"/>
      <c r="AT73" s="817"/>
      <c r="AU73" s="817" t="s">
        <v>583</v>
      </c>
      <c r="AV73" s="817"/>
      <c r="AW73" s="817"/>
      <c r="AX73" s="817"/>
      <c r="AY73" s="817"/>
      <c r="AZ73" s="819"/>
      <c r="BA73" s="819"/>
      <c r="BB73" s="819"/>
      <c r="BC73" s="819"/>
      <c r="BD73" s="820"/>
      <c r="BE73" s="235"/>
      <c r="BF73" s="235"/>
      <c r="BG73" s="235"/>
      <c r="BH73" s="235"/>
      <c r="BI73" s="235"/>
      <c r="BJ73" s="235"/>
      <c r="BK73" s="235"/>
      <c r="BL73" s="235"/>
      <c r="BM73" s="235"/>
      <c r="BN73" s="235"/>
      <c r="BO73" s="235"/>
      <c r="BP73" s="235"/>
      <c r="BQ73" s="232">
        <v>67</v>
      </c>
      <c r="BR73" s="237"/>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2">
      <c r="A74" s="232">
        <v>7</v>
      </c>
      <c r="B74" s="860" t="s">
        <v>587</v>
      </c>
      <c r="C74" s="861"/>
      <c r="D74" s="861"/>
      <c r="E74" s="861"/>
      <c r="F74" s="861"/>
      <c r="G74" s="861"/>
      <c r="H74" s="861"/>
      <c r="I74" s="861"/>
      <c r="J74" s="861"/>
      <c r="K74" s="861"/>
      <c r="L74" s="861"/>
      <c r="M74" s="861"/>
      <c r="N74" s="861"/>
      <c r="O74" s="861"/>
      <c r="P74" s="862"/>
      <c r="Q74" s="863">
        <v>112</v>
      </c>
      <c r="R74" s="817"/>
      <c r="S74" s="817"/>
      <c r="T74" s="817"/>
      <c r="U74" s="817"/>
      <c r="V74" s="817">
        <v>107</v>
      </c>
      <c r="W74" s="817"/>
      <c r="X74" s="817"/>
      <c r="Y74" s="817"/>
      <c r="Z74" s="817"/>
      <c r="AA74" s="817">
        <v>5</v>
      </c>
      <c r="AB74" s="817"/>
      <c r="AC74" s="817"/>
      <c r="AD74" s="817"/>
      <c r="AE74" s="817"/>
      <c r="AF74" s="817">
        <v>5</v>
      </c>
      <c r="AG74" s="817"/>
      <c r="AH74" s="817"/>
      <c r="AI74" s="817"/>
      <c r="AJ74" s="817"/>
      <c r="AK74" s="817">
        <v>6</v>
      </c>
      <c r="AL74" s="817"/>
      <c r="AM74" s="817"/>
      <c r="AN74" s="817"/>
      <c r="AO74" s="817"/>
      <c r="AP74" s="817" t="s">
        <v>583</v>
      </c>
      <c r="AQ74" s="817"/>
      <c r="AR74" s="817"/>
      <c r="AS74" s="817"/>
      <c r="AT74" s="817"/>
      <c r="AU74" s="817" t="s">
        <v>583</v>
      </c>
      <c r="AV74" s="817"/>
      <c r="AW74" s="817"/>
      <c r="AX74" s="817"/>
      <c r="AY74" s="817"/>
      <c r="AZ74" s="819"/>
      <c r="BA74" s="819"/>
      <c r="BB74" s="819"/>
      <c r="BC74" s="819"/>
      <c r="BD74" s="820"/>
      <c r="BE74" s="235"/>
      <c r="BF74" s="235"/>
      <c r="BG74" s="235"/>
      <c r="BH74" s="235"/>
      <c r="BI74" s="235"/>
      <c r="BJ74" s="235"/>
      <c r="BK74" s="235"/>
      <c r="BL74" s="235"/>
      <c r="BM74" s="235"/>
      <c r="BN74" s="235"/>
      <c r="BO74" s="235"/>
      <c r="BP74" s="235"/>
      <c r="BQ74" s="232">
        <v>68</v>
      </c>
      <c r="BR74" s="237"/>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2">
      <c r="A75" s="232">
        <v>8</v>
      </c>
      <c r="B75" s="860" t="s">
        <v>588</v>
      </c>
      <c r="C75" s="861"/>
      <c r="D75" s="861"/>
      <c r="E75" s="861"/>
      <c r="F75" s="861"/>
      <c r="G75" s="861"/>
      <c r="H75" s="861"/>
      <c r="I75" s="861"/>
      <c r="J75" s="861"/>
      <c r="K75" s="861"/>
      <c r="L75" s="861"/>
      <c r="M75" s="861"/>
      <c r="N75" s="861"/>
      <c r="O75" s="861"/>
      <c r="P75" s="862"/>
      <c r="Q75" s="864">
        <v>165450</v>
      </c>
      <c r="R75" s="865"/>
      <c r="S75" s="865"/>
      <c r="T75" s="865"/>
      <c r="U75" s="821"/>
      <c r="V75" s="866">
        <v>160836</v>
      </c>
      <c r="W75" s="865"/>
      <c r="X75" s="865"/>
      <c r="Y75" s="865"/>
      <c r="Z75" s="821"/>
      <c r="AA75" s="866">
        <v>4614</v>
      </c>
      <c r="AB75" s="865"/>
      <c r="AC75" s="865"/>
      <c r="AD75" s="865"/>
      <c r="AE75" s="821"/>
      <c r="AF75" s="866">
        <v>4614</v>
      </c>
      <c r="AG75" s="865"/>
      <c r="AH75" s="865"/>
      <c r="AI75" s="865"/>
      <c r="AJ75" s="821"/>
      <c r="AK75" s="866">
        <v>1067</v>
      </c>
      <c r="AL75" s="865"/>
      <c r="AM75" s="865"/>
      <c r="AN75" s="865"/>
      <c r="AO75" s="821"/>
      <c r="AP75" s="866" t="s">
        <v>583</v>
      </c>
      <c r="AQ75" s="865"/>
      <c r="AR75" s="865"/>
      <c r="AS75" s="865"/>
      <c r="AT75" s="821"/>
      <c r="AU75" s="866" t="s">
        <v>583</v>
      </c>
      <c r="AV75" s="865"/>
      <c r="AW75" s="865"/>
      <c r="AX75" s="865"/>
      <c r="AY75" s="821"/>
      <c r="AZ75" s="819"/>
      <c r="BA75" s="819"/>
      <c r="BB75" s="819"/>
      <c r="BC75" s="819"/>
      <c r="BD75" s="820"/>
      <c r="BE75" s="235"/>
      <c r="BF75" s="235"/>
      <c r="BG75" s="235"/>
      <c r="BH75" s="235"/>
      <c r="BI75" s="235"/>
      <c r="BJ75" s="235"/>
      <c r="BK75" s="235"/>
      <c r="BL75" s="235"/>
      <c r="BM75" s="235"/>
      <c r="BN75" s="235"/>
      <c r="BO75" s="235"/>
      <c r="BP75" s="235"/>
      <c r="BQ75" s="232">
        <v>69</v>
      </c>
      <c r="BR75" s="237"/>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2">
      <c r="A76" s="232">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5"/>
      <c r="BF76" s="235"/>
      <c r="BG76" s="235"/>
      <c r="BH76" s="235"/>
      <c r="BI76" s="235"/>
      <c r="BJ76" s="235"/>
      <c r="BK76" s="235"/>
      <c r="BL76" s="235"/>
      <c r="BM76" s="235"/>
      <c r="BN76" s="235"/>
      <c r="BO76" s="235"/>
      <c r="BP76" s="235"/>
      <c r="BQ76" s="232">
        <v>70</v>
      </c>
      <c r="BR76" s="237"/>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2">
      <c r="A77" s="232">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5"/>
      <c r="BF77" s="235"/>
      <c r="BG77" s="235"/>
      <c r="BH77" s="235"/>
      <c r="BI77" s="235"/>
      <c r="BJ77" s="235"/>
      <c r="BK77" s="235"/>
      <c r="BL77" s="235"/>
      <c r="BM77" s="235"/>
      <c r="BN77" s="235"/>
      <c r="BO77" s="235"/>
      <c r="BP77" s="235"/>
      <c r="BQ77" s="232">
        <v>71</v>
      </c>
      <c r="BR77" s="237"/>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2">
      <c r="A78" s="232">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5"/>
      <c r="BF78" s="235"/>
      <c r="BG78" s="235"/>
      <c r="BH78" s="235"/>
      <c r="BI78" s="235"/>
      <c r="BJ78" s="224"/>
      <c r="BK78" s="224"/>
      <c r="BL78" s="224"/>
      <c r="BM78" s="224"/>
      <c r="BN78" s="224"/>
      <c r="BO78" s="235"/>
      <c r="BP78" s="235"/>
      <c r="BQ78" s="232">
        <v>72</v>
      </c>
      <c r="BR78" s="237"/>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2">
      <c r="A79" s="232">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5"/>
      <c r="BF79" s="235"/>
      <c r="BG79" s="235"/>
      <c r="BH79" s="235"/>
      <c r="BI79" s="235"/>
      <c r="BJ79" s="224"/>
      <c r="BK79" s="224"/>
      <c r="BL79" s="224"/>
      <c r="BM79" s="224"/>
      <c r="BN79" s="224"/>
      <c r="BO79" s="235"/>
      <c r="BP79" s="235"/>
      <c r="BQ79" s="232">
        <v>73</v>
      </c>
      <c r="BR79" s="237"/>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2">
      <c r="A80" s="232">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5"/>
      <c r="BF80" s="235"/>
      <c r="BG80" s="235"/>
      <c r="BH80" s="235"/>
      <c r="BI80" s="235"/>
      <c r="BJ80" s="235"/>
      <c r="BK80" s="235"/>
      <c r="BL80" s="235"/>
      <c r="BM80" s="235"/>
      <c r="BN80" s="235"/>
      <c r="BO80" s="235"/>
      <c r="BP80" s="235"/>
      <c r="BQ80" s="232">
        <v>74</v>
      </c>
      <c r="BR80" s="237"/>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2">
      <c r="A81" s="232">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5"/>
      <c r="BF81" s="235"/>
      <c r="BG81" s="235"/>
      <c r="BH81" s="235"/>
      <c r="BI81" s="235"/>
      <c r="BJ81" s="235"/>
      <c r="BK81" s="235"/>
      <c r="BL81" s="235"/>
      <c r="BM81" s="235"/>
      <c r="BN81" s="235"/>
      <c r="BO81" s="235"/>
      <c r="BP81" s="235"/>
      <c r="BQ81" s="232">
        <v>75</v>
      </c>
      <c r="BR81" s="237"/>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2">
      <c r="A82" s="232">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5"/>
      <c r="BF82" s="235"/>
      <c r="BG82" s="235"/>
      <c r="BH82" s="235"/>
      <c r="BI82" s="235"/>
      <c r="BJ82" s="235"/>
      <c r="BK82" s="235"/>
      <c r="BL82" s="235"/>
      <c r="BM82" s="235"/>
      <c r="BN82" s="235"/>
      <c r="BO82" s="235"/>
      <c r="BP82" s="235"/>
      <c r="BQ82" s="232">
        <v>76</v>
      </c>
      <c r="BR82" s="237"/>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2">
      <c r="A83" s="232">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5"/>
      <c r="BF83" s="235"/>
      <c r="BG83" s="235"/>
      <c r="BH83" s="235"/>
      <c r="BI83" s="235"/>
      <c r="BJ83" s="235"/>
      <c r="BK83" s="235"/>
      <c r="BL83" s="235"/>
      <c r="BM83" s="235"/>
      <c r="BN83" s="235"/>
      <c r="BO83" s="235"/>
      <c r="BP83" s="235"/>
      <c r="BQ83" s="232">
        <v>77</v>
      </c>
      <c r="BR83" s="237"/>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2">
      <c r="A84" s="232">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5"/>
      <c r="BF84" s="235"/>
      <c r="BG84" s="235"/>
      <c r="BH84" s="235"/>
      <c r="BI84" s="235"/>
      <c r="BJ84" s="235"/>
      <c r="BK84" s="235"/>
      <c r="BL84" s="235"/>
      <c r="BM84" s="235"/>
      <c r="BN84" s="235"/>
      <c r="BO84" s="235"/>
      <c r="BP84" s="235"/>
      <c r="BQ84" s="232">
        <v>78</v>
      </c>
      <c r="BR84" s="237"/>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2">
      <c r="A85" s="232">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5"/>
      <c r="BF85" s="235"/>
      <c r="BG85" s="235"/>
      <c r="BH85" s="235"/>
      <c r="BI85" s="235"/>
      <c r="BJ85" s="235"/>
      <c r="BK85" s="235"/>
      <c r="BL85" s="235"/>
      <c r="BM85" s="235"/>
      <c r="BN85" s="235"/>
      <c r="BO85" s="235"/>
      <c r="BP85" s="235"/>
      <c r="BQ85" s="232">
        <v>79</v>
      </c>
      <c r="BR85" s="237"/>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2">
      <c r="A86" s="232">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5"/>
      <c r="BF86" s="235"/>
      <c r="BG86" s="235"/>
      <c r="BH86" s="235"/>
      <c r="BI86" s="235"/>
      <c r="BJ86" s="235"/>
      <c r="BK86" s="235"/>
      <c r="BL86" s="235"/>
      <c r="BM86" s="235"/>
      <c r="BN86" s="235"/>
      <c r="BO86" s="235"/>
      <c r="BP86" s="235"/>
      <c r="BQ86" s="232">
        <v>80</v>
      </c>
      <c r="BR86" s="237"/>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2">
      <c r="A87" s="238">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5"/>
      <c r="BF87" s="235"/>
      <c r="BG87" s="235"/>
      <c r="BH87" s="235"/>
      <c r="BI87" s="235"/>
      <c r="BJ87" s="235"/>
      <c r="BK87" s="235"/>
      <c r="BL87" s="235"/>
      <c r="BM87" s="235"/>
      <c r="BN87" s="235"/>
      <c r="BO87" s="235"/>
      <c r="BP87" s="235"/>
      <c r="BQ87" s="232">
        <v>81</v>
      </c>
      <c r="BR87" s="237"/>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5">
      <c r="A88" s="234" t="s">
        <v>395</v>
      </c>
      <c r="B88" s="776" t="s">
        <v>422</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4864</v>
      </c>
      <c r="AG88" s="831"/>
      <c r="AH88" s="831"/>
      <c r="AI88" s="831"/>
      <c r="AJ88" s="831"/>
      <c r="AK88" s="828"/>
      <c r="AL88" s="828"/>
      <c r="AM88" s="828"/>
      <c r="AN88" s="828"/>
      <c r="AO88" s="828"/>
      <c r="AP88" s="831">
        <v>1037</v>
      </c>
      <c r="AQ88" s="831"/>
      <c r="AR88" s="831"/>
      <c r="AS88" s="831"/>
      <c r="AT88" s="831"/>
      <c r="AU88" s="831">
        <v>238</v>
      </c>
      <c r="AV88" s="831"/>
      <c r="AW88" s="831"/>
      <c r="AX88" s="831"/>
      <c r="AY88" s="831"/>
      <c r="AZ88" s="836"/>
      <c r="BA88" s="836"/>
      <c r="BB88" s="836"/>
      <c r="BC88" s="836"/>
      <c r="BD88" s="837"/>
      <c r="BE88" s="235"/>
      <c r="BF88" s="235"/>
      <c r="BG88" s="235"/>
      <c r="BH88" s="235"/>
      <c r="BI88" s="235"/>
      <c r="BJ88" s="235"/>
      <c r="BK88" s="235"/>
      <c r="BL88" s="235"/>
      <c r="BM88" s="235"/>
      <c r="BN88" s="235"/>
      <c r="BO88" s="235"/>
      <c r="BP88" s="235"/>
      <c r="BQ88" s="232">
        <v>82</v>
      </c>
      <c r="BR88" s="237"/>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2">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2">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2">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2">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2">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2">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2">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2">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2">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2">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2">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2">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2">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5">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395</v>
      </c>
      <c r="BR102" s="776" t="s">
        <v>423</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350</v>
      </c>
      <c r="CS102" s="839"/>
      <c r="CT102" s="839"/>
      <c r="CU102" s="839"/>
      <c r="CV102" s="878"/>
      <c r="CW102" s="877">
        <v>40</v>
      </c>
      <c r="CX102" s="839"/>
      <c r="CY102" s="839"/>
      <c r="CZ102" s="839"/>
      <c r="DA102" s="878"/>
      <c r="DB102" s="877">
        <v>52</v>
      </c>
      <c r="DC102" s="839"/>
      <c r="DD102" s="839"/>
      <c r="DE102" s="839"/>
      <c r="DF102" s="878"/>
      <c r="DG102" s="877"/>
      <c r="DH102" s="839"/>
      <c r="DI102" s="839"/>
      <c r="DJ102" s="839"/>
      <c r="DK102" s="878"/>
      <c r="DL102" s="877"/>
      <c r="DM102" s="839"/>
      <c r="DN102" s="839"/>
      <c r="DO102" s="839"/>
      <c r="DP102" s="878"/>
      <c r="DQ102" s="877"/>
      <c r="DR102" s="839"/>
      <c r="DS102" s="839"/>
      <c r="DT102" s="839"/>
      <c r="DU102" s="878"/>
      <c r="DV102" s="776"/>
      <c r="DW102" s="777"/>
      <c r="DX102" s="777"/>
      <c r="DY102" s="777"/>
      <c r="DZ102" s="901"/>
      <c r="EA102" s="224"/>
    </row>
    <row r="103" spans="1:131" ht="26.25" customHeight="1" x14ac:dyDescent="0.2">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02" t="s">
        <v>424</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2">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03" t="s">
        <v>425</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2">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43" t="s">
        <v>426</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427</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04" t="s">
        <v>428</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429</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2">
      <c r="A109" s="899" t="s">
        <v>430</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431</v>
      </c>
      <c r="AB109" s="880"/>
      <c r="AC109" s="880"/>
      <c r="AD109" s="880"/>
      <c r="AE109" s="881"/>
      <c r="AF109" s="879" t="s">
        <v>432</v>
      </c>
      <c r="AG109" s="880"/>
      <c r="AH109" s="880"/>
      <c r="AI109" s="880"/>
      <c r="AJ109" s="881"/>
      <c r="AK109" s="879" t="s">
        <v>312</v>
      </c>
      <c r="AL109" s="880"/>
      <c r="AM109" s="880"/>
      <c r="AN109" s="880"/>
      <c r="AO109" s="881"/>
      <c r="AP109" s="879" t="s">
        <v>433</v>
      </c>
      <c r="AQ109" s="880"/>
      <c r="AR109" s="880"/>
      <c r="AS109" s="880"/>
      <c r="AT109" s="882"/>
      <c r="AU109" s="899" t="s">
        <v>430</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431</v>
      </c>
      <c r="BR109" s="880"/>
      <c r="BS109" s="880"/>
      <c r="BT109" s="880"/>
      <c r="BU109" s="881"/>
      <c r="BV109" s="879" t="s">
        <v>432</v>
      </c>
      <c r="BW109" s="880"/>
      <c r="BX109" s="880"/>
      <c r="BY109" s="880"/>
      <c r="BZ109" s="881"/>
      <c r="CA109" s="879" t="s">
        <v>312</v>
      </c>
      <c r="CB109" s="880"/>
      <c r="CC109" s="880"/>
      <c r="CD109" s="880"/>
      <c r="CE109" s="881"/>
      <c r="CF109" s="900" t="s">
        <v>433</v>
      </c>
      <c r="CG109" s="900"/>
      <c r="CH109" s="900"/>
      <c r="CI109" s="900"/>
      <c r="CJ109" s="900"/>
      <c r="CK109" s="879" t="s">
        <v>434</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431</v>
      </c>
      <c r="DH109" s="880"/>
      <c r="DI109" s="880"/>
      <c r="DJ109" s="880"/>
      <c r="DK109" s="881"/>
      <c r="DL109" s="879" t="s">
        <v>432</v>
      </c>
      <c r="DM109" s="880"/>
      <c r="DN109" s="880"/>
      <c r="DO109" s="880"/>
      <c r="DP109" s="881"/>
      <c r="DQ109" s="879" t="s">
        <v>312</v>
      </c>
      <c r="DR109" s="880"/>
      <c r="DS109" s="880"/>
      <c r="DT109" s="880"/>
      <c r="DU109" s="881"/>
      <c r="DV109" s="879" t="s">
        <v>433</v>
      </c>
      <c r="DW109" s="880"/>
      <c r="DX109" s="880"/>
      <c r="DY109" s="880"/>
      <c r="DZ109" s="882"/>
    </row>
    <row r="110" spans="1:131" s="224" customFormat="1" ht="26.25" customHeight="1" x14ac:dyDescent="0.2">
      <c r="A110" s="883" t="s">
        <v>435</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387007</v>
      </c>
      <c r="AB110" s="887"/>
      <c r="AC110" s="887"/>
      <c r="AD110" s="887"/>
      <c r="AE110" s="888"/>
      <c r="AF110" s="889">
        <v>426265</v>
      </c>
      <c r="AG110" s="887"/>
      <c r="AH110" s="887"/>
      <c r="AI110" s="887"/>
      <c r="AJ110" s="888"/>
      <c r="AK110" s="889">
        <v>452647</v>
      </c>
      <c r="AL110" s="887"/>
      <c r="AM110" s="887"/>
      <c r="AN110" s="887"/>
      <c r="AO110" s="888"/>
      <c r="AP110" s="890">
        <v>20.7</v>
      </c>
      <c r="AQ110" s="891"/>
      <c r="AR110" s="891"/>
      <c r="AS110" s="891"/>
      <c r="AT110" s="892"/>
      <c r="AU110" s="893" t="s">
        <v>73</v>
      </c>
      <c r="AV110" s="894"/>
      <c r="AW110" s="894"/>
      <c r="AX110" s="894"/>
      <c r="AY110" s="894"/>
      <c r="AZ110" s="916" t="s">
        <v>436</v>
      </c>
      <c r="BA110" s="884"/>
      <c r="BB110" s="884"/>
      <c r="BC110" s="884"/>
      <c r="BD110" s="884"/>
      <c r="BE110" s="884"/>
      <c r="BF110" s="884"/>
      <c r="BG110" s="884"/>
      <c r="BH110" s="884"/>
      <c r="BI110" s="884"/>
      <c r="BJ110" s="884"/>
      <c r="BK110" s="884"/>
      <c r="BL110" s="884"/>
      <c r="BM110" s="884"/>
      <c r="BN110" s="884"/>
      <c r="BO110" s="884"/>
      <c r="BP110" s="885"/>
      <c r="BQ110" s="917">
        <v>4139676</v>
      </c>
      <c r="BR110" s="918"/>
      <c r="BS110" s="918"/>
      <c r="BT110" s="918"/>
      <c r="BU110" s="918"/>
      <c r="BV110" s="918">
        <v>4328484</v>
      </c>
      <c r="BW110" s="918"/>
      <c r="BX110" s="918"/>
      <c r="BY110" s="918"/>
      <c r="BZ110" s="918"/>
      <c r="CA110" s="918">
        <v>4330028</v>
      </c>
      <c r="CB110" s="918"/>
      <c r="CC110" s="918"/>
      <c r="CD110" s="918"/>
      <c r="CE110" s="918"/>
      <c r="CF110" s="931">
        <v>198</v>
      </c>
      <c r="CG110" s="932"/>
      <c r="CH110" s="932"/>
      <c r="CI110" s="932"/>
      <c r="CJ110" s="932"/>
      <c r="CK110" s="933" t="s">
        <v>437</v>
      </c>
      <c r="CL110" s="934"/>
      <c r="CM110" s="916" t="s">
        <v>438</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148</v>
      </c>
      <c r="DH110" s="918"/>
      <c r="DI110" s="918"/>
      <c r="DJ110" s="918"/>
      <c r="DK110" s="918"/>
      <c r="DL110" s="918" t="s">
        <v>148</v>
      </c>
      <c r="DM110" s="918"/>
      <c r="DN110" s="918"/>
      <c r="DO110" s="918"/>
      <c r="DP110" s="918"/>
      <c r="DQ110" s="918" t="s">
        <v>148</v>
      </c>
      <c r="DR110" s="918"/>
      <c r="DS110" s="918"/>
      <c r="DT110" s="918"/>
      <c r="DU110" s="918"/>
      <c r="DV110" s="919" t="s">
        <v>148</v>
      </c>
      <c r="DW110" s="919"/>
      <c r="DX110" s="919"/>
      <c r="DY110" s="919"/>
      <c r="DZ110" s="920"/>
    </row>
    <row r="111" spans="1:131" s="224" customFormat="1" ht="26.25" customHeight="1" x14ac:dyDescent="0.2">
      <c r="A111" s="921" t="s">
        <v>439</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148</v>
      </c>
      <c r="AB111" s="925"/>
      <c r="AC111" s="925"/>
      <c r="AD111" s="925"/>
      <c r="AE111" s="926"/>
      <c r="AF111" s="927" t="s">
        <v>148</v>
      </c>
      <c r="AG111" s="925"/>
      <c r="AH111" s="925"/>
      <c r="AI111" s="925"/>
      <c r="AJ111" s="926"/>
      <c r="AK111" s="927" t="s">
        <v>148</v>
      </c>
      <c r="AL111" s="925"/>
      <c r="AM111" s="925"/>
      <c r="AN111" s="925"/>
      <c r="AO111" s="926"/>
      <c r="AP111" s="928" t="s">
        <v>148</v>
      </c>
      <c r="AQ111" s="929"/>
      <c r="AR111" s="929"/>
      <c r="AS111" s="929"/>
      <c r="AT111" s="930"/>
      <c r="AU111" s="895"/>
      <c r="AV111" s="896"/>
      <c r="AW111" s="896"/>
      <c r="AX111" s="896"/>
      <c r="AY111" s="896"/>
      <c r="AZ111" s="909" t="s">
        <v>440</v>
      </c>
      <c r="BA111" s="910"/>
      <c r="BB111" s="910"/>
      <c r="BC111" s="910"/>
      <c r="BD111" s="910"/>
      <c r="BE111" s="910"/>
      <c r="BF111" s="910"/>
      <c r="BG111" s="910"/>
      <c r="BH111" s="910"/>
      <c r="BI111" s="910"/>
      <c r="BJ111" s="910"/>
      <c r="BK111" s="910"/>
      <c r="BL111" s="910"/>
      <c r="BM111" s="910"/>
      <c r="BN111" s="910"/>
      <c r="BO111" s="910"/>
      <c r="BP111" s="911"/>
      <c r="BQ111" s="912">
        <v>1620</v>
      </c>
      <c r="BR111" s="913"/>
      <c r="BS111" s="913"/>
      <c r="BT111" s="913"/>
      <c r="BU111" s="913"/>
      <c r="BV111" s="913" t="s">
        <v>148</v>
      </c>
      <c r="BW111" s="913"/>
      <c r="BX111" s="913"/>
      <c r="BY111" s="913"/>
      <c r="BZ111" s="913"/>
      <c r="CA111" s="913" t="s">
        <v>441</v>
      </c>
      <c r="CB111" s="913"/>
      <c r="CC111" s="913"/>
      <c r="CD111" s="913"/>
      <c r="CE111" s="913"/>
      <c r="CF111" s="907" t="s">
        <v>148</v>
      </c>
      <c r="CG111" s="908"/>
      <c r="CH111" s="908"/>
      <c r="CI111" s="908"/>
      <c r="CJ111" s="908"/>
      <c r="CK111" s="935"/>
      <c r="CL111" s="936"/>
      <c r="CM111" s="909" t="s">
        <v>442</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148</v>
      </c>
      <c r="DH111" s="913"/>
      <c r="DI111" s="913"/>
      <c r="DJ111" s="913"/>
      <c r="DK111" s="913"/>
      <c r="DL111" s="913" t="s">
        <v>148</v>
      </c>
      <c r="DM111" s="913"/>
      <c r="DN111" s="913"/>
      <c r="DO111" s="913"/>
      <c r="DP111" s="913"/>
      <c r="DQ111" s="913" t="s">
        <v>148</v>
      </c>
      <c r="DR111" s="913"/>
      <c r="DS111" s="913"/>
      <c r="DT111" s="913"/>
      <c r="DU111" s="913"/>
      <c r="DV111" s="914" t="s">
        <v>148</v>
      </c>
      <c r="DW111" s="914"/>
      <c r="DX111" s="914"/>
      <c r="DY111" s="914"/>
      <c r="DZ111" s="915"/>
    </row>
    <row r="112" spans="1:131" s="224" customFormat="1" ht="26.25" customHeight="1" x14ac:dyDescent="0.2">
      <c r="A112" s="939" t="s">
        <v>443</v>
      </c>
      <c r="B112" s="940"/>
      <c r="C112" s="910" t="s">
        <v>444</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445</v>
      </c>
      <c r="AB112" s="946"/>
      <c r="AC112" s="946"/>
      <c r="AD112" s="946"/>
      <c r="AE112" s="947"/>
      <c r="AF112" s="948" t="s">
        <v>148</v>
      </c>
      <c r="AG112" s="946"/>
      <c r="AH112" s="946"/>
      <c r="AI112" s="946"/>
      <c r="AJ112" s="947"/>
      <c r="AK112" s="948" t="s">
        <v>148</v>
      </c>
      <c r="AL112" s="946"/>
      <c r="AM112" s="946"/>
      <c r="AN112" s="946"/>
      <c r="AO112" s="947"/>
      <c r="AP112" s="949" t="s">
        <v>148</v>
      </c>
      <c r="AQ112" s="950"/>
      <c r="AR112" s="950"/>
      <c r="AS112" s="950"/>
      <c r="AT112" s="951"/>
      <c r="AU112" s="895"/>
      <c r="AV112" s="896"/>
      <c r="AW112" s="896"/>
      <c r="AX112" s="896"/>
      <c r="AY112" s="896"/>
      <c r="AZ112" s="909" t="s">
        <v>446</v>
      </c>
      <c r="BA112" s="910"/>
      <c r="BB112" s="910"/>
      <c r="BC112" s="910"/>
      <c r="BD112" s="910"/>
      <c r="BE112" s="910"/>
      <c r="BF112" s="910"/>
      <c r="BG112" s="910"/>
      <c r="BH112" s="910"/>
      <c r="BI112" s="910"/>
      <c r="BJ112" s="910"/>
      <c r="BK112" s="910"/>
      <c r="BL112" s="910"/>
      <c r="BM112" s="910"/>
      <c r="BN112" s="910"/>
      <c r="BO112" s="910"/>
      <c r="BP112" s="911"/>
      <c r="BQ112" s="912">
        <v>279512</v>
      </c>
      <c r="BR112" s="913"/>
      <c r="BS112" s="913"/>
      <c r="BT112" s="913"/>
      <c r="BU112" s="913"/>
      <c r="BV112" s="913">
        <v>316424</v>
      </c>
      <c r="BW112" s="913"/>
      <c r="BX112" s="913"/>
      <c r="BY112" s="913"/>
      <c r="BZ112" s="913"/>
      <c r="CA112" s="913">
        <v>389829</v>
      </c>
      <c r="CB112" s="913"/>
      <c r="CC112" s="913"/>
      <c r="CD112" s="913"/>
      <c r="CE112" s="913"/>
      <c r="CF112" s="907">
        <v>17.8</v>
      </c>
      <c r="CG112" s="908"/>
      <c r="CH112" s="908"/>
      <c r="CI112" s="908"/>
      <c r="CJ112" s="908"/>
      <c r="CK112" s="935"/>
      <c r="CL112" s="936"/>
      <c r="CM112" s="909" t="s">
        <v>447</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148</v>
      </c>
      <c r="DH112" s="913"/>
      <c r="DI112" s="913"/>
      <c r="DJ112" s="913"/>
      <c r="DK112" s="913"/>
      <c r="DL112" s="913" t="s">
        <v>445</v>
      </c>
      <c r="DM112" s="913"/>
      <c r="DN112" s="913"/>
      <c r="DO112" s="913"/>
      <c r="DP112" s="913"/>
      <c r="DQ112" s="913" t="s">
        <v>148</v>
      </c>
      <c r="DR112" s="913"/>
      <c r="DS112" s="913"/>
      <c r="DT112" s="913"/>
      <c r="DU112" s="913"/>
      <c r="DV112" s="914" t="s">
        <v>148</v>
      </c>
      <c r="DW112" s="914"/>
      <c r="DX112" s="914"/>
      <c r="DY112" s="914"/>
      <c r="DZ112" s="915"/>
    </row>
    <row r="113" spans="1:130" s="224" customFormat="1" ht="26.25" customHeight="1" x14ac:dyDescent="0.2">
      <c r="A113" s="941"/>
      <c r="B113" s="942"/>
      <c r="C113" s="910" t="s">
        <v>448</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32705</v>
      </c>
      <c r="AB113" s="925"/>
      <c r="AC113" s="925"/>
      <c r="AD113" s="925"/>
      <c r="AE113" s="926"/>
      <c r="AF113" s="927">
        <v>42180</v>
      </c>
      <c r="AG113" s="925"/>
      <c r="AH113" s="925"/>
      <c r="AI113" s="925"/>
      <c r="AJ113" s="926"/>
      <c r="AK113" s="927">
        <v>37539</v>
      </c>
      <c r="AL113" s="925"/>
      <c r="AM113" s="925"/>
      <c r="AN113" s="925"/>
      <c r="AO113" s="926"/>
      <c r="AP113" s="928">
        <v>1.7</v>
      </c>
      <c r="AQ113" s="929"/>
      <c r="AR113" s="929"/>
      <c r="AS113" s="929"/>
      <c r="AT113" s="930"/>
      <c r="AU113" s="895"/>
      <c r="AV113" s="896"/>
      <c r="AW113" s="896"/>
      <c r="AX113" s="896"/>
      <c r="AY113" s="896"/>
      <c r="AZ113" s="909" t="s">
        <v>449</v>
      </c>
      <c r="BA113" s="910"/>
      <c r="BB113" s="910"/>
      <c r="BC113" s="910"/>
      <c r="BD113" s="910"/>
      <c r="BE113" s="910"/>
      <c r="BF113" s="910"/>
      <c r="BG113" s="910"/>
      <c r="BH113" s="910"/>
      <c r="BI113" s="910"/>
      <c r="BJ113" s="910"/>
      <c r="BK113" s="910"/>
      <c r="BL113" s="910"/>
      <c r="BM113" s="910"/>
      <c r="BN113" s="910"/>
      <c r="BO113" s="910"/>
      <c r="BP113" s="911"/>
      <c r="BQ113" s="912">
        <v>273820</v>
      </c>
      <c r="BR113" s="913"/>
      <c r="BS113" s="913"/>
      <c r="BT113" s="913"/>
      <c r="BU113" s="913"/>
      <c r="BV113" s="913">
        <v>254643</v>
      </c>
      <c r="BW113" s="913"/>
      <c r="BX113" s="913"/>
      <c r="BY113" s="913"/>
      <c r="BZ113" s="913"/>
      <c r="CA113" s="913">
        <v>237631</v>
      </c>
      <c r="CB113" s="913"/>
      <c r="CC113" s="913"/>
      <c r="CD113" s="913"/>
      <c r="CE113" s="913"/>
      <c r="CF113" s="907">
        <v>10.9</v>
      </c>
      <c r="CG113" s="908"/>
      <c r="CH113" s="908"/>
      <c r="CI113" s="908"/>
      <c r="CJ113" s="908"/>
      <c r="CK113" s="935"/>
      <c r="CL113" s="936"/>
      <c r="CM113" s="909" t="s">
        <v>450</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148</v>
      </c>
      <c r="DH113" s="946"/>
      <c r="DI113" s="946"/>
      <c r="DJ113" s="946"/>
      <c r="DK113" s="947"/>
      <c r="DL113" s="948" t="s">
        <v>148</v>
      </c>
      <c r="DM113" s="946"/>
      <c r="DN113" s="946"/>
      <c r="DO113" s="946"/>
      <c r="DP113" s="947"/>
      <c r="DQ113" s="948" t="s">
        <v>148</v>
      </c>
      <c r="DR113" s="946"/>
      <c r="DS113" s="946"/>
      <c r="DT113" s="946"/>
      <c r="DU113" s="947"/>
      <c r="DV113" s="949" t="s">
        <v>148</v>
      </c>
      <c r="DW113" s="950"/>
      <c r="DX113" s="950"/>
      <c r="DY113" s="950"/>
      <c r="DZ113" s="951"/>
    </row>
    <row r="114" spans="1:130" s="224" customFormat="1" ht="26.25" customHeight="1" x14ac:dyDescent="0.2">
      <c r="A114" s="941"/>
      <c r="B114" s="942"/>
      <c r="C114" s="910" t="s">
        <v>451</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16599</v>
      </c>
      <c r="AB114" s="946"/>
      <c r="AC114" s="946"/>
      <c r="AD114" s="946"/>
      <c r="AE114" s="947"/>
      <c r="AF114" s="948">
        <v>16632</v>
      </c>
      <c r="AG114" s="946"/>
      <c r="AH114" s="946"/>
      <c r="AI114" s="946"/>
      <c r="AJ114" s="947"/>
      <c r="AK114" s="948">
        <v>16812</v>
      </c>
      <c r="AL114" s="946"/>
      <c r="AM114" s="946"/>
      <c r="AN114" s="946"/>
      <c r="AO114" s="947"/>
      <c r="AP114" s="949">
        <v>0.8</v>
      </c>
      <c r="AQ114" s="950"/>
      <c r="AR114" s="950"/>
      <c r="AS114" s="950"/>
      <c r="AT114" s="951"/>
      <c r="AU114" s="895"/>
      <c r="AV114" s="896"/>
      <c r="AW114" s="896"/>
      <c r="AX114" s="896"/>
      <c r="AY114" s="896"/>
      <c r="AZ114" s="909" t="s">
        <v>452</v>
      </c>
      <c r="BA114" s="910"/>
      <c r="BB114" s="910"/>
      <c r="BC114" s="910"/>
      <c r="BD114" s="910"/>
      <c r="BE114" s="910"/>
      <c r="BF114" s="910"/>
      <c r="BG114" s="910"/>
      <c r="BH114" s="910"/>
      <c r="BI114" s="910"/>
      <c r="BJ114" s="910"/>
      <c r="BK114" s="910"/>
      <c r="BL114" s="910"/>
      <c r="BM114" s="910"/>
      <c r="BN114" s="910"/>
      <c r="BO114" s="910"/>
      <c r="BP114" s="911"/>
      <c r="BQ114" s="912">
        <v>830205</v>
      </c>
      <c r="BR114" s="913"/>
      <c r="BS114" s="913"/>
      <c r="BT114" s="913"/>
      <c r="BU114" s="913"/>
      <c r="BV114" s="913">
        <v>790085</v>
      </c>
      <c r="BW114" s="913"/>
      <c r="BX114" s="913"/>
      <c r="BY114" s="913"/>
      <c r="BZ114" s="913"/>
      <c r="CA114" s="913">
        <v>809905</v>
      </c>
      <c r="CB114" s="913"/>
      <c r="CC114" s="913"/>
      <c r="CD114" s="913"/>
      <c r="CE114" s="913"/>
      <c r="CF114" s="907">
        <v>37</v>
      </c>
      <c r="CG114" s="908"/>
      <c r="CH114" s="908"/>
      <c r="CI114" s="908"/>
      <c r="CJ114" s="908"/>
      <c r="CK114" s="935"/>
      <c r="CL114" s="936"/>
      <c r="CM114" s="909" t="s">
        <v>453</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148</v>
      </c>
      <c r="DH114" s="946"/>
      <c r="DI114" s="946"/>
      <c r="DJ114" s="946"/>
      <c r="DK114" s="947"/>
      <c r="DL114" s="948" t="s">
        <v>441</v>
      </c>
      <c r="DM114" s="946"/>
      <c r="DN114" s="946"/>
      <c r="DO114" s="946"/>
      <c r="DP114" s="947"/>
      <c r="DQ114" s="948" t="s">
        <v>148</v>
      </c>
      <c r="DR114" s="946"/>
      <c r="DS114" s="946"/>
      <c r="DT114" s="946"/>
      <c r="DU114" s="947"/>
      <c r="DV114" s="949" t="s">
        <v>148</v>
      </c>
      <c r="DW114" s="950"/>
      <c r="DX114" s="950"/>
      <c r="DY114" s="950"/>
      <c r="DZ114" s="951"/>
    </row>
    <row r="115" spans="1:130" s="224" customFormat="1" ht="26.25" customHeight="1" x14ac:dyDescent="0.2">
      <c r="A115" s="941"/>
      <c r="B115" s="942"/>
      <c r="C115" s="910" t="s">
        <v>454</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1620</v>
      </c>
      <c r="AB115" s="925"/>
      <c r="AC115" s="925"/>
      <c r="AD115" s="925"/>
      <c r="AE115" s="926"/>
      <c r="AF115" s="927" t="s">
        <v>148</v>
      </c>
      <c r="AG115" s="925"/>
      <c r="AH115" s="925"/>
      <c r="AI115" s="925"/>
      <c r="AJ115" s="926"/>
      <c r="AK115" s="927" t="s">
        <v>148</v>
      </c>
      <c r="AL115" s="925"/>
      <c r="AM115" s="925"/>
      <c r="AN115" s="925"/>
      <c r="AO115" s="926"/>
      <c r="AP115" s="928" t="s">
        <v>148</v>
      </c>
      <c r="AQ115" s="929"/>
      <c r="AR115" s="929"/>
      <c r="AS115" s="929"/>
      <c r="AT115" s="930"/>
      <c r="AU115" s="895"/>
      <c r="AV115" s="896"/>
      <c r="AW115" s="896"/>
      <c r="AX115" s="896"/>
      <c r="AY115" s="896"/>
      <c r="AZ115" s="909" t="s">
        <v>455</v>
      </c>
      <c r="BA115" s="910"/>
      <c r="BB115" s="910"/>
      <c r="BC115" s="910"/>
      <c r="BD115" s="910"/>
      <c r="BE115" s="910"/>
      <c r="BF115" s="910"/>
      <c r="BG115" s="910"/>
      <c r="BH115" s="910"/>
      <c r="BI115" s="910"/>
      <c r="BJ115" s="910"/>
      <c r="BK115" s="910"/>
      <c r="BL115" s="910"/>
      <c r="BM115" s="910"/>
      <c r="BN115" s="910"/>
      <c r="BO115" s="910"/>
      <c r="BP115" s="911"/>
      <c r="BQ115" s="912" t="s">
        <v>148</v>
      </c>
      <c r="BR115" s="913"/>
      <c r="BS115" s="913"/>
      <c r="BT115" s="913"/>
      <c r="BU115" s="913"/>
      <c r="BV115" s="913" t="s">
        <v>148</v>
      </c>
      <c r="BW115" s="913"/>
      <c r="BX115" s="913"/>
      <c r="BY115" s="913"/>
      <c r="BZ115" s="913"/>
      <c r="CA115" s="913" t="s">
        <v>148</v>
      </c>
      <c r="CB115" s="913"/>
      <c r="CC115" s="913"/>
      <c r="CD115" s="913"/>
      <c r="CE115" s="913"/>
      <c r="CF115" s="907" t="s">
        <v>148</v>
      </c>
      <c r="CG115" s="908"/>
      <c r="CH115" s="908"/>
      <c r="CI115" s="908"/>
      <c r="CJ115" s="908"/>
      <c r="CK115" s="935"/>
      <c r="CL115" s="936"/>
      <c r="CM115" s="909" t="s">
        <v>456</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148</v>
      </c>
      <c r="DH115" s="946"/>
      <c r="DI115" s="946"/>
      <c r="DJ115" s="946"/>
      <c r="DK115" s="947"/>
      <c r="DL115" s="948" t="s">
        <v>441</v>
      </c>
      <c r="DM115" s="946"/>
      <c r="DN115" s="946"/>
      <c r="DO115" s="946"/>
      <c r="DP115" s="947"/>
      <c r="DQ115" s="948" t="s">
        <v>148</v>
      </c>
      <c r="DR115" s="946"/>
      <c r="DS115" s="946"/>
      <c r="DT115" s="946"/>
      <c r="DU115" s="947"/>
      <c r="DV115" s="949" t="s">
        <v>148</v>
      </c>
      <c r="DW115" s="950"/>
      <c r="DX115" s="950"/>
      <c r="DY115" s="950"/>
      <c r="DZ115" s="951"/>
    </row>
    <row r="116" spans="1:130" s="224" customFormat="1" ht="26.25" customHeight="1" x14ac:dyDescent="0.2">
      <c r="A116" s="943"/>
      <c r="B116" s="944"/>
      <c r="C116" s="952" t="s">
        <v>457</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148</v>
      </c>
      <c r="AB116" s="946"/>
      <c r="AC116" s="946"/>
      <c r="AD116" s="946"/>
      <c r="AE116" s="947"/>
      <c r="AF116" s="948" t="s">
        <v>148</v>
      </c>
      <c r="AG116" s="946"/>
      <c r="AH116" s="946"/>
      <c r="AI116" s="946"/>
      <c r="AJ116" s="947"/>
      <c r="AK116" s="948" t="s">
        <v>148</v>
      </c>
      <c r="AL116" s="946"/>
      <c r="AM116" s="946"/>
      <c r="AN116" s="946"/>
      <c r="AO116" s="947"/>
      <c r="AP116" s="949" t="s">
        <v>148</v>
      </c>
      <c r="AQ116" s="950"/>
      <c r="AR116" s="950"/>
      <c r="AS116" s="950"/>
      <c r="AT116" s="951"/>
      <c r="AU116" s="895"/>
      <c r="AV116" s="896"/>
      <c r="AW116" s="896"/>
      <c r="AX116" s="896"/>
      <c r="AY116" s="896"/>
      <c r="AZ116" s="954" t="s">
        <v>458</v>
      </c>
      <c r="BA116" s="955"/>
      <c r="BB116" s="955"/>
      <c r="BC116" s="955"/>
      <c r="BD116" s="955"/>
      <c r="BE116" s="955"/>
      <c r="BF116" s="955"/>
      <c r="BG116" s="955"/>
      <c r="BH116" s="955"/>
      <c r="BI116" s="955"/>
      <c r="BJ116" s="955"/>
      <c r="BK116" s="955"/>
      <c r="BL116" s="955"/>
      <c r="BM116" s="955"/>
      <c r="BN116" s="955"/>
      <c r="BO116" s="955"/>
      <c r="BP116" s="956"/>
      <c r="BQ116" s="912" t="s">
        <v>148</v>
      </c>
      <c r="BR116" s="913"/>
      <c r="BS116" s="913"/>
      <c r="BT116" s="913"/>
      <c r="BU116" s="913"/>
      <c r="BV116" s="913" t="s">
        <v>148</v>
      </c>
      <c r="BW116" s="913"/>
      <c r="BX116" s="913"/>
      <c r="BY116" s="913"/>
      <c r="BZ116" s="913"/>
      <c r="CA116" s="913" t="s">
        <v>148</v>
      </c>
      <c r="CB116" s="913"/>
      <c r="CC116" s="913"/>
      <c r="CD116" s="913"/>
      <c r="CE116" s="913"/>
      <c r="CF116" s="907" t="s">
        <v>148</v>
      </c>
      <c r="CG116" s="908"/>
      <c r="CH116" s="908"/>
      <c r="CI116" s="908"/>
      <c r="CJ116" s="908"/>
      <c r="CK116" s="935"/>
      <c r="CL116" s="936"/>
      <c r="CM116" s="909" t="s">
        <v>459</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v>1620</v>
      </c>
      <c r="DH116" s="946"/>
      <c r="DI116" s="946"/>
      <c r="DJ116" s="946"/>
      <c r="DK116" s="947"/>
      <c r="DL116" s="948" t="s">
        <v>148</v>
      </c>
      <c r="DM116" s="946"/>
      <c r="DN116" s="946"/>
      <c r="DO116" s="946"/>
      <c r="DP116" s="947"/>
      <c r="DQ116" s="948" t="s">
        <v>148</v>
      </c>
      <c r="DR116" s="946"/>
      <c r="DS116" s="946"/>
      <c r="DT116" s="946"/>
      <c r="DU116" s="947"/>
      <c r="DV116" s="949" t="s">
        <v>148</v>
      </c>
      <c r="DW116" s="950"/>
      <c r="DX116" s="950"/>
      <c r="DY116" s="950"/>
      <c r="DZ116" s="951"/>
    </row>
    <row r="117" spans="1:130" s="224" customFormat="1" ht="26.25" customHeight="1" x14ac:dyDescent="0.2">
      <c r="A117" s="899" t="s">
        <v>193</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460</v>
      </c>
      <c r="Z117" s="881"/>
      <c r="AA117" s="965">
        <v>437931</v>
      </c>
      <c r="AB117" s="966"/>
      <c r="AC117" s="966"/>
      <c r="AD117" s="966"/>
      <c r="AE117" s="967"/>
      <c r="AF117" s="968">
        <v>485077</v>
      </c>
      <c r="AG117" s="966"/>
      <c r="AH117" s="966"/>
      <c r="AI117" s="966"/>
      <c r="AJ117" s="967"/>
      <c r="AK117" s="968">
        <v>506998</v>
      </c>
      <c r="AL117" s="966"/>
      <c r="AM117" s="966"/>
      <c r="AN117" s="966"/>
      <c r="AO117" s="967"/>
      <c r="AP117" s="969"/>
      <c r="AQ117" s="970"/>
      <c r="AR117" s="970"/>
      <c r="AS117" s="970"/>
      <c r="AT117" s="971"/>
      <c r="AU117" s="895"/>
      <c r="AV117" s="896"/>
      <c r="AW117" s="896"/>
      <c r="AX117" s="896"/>
      <c r="AY117" s="896"/>
      <c r="AZ117" s="961" t="s">
        <v>461</v>
      </c>
      <c r="BA117" s="962"/>
      <c r="BB117" s="962"/>
      <c r="BC117" s="962"/>
      <c r="BD117" s="962"/>
      <c r="BE117" s="962"/>
      <c r="BF117" s="962"/>
      <c r="BG117" s="962"/>
      <c r="BH117" s="962"/>
      <c r="BI117" s="962"/>
      <c r="BJ117" s="962"/>
      <c r="BK117" s="962"/>
      <c r="BL117" s="962"/>
      <c r="BM117" s="962"/>
      <c r="BN117" s="962"/>
      <c r="BO117" s="962"/>
      <c r="BP117" s="963"/>
      <c r="BQ117" s="912" t="s">
        <v>441</v>
      </c>
      <c r="BR117" s="913"/>
      <c r="BS117" s="913"/>
      <c r="BT117" s="913"/>
      <c r="BU117" s="913"/>
      <c r="BV117" s="913" t="s">
        <v>148</v>
      </c>
      <c r="BW117" s="913"/>
      <c r="BX117" s="913"/>
      <c r="BY117" s="913"/>
      <c r="BZ117" s="913"/>
      <c r="CA117" s="913" t="s">
        <v>148</v>
      </c>
      <c r="CB117" s="913"/>
      <c r="CC117" s="913"/>
      <c r="CD117" s="913"/>
      <c r="CE117" s="913"/>
      <c r="CF117" s="907" t="s">
        <v>148</v>
      </c>
      <c r="CG117" s="908"/>
      <c r="CH117" s="908"/>
      <c r="CI117" s="908"/>
      <c r="CJ117" s="908"/>
      <c r="CK117" s="935"/>
      <c r="CL117" s="936"/>
      <c r="CM117" s="909" t="s">
        <v>462</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148</v>
      </c>
      <c r="DH117" s="946"/>
      <c r="DI117" s="946"/>
      <c r="DJ117" s="946"/>
      <c r="DK117" s="947"/>
      <c r="DL117" s="948" t="s">
        <v>441</v>
      </c>
      <c r="DM117" s="946"/>
      <c r="DN117" s="946"/>
      <c r="DO117" s="946"/>
      <c r="DP117" s="947"/>
      <c r="DQ117" s="948" t="s">
        <v>148</v>
      </c>
      <c r="DR117" s="946"/>
      <c r="DS117" s="946"/>
      <c r="DT117" s="946"/>
      <c r="DU117" s="947"/>
      <c r="DV117" s="949" t="s">
        <v>148</v>
      </c>
      <c r="DW117" s="950"/>
      <c r="DX117" s="950"/>
      <c r="DY117" s="950"/>
      <c r="DZ117" s="951"/>
    </row>
    <row r="118" spans="1:130" s="224" customFormat="1" ht="26.25" customHeight="1" x14ac:dyDescent="0.2">
      <c r="A118" s="899" t="s">
        <v>434</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431</v>
      </c>
      <c r="AB118" s="880"/>
      <c r="AC118" s="880"/>
      <c r="AD118" s="880"/>
      <c r="AE118" s="881"/>
      <c r="AF118" s="879" t="s">
        <v>432</v>
      </c>
      <c r="AG118" s="880"/>
      <c r="AH118" s="880"/>
      <c r="AI118" s="880"/>
      <c r="AJ118" s="881"/>
      <c r="AK118" s="879" t="s">
        <v>312</v>
      </c>
      <c r="AL118" s="880"/>
      <c r="AM118" s="880"/>
      <c r="AN118" s="880"/>
      <c r="AO118" s="881"/>
      <c r="AP118" s="957" t="s">
        <v>433</v>
      </c>
      <c r="AQ118" s="958"/>
      <c r="AR118" s="958"/>
      <c r="AS118" s="958"/>
      <c r="AT118" s="959"/>
      <c r="AU118" s="895"/>
      <c r="AV118" s="896"/>
      <c r="AW118" s="896"/>
      <c r="AX118" s="896"/>
      <c r="AY118" s="896"/>
      <c r="AZ118" s="960" t="s">
        <v>463</v>
      </c>
      <c r="BA118" s="952"/>
      <c r="BB118" s="952"/>
      <c r="BC118" s="952"/>
      <c r="BD118" s="952"/>
      <c r="BE118" s="952"/>
      <c r="BF118" s="952"/>
      <c r="BG118" s="952"/>
      <c r="BH118" s="952"/>
      <c r="BI118" s="952"/>
      <c r="BJ118" s="952"/>
      <c r="BK118" s="952"/>
      <c r="BL118" s="952"/>
      <c r="BM118" s="952"/>
      <c r="BN118" s="952"/>
      <c r="BO118" s="952"/>
      <c r="BP118" s="953"/>
      <c r="BQ118" s="986" t="s">
        <v>148</v>
      </c>
      <c r="BR118" s="987"/>
      <c r="BS118" s="987"/>
      <c r="BT118" s="987"/>
      <c r="BU118" s="987"/>
      <c r="BV118" s="987" t="s">
        <v>148</v>
      </c>
      <c r="BW118" s="987"/>
      <c r="BX118" s="987"/>
      <c r="BY118" s="987"/>
      <c r="BZ118" s="987"/>
      <c r="CA118" s="987" t="s">
        <v>148</v>
      </c>
      <c r="CB118" s="987"/>
      <c r="CC118" s="987"/>
      <c r="CD118" s="987"/>
      <c r="CE118" s="987"/>
      <c r="CF118" s="907" t="s">
        <v>148</v>
      </c>
      <c r="CG118" s="908"/>
      <c r="CH118" s="908"/>
      <c r="CI118" s="908"/>
      <c r="CJ118" s="908"/>
      <c r="CK118" s="935"/>
      <c r="CL118" s="936"/>
      <c r="CM118" s="909" t="s">
        <v>464</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148</v>
      </c>
      <c r="DH118" s="946"/>
      <c r="DI118" s="946"/>
      <c r="DJ118" s="946"/>
      <c r="DK118" s="947"/>
      <c r="DL118" s="948" t="s">
        <v>148</v>
      </c>
      <c r="DM118" s="946"/>
      <c r="DN118" s="946"/>
      <c r="DO118" s="946"/>
      <c r="DP118" s="947"/>
      <c r="DQ118" s="948" t="s">
        <v>148</v>
      </c>
      <c r="DR118" s="946"/>
      <c r="DS118" s="946"/>
      <c r="DT118" s="946"/>
      <c r="DU118" s="947"/>
      <c r="DV118" s="949" t="s">
        <v>148</v>
      </c>
      <c r="DW118" s="950"/>
      <c r="DX118" s="950"/>
      <c r="DY118" s="950"/>
      <c r="DZ118" s="951"/>
    </row>
    <row r="119" spans="1:130" s="224" customFormat="1" ht="26.25" customHeight="1" x14ac:dyDescent="0.2">
      <c r="A119" s="1043" t="s">
        <v>437</v>
      </c>
      <c r="B119" s="934"/>
      <c r="C119" s="916" t="s">
        <v>438</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148</v>
      </c>
      <c r="AB119" s="887"/>
      <c r="AC119" s="887"/>
      <c r="AD119" s="887"/>
      <c r="AE119" s="888"/>
      <c r="AF119" s="889" t="s">
        <v>148</v>
      </c>
      <c r="AG119" s="887"/>
      <c r="AH119" s="887"/>
      <c r="AI119" s="887"/>
      <c r="AJ119" s="888"/>
      <c r="AK119" s="889" t="s">
        <v>148</v>
      </c>
      <c r="AL119" s="887"/>
      <c r="AM119" s="887"/>
      <c r="AN119" s="887"/>
      <c r="AO119" s="888"/>
      <c r="AP119" s="890" t="s">
        <v>148</v>
      </c>
      <c r="AQ119" s="891"/>
      <c r="AR119" s="891"/>
      <c r="AS119" s="891"/>
      <c r="AT119" s="892"/>
      <c r="AU119" s="897"/>
      <c r="AV119" s="898"/>
      <c r="AW119" s="898"/>
      <c r="AX119" s="898"/>
      <c r="AY119" s="898"/>
      <c r="AZ119" s="245" t="s">
        <v>193</v>
      </c>
      <c r="BA119" s="245"/>
      <c r="BB119" s="245"/>
      <c r="BC119" s="245"/>
      <c r="BD119" s="245"/>
      <c r="BE119" s="245"/>
      <c r="BF119" s="245"/>
      <c r="BG119" s="245"/>
      <c r="BH119" s="245"/>
      <c r="BI119" s="245"/>
      <c r="BJ119" s="245"/>
      <c r="BK119" s="245"/>
      <c r="BL119" s="245"/>
      <c r="BM119" s="245"/>
      <c r="BN119" s="245"/>
      <c r="BO119" s="964" t="s">
        <v>465</v>
      </c>
      <c r="BP119" s="992"/>
      <c r="BQ119" s="986">
        <v>5524833</v>
      </c>
      <c r="BR119" s="987"/>
      <c r="BS119" s="987"/>
      <c r="BT119" s="987"/>
      <c r="BU119" s="987"/>
      <c r="BV119" s="987">
        <v>5689636</v>
      </c>
      <c r="BW119" s="987"/>
      <c r="BX119" s="987"/>
      <c r="BY119" s="987"/>
      <c r="BZ119" s="987"/>
      <c r="CA119" s="987">
        <v>5767393</v>
      </c>
      <c r="CB119" s="987"/>
      <c r="CC119" s="987"/>
      <c r="CD119" s="987"/>
      <c r="CE119" s="987"/>
      <c r="CF119" s="988"/>
      <c r="CG119" s="989"/>
      <c r="CH119" s="989"/>
      <c r="CI119" s="989"/>
      <c r="CJ119" s="990"/>
      <c r="CK119" s="937"/>
      <c r="CL119" s="938"/>
      <c r="CM119" s="960" t="s">
        <v>466</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148</v>
      </c>
      <c r="DH119" s="973"/>
      <c r="DI119" s="973"/>
      <c r="DJ119" s="973"/>
      <c r="DK119" s="974"/>
      <c r="DL119" s="972" t="s">
        <v>148</v>
      </c>
      <c r="DM119" s="973"/>
      <c r="DN119" s="973"/>
      <c r="DO119" s="973"/>
      <c r="DP119" s="974"/>
      <c r="DQ119" s="972" t="s">
        <v>148</v>
      </c>
      <c r="DR119" s="973"/>
      <c r="DS119" s="973"/>
      <c r="DT119" s="973"/>
      <c r="DU119" s="974"/>
      <c r="DV119" s="975" t="s">
        <v>148</v>
      </c>
      <c r="DW119" s="976"/>
      <c r="DX119" s="976"/>
      <c r="DY119" s="976"/>
      <c r="DZ119" s="977"/>
    </row>
    <row r="120" spans="1:130" s="224" customFormat="1" ht="26.25" customHeight="1" x14ac:dyDescent="0.2">
      <c r="A120" s="1044"/>
      <c r="B120" s="936"/>
      <c r="C120" s="909" t="s">
        <v>442</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148</v>
      </c>
      <c r="AB120" s="946"/>
      <c r="AC120" s="946"/>
      <c r="AD120" s="946"/>
      <c r="AE120" s="947"/>
      <c r="AF120" s="948" t="s">
        <v>148</v>
      </c>
      <c r="AG120" s="946"/>
      <c r="AH120" s="946"/>
      <c r="AI120" s="946"/>
      <c r="AJ120" s="947"/>
      <c r="AK120" s="948" t="s">
        <v>148</v>
      </c>
      <c r="AL120" s="946"/>
      <c r="AM120" s="946"/>
      <c r="AN120" s="946"/>
      <c r="AO120" s="947"/>
      <c r="AP120" s="949" t="s">
        <v>148</v>
      </c>
      <c r="AQ120" s="950"/>
      <c r="AR120" s="950"/>
      <c r="AS120" s="950"/>
      <c r="AT120" s="951"/>
      <c r="AU120" s="978" t="s">
        <v>467</v>
      </c>
      <c r="AV120" s="979"/>
      <c r="AW120" s="979"/>
      <c r="AX120" s="979"/>
      <c r="AY120" s="980"/>
      <c r="AZ120" s="916" t="s">
        <v>468</v>
      </c>
      <c r="BA120" s="884"/>
      <c r="BB120" s="884"/>
      <c r="BC120" s="884"/>
      <c r="BD120" s="884"/>
      <c r="BE120" s="884"/>
      <c r="BF120" s="884"/>
      <c r="BG120" s="884"/>
      <c r="BH120" s="884"/>
      <c r="BI120" s="884"/>
      <c r="BJ120" s="884"/>
      <c r="BK120" s="884"/>
      <c r="BL120" s="884"/>
      <c r="BM120" s="884"/>
      <c r="BN120" s="884"/>
      <c r="BO120" s="884"/>
      <c r="BP120" s="885"/>
      <c r="BQ120" s="917">
        <v>3033170</v>
      </c>
      <c r="BR120" s="918"/>
      <c r="BS120" s="918"/>
      <c r="BT120" s="918"/>
      <c r="BU120" s="918"/>
      <c r="BV120" s="918">
        <v>3269453</v>
      </c>
      <c r="BW120" s="918"/>
      <c r="BX120" s="918"/>
      <c r="BY120" s="918"/>
      <c r="BZ120" s="918"/>
      <c r="CA120" s="918">
        <v>3157368</v>
      </c>
      <c r="CB120" s="918"/>
      <c r="CC120" s="918"/>
      <c r="CD120" s="918"/>
      <c r="CE120" s="918"/>
      <c r="CF120" s="931">
        <v>144.4</v>
      </c>
      <c r="CG120" s="932"/>
      <c r="CH120" s="932"/>
      <c r="CI120" s="932"/>
      <c r="CJ120" s="932"/>
      <c r="CK120" s="993" t="s">
        <v>469</v>
      </c>
      <c r="CL120" s="994"/>
      <c r="CM120" s="994"/>
      <c r="CN120" s="994"/>
      <c r="CO120" s="995"/>
      <c r="CP120" s="1001" t="s">
        <v>413</v>
      </c>
      <c r="CQ120" s="1002"/>
      <c r="CR120" s="1002"/>
      <c r="CS120" s="1002"/>
      <c r="CT120" s="1002"/>
      <c r="CU120" s="1002"/>
      <c r="CV120" s="1002"/>
      <c r="CW120" s="1002"/>
      <c r="CX120" s="1002"/>
      <c r="CY120" s="1002"/>
      <c r="CZ120" s="1002"/>
      <c r="DA120" s="1002"/>
      <c r="DB120" s="1002"/>
      <c r="DC120" s="1002"/>
      <c r="DD120" s="1002"/>
      <c r="DE120" s="1002"/>
      <c r="DF120" s="1003"/>
      <c r="DG120" s="917">
        <v>217344</v>
      </c>
      <c r="DH120" s="918"/>
      <c r="DI120" s="918"/>
      <c r="DJ120" s="918"/>
      <c r="DK120" s="918"/>
      <c r="DL120" s="918">
        <v>204317</v>
      </c>
      <c r="DM120" s="918"/>
      <c r="DN120" s="918"/>
      <c r="DO120" s="918"/>
      <c r="DP120" s="918"/>
      <c r="DQ120" s="918">
        <v>196131</v>
      </c>
      <c r="DR120" s="918"/>
      <c r="DS120" s="918"/>
      <c r="DT120" s="918"/>
      <c r="DU120" s="918"/>
      <c r="DV120" s="919">
        <v>9</v>
      </c>
      <c r="DW120" s="919"/>
      <c r="DX120" s="919"/>
      <c r="DY120" s="919"/>
      <c r="DZ120" s="920"/>
    </row>
    <row r="121" spans="1:130" s="224" customFormat="1" ht="26.25" customHeight="1" x14ac:dyDescent="0.2">
      <c r="A121" s="1044"/>
      <c r="B121" s="936"/>
      <c r="C121" s="961" t="s">
        <v>470</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148</v>
      </c>
      <c r="AB121" s="946"/>
      <c r="AC121" s="946"/>
      <c r="AD121" s="946"/>
      <c r="AE121" s="947"/>
      <c r="AF121" s="948" t="s">
        <v>148</v>
      </c>
      <c r="AG121" s="946"/>
      <c r="AH121" s="946"/>
      <c r="AI121" s="946"/>
      <c r="AJ121" s="947"/>
      <c r="AK121" s="948" t="s">
        <v>148</v>
      </c>
      <c r="AL121" s="946"/>
      <c r="AM121" s="946"/>
      <c r="AN121" s="946"/>
      <c r="AO121" s="947"/>
      <c r="AP121" s="949" t="s">
        <v>148</v>
      </c>
      <c r="AQ121" s="950"/>
      <c r="AR121" s="950"/>
      <c r="AS121" s="950"/>
      <c r="AT121" s="951"/>
      <c r="AU121" s="981"/>
      <c r="AV121" s="982"/>
      <c r="AW121" s="982"/>
      <c r="AX121" s="982"/>
      <c r="AY121" s="983"/>
      <c r="AZ121" s="909" t="s">
        <v>471</v>
      </c>
      <c r="BA121" s="910"/>
      <c r="BB121" s="910"/>
      <c r="BC121" s="910"/>
      <c r="BD121" s="910"/>
      <c r="BE121" s="910"/>
      <c r="BF121" s="910"/>
      <c r="BG121" s="910"/>
      <c r="BH121" s="910"/>
      <c r="BI121" s="910"/>
      <c r="BJ121" s="910"/>
      <c r="BK121" s="910"/>
      <c r="BL121" s="910"/>
      <c r="BM121" s="910"/>
      <c r="BN121" s="910"/>
      <c r="BO121" s="910"/>
      <c r="BP121" s="911"/>
      <c r="BQ121" s="912" t="s">
        <v>148</v>
      </c>
      <c r="BR121" s="913"/>
      <c r="BS121" s="913"/>
      <c r="BT121" s="913"/>
      <c r="BU121" s="913"/>
      <c r="BV121" s="913" t="s">
        <v>148</v>
      </c>
      <c r="BW121" s="913"/>
      <c r="BX121" s="913"/>
      <c r="BY121" s="913"/>
      <c r="BZ121" s="913"/>
      <c r="CA121" s="913" t="s">
        <v>148</v>
      </c>
      <c r="CB121" s="913"/>
      <c r="CC121" s="913"/>
      <c r="CD121" s="913"/>
      <c r="CE121" s="913"/>
      <c r="CF121" s="907" t="s">
        <v>148</v>
      </c>
      <c r="CG121" s="908"/>
      <c r="CH121" s="908"/>
      <c r="CI121" s="908"/>
      <c r="CJ121" s="908"/>
      <c r="CK121" s="996"/>
      <c r="CL121" s="997"/>
      <c r="CM121" s="997"/>
      <c r="CN121" s="997"/>
      <c r="CO121" s="998"/>
      <c r="CP121" s="1006" t="s">
        <v>411</v>
      </c>
      <c r="CQ121" s="1007"/>
      <c r="CR121" s="1007"/>
      <c r="CS121" s="1007"/>
      <c r="CT121" s="1007"/>
      <c r="CU121" s="1007"/>
      <c r="CV121" s="1007"/>
      <c r="CW121" s="1007"/>
      <c r="CX121" s="1007"/>
      <c r="CY121" s="1007"/>
      <c r="CZ121" s="1007"/>
      <c r="DA121" s="1007"/>
      <c r="DB121" s="1007"/>
      <c r="DC121" s="1007"/>
      <c r="DD121" s="1007"/>
      <c r="DE121" s="1007"/>
      <c r="DF121" s="1008"/>
      <c r="DG121" s="912">
        <v>262927</v>
      </c>
      <c r="DH121" s="913"/>
      <c r="DI121" s="913"/>
      <c r="DJ121" s="913"/>
      <c r="DK121" s="913"/>
      <c r="DL121" s="913">
        <v>112107</v>
      </c>
      <c r="DM121" s="913"/>
      <c r="DN121" s="913"/>
      <c r="DO121" s="913"/>
      <c r="DP121" s="913"/>
      <c r="DQ121" s="913">
        <v>193698</v>
      </c>
      <c r="DR121" s="913"/>
      <c r="DS121" s="913"/>
      <c r="DT121" s="913"/>
      <c r="DU121" s="913"/>
      <c r="DV121" s="914">
        <v>8.9</v>
      </c>
      <c r="DW121" s="914"/>
      <c r="DX121" s="914"/>
      <c r="DY121" s="914"/>
      <c r="DZ121" s="915"/>
    </row>
    <row r="122" spans="1:130" s="224" customFormat="1" ht="26.25" customHeight="1" x14ac:dyDescent="0.2">
      <c r="A122" s="1044"/>
      <c r="B122" s="936"/>
      <c r="C122" s="909" t="s">
        <v>453</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148</v>
      </c>
      <c r="AB122" s="946"/>
      <c r="AC122" s="946"/>
      <c r="AD122" s="946"/>
      <c r="AE122" s="947"/>
      <c r="AF122" s="948" t="s">
        <v>148</v>
      </c>
      <c r="AG122" s="946"/>
      <c r="AH122" s="946"/>
      <c r="AI122" s="946"/>
      <c r="AJ122" s="947"/>
      <c r="AK122" s="948" t="s">
        <v>148</v>
      </c>
      <c r="AL122" s="946"/>
      <c r="AM122" s="946"/>
      <c r="AN122" s="946"/>
      <c r="AO122" s="947"/>
      <c r="AP122" s="949" t="s">
        <v>148</v>
      </c>
      <c r="AQ122" s="950"/>
      <c r="AR122" s="950"/>
      <c r="AS122" s="950"/>
      <c r="AT122" s="951"/>
      <c r="AU122" s="981"/>
      <c r="AV122" s="982"/>
      <c r="AW122" s="982"/>
      <c r="AX122" s="982"/>
      <c r="AY122" s="983"/>
      <c r="AZ122" s="960" t="s">
        <v>472</v>
      </c>
      <c r="BA122" s="952"/>
      <c r="BB122" s="952"/>
      <c r="BC122" s="952"/>
      <c r="BD122" s="952"/>
      <c r="BE122" s="952"/>
      <c r="BF122" s="952"/>
      <c r="BG122" s="952"/>
      <c r="BH122" s="952"/>
      <c r="BI122" s="952"/>
      <c r="BJ122" s="952"/>
      <c r="BK122" s="952"/>
      <c r="BL122" s="952"/>
      <c r="BM122" s="952"/>
      <c r="BN122" s="952"/>
      <c r="BO122" s="952"/>
      <c r="BP122" s="953"/>
      <c r="BQ122" s="986">
        <v>3057495</v>
      </c>
      <c r="BR122" s="987"/>
      <c r="BS122" s="987"/>
      <c r="BT122" s="987"/>
      <c r="BU122" s="987"/>
      <c r="BV122" s="987">
        <v>2961166</v>
      </c>
      <c r="BW122" s="987"/>
      <c r="BX122" s="987"/>
      <c r="BY122" s="987"/>
      <c r="BZ122" s="987"/>
      <c r="CA122" s="987">
        <v>2806670</v>
      </c>
      <c r="CB122" s="987"/>
      <c r="CC122" s="987"/>
      <c r="CD122" s="987"/>
      <c r="CE122" s="987"/>
      <c r="CF122" s="1004">
        <v>128.30000000000001</v>
      </c>
      <c r="CG122" s="1005"/>
      <c r="CH122" s="1005"/>
      <c r="CI122" s="1005"/>
      <c r="CJ122" s="1005"/>
      <c r="CK122" s="996"/>
      <c r="CL122" s="997"/>
      <c r="CM122" s="997"/>
      <c r="CN122" s="997"/>
      <c r="CO122" s="998"/>
      <c r="CP122" s="1006" t="s">
        <v>473</v>
      </c>
      <c r="CQ122" s="1007"/>
      <c r="CR122" s="1007"/>
      <c r="CS122" s="1007"/>
      <c r="CT122" s="1007"/>
      <c r="CU122" s="1007"/>
      <c r="CV122" s="1007"/>
      <c r="CW122" s="1007"/>
      <c r="CX122" s="1007"/>
      <c r="CY122" s="1007"/>
      <c r="CZ122" s="1007"/>
      <c r="DA122" s="1007"/>
      <c r="DB122" s="1007"/>
      <c r="DC122" s="1007"/>
      <c r="DD122" s="1007"/>
      <c r="DE122" s="1007"/>
      <c r="DF122" s="1008"/>
      <c r="DG122" s="912" t="s">
        <v>445</v>
      </c>
      <c r="DH122" s="913"/>
      <c r="DI122" s="913"/>
      <c r="DJ122" s="913"/>
      <c r="DK122" s="913"/>
      <c r="DL122" s="913" t="s">
        <v>148</v>
      </c>
      <c r="DM122" s="913"/>
      <c r="DN122" s="913"/>
      <c r="DO122" s="913"/>
      <c r="DP122" s="913"/>
      <c r="DQ122" s="913" t="s">
        <v>148</v>
      </c>
      <c r="DR122" s="913"/>
      <c r="DS122" s="913"/>
      <c r="DT122" s="913"/>
      <c r="DU122" s="913"/>
      <c r="DV122" s="914" t="s">
        <v>148</v>
      </c>
      <c r="DW122" s="914"/>
      <c r="DX122" s="914"/>
      <c r="DY122" s="914"/>
      <c r="DZ122" s="915"/>
    </row>
    <row r="123" spans="1:130" s="224" customFormat="1" ht="26.25" customHeight="1" x14ac:dyDescent="0.2">
      <c r="A123" s="1044"/>
      <c r="B123" s="936"/>
      <c r="C123" s="909" t="s">
        <v>459</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148</v>
      </c>
      <c r="AB123" s="946"/>
      <c r="AC123" s="946"/>
      <c r="AD123" s="946"/>
      <c r="AE123" s="947"/>
      <c r="AF123" s="948" t="s">
        <v>445</v>
      </c>
      <c r="AG123" s="946"/>
      <c r="AH123" s="946"/>
      <c r="AI123" s="946"/>
      <c r="AJ123" s="947"/>
      <c r="AK123" s="948" t="s">
        <v>148</v>
      </c>
      <c r="AL123" s="946"/>
      <c r="AM123" s="946"/>
      <c r="AN123" s="946"/>
      <c r="AO123" s="947"/>
      <c r="AP123" s="949" t="s">
        <v>148</v>
      </c>
      <c r="AQ123" s="950"/>
      <c r="AR123" s="950"/>
      <c r="AS123" s="950"/>
      <c r="AT123" s="951"/>
      <c r="AU123" s="984"/>
      <c r="AV123" s="985"/>
      <c r="AW123" s="985"/>
      <c r="AX123" s="985"/>
      <c r="AY123" s="985"/>
      <c r="AZ123" s="245" t="s">
        <v>193</v>
      </c>
      <c r="BA123" s="245"/>
      <c r="BB123" s="245"/>
      <c r="BC123" s="245"/>
      <c r="BD123" s="245"/>
      <c r="BE123" s="245"/>
      <c r="BF123" s="245"/>
      <c r="BG123" s="245"/>
      <c r="BH123" s="245"/>
      <c r="BI123" s="245"/>
      <c r="BJ123" s="245"/>
      <c r="BK123" s="245"/>
      <c r="BL123" s="245"/>
      <c r="BM123" s="245"/>
      <c r="BN123" s="245"/>
      <c r="BO123" s="964" t="s">
        <v>474</v>
      </c>
      <c r="BP123" s="992"/>
      <c r="BQ123" s="1050">
        <v>6090665</v>
      </c>
      <c r="BR123" s="1051"/>
      <c r="BS123" s="1051"/>
      <c r="BT123" s="1051"/>
      <c r="BU123" s="1051"/>
      <c r="BV123" s="1051">
        <v>6230619</v>
      </c>
      <c r="BW123" s="1051"/>
      <c r="BX123" s="1051"/>
      <c r="BY123" s="1051"/>
      <c r="BZ123" s="1051"/>
      <c r="CA123" s="1051">
        <v>5964038</v>
      </c>
      <c r="CB123" s="1051"/>
      <c r="CC123" s="1051"/>
      <c r="CD123" s="1051"/>
      <c r="CE123" s="1051"/>
      <c r="CF123" s="988"/>
      <c r="CG123" s="989"/>
      <c r="CH123" s="989"/>
      <c r="CI123" s="989"/>
      <c r="CJ123" s="990"/>
      <c r="CK123" s="996"/>
      <c r="CL123" s="997"/>
      <c r="CM123" s="997"/>
      <c r="CN123" s="997"/>
      <c r="CO123" s="998"/>
      <c r="CP123" s="1006" t="s">
        <v>408</v>
      </c>
      <c r="CQ123" s="1007"/>
      <c r="CR123" s="1007"/>
      <c r="CS123" s="1007"/>
      <c r="CT123" s="1007"/>
      <c r="CU123" s="1007"/>
      <c r="CV123" s="1007"/>
      <c r="CW123" s="1007"/>
      <c r="CX123" s="1007"/>
      <c r="CY123" s="1007"/>
      <c r="CZ123" s="1007"/>
      <c r="DA123" s="1007"/>
      <c r="DB123" s="1007"/>
      <c r="DC123" s="1007"/>
      <c r="DD123" s="1007"/>
      <c r="DE123" s="1007"/>
      <c r="DF123" s="1008"/>
      <c r="DG123" s="945" t="s">
        <v>148</v>
      </c>
      <c r="DH123" s="946"/>
      <c r="DI123" s="946"/>
      <c r="DJ123" s="946"/>
      <c r="DK123" s="947"/>
      <c r="DL123" s="948" t="s">
        <v>148</v>
      </c>
      <c r="DM123" s="946"/>
      <c r="DN123" s="946"/>
      <c r="DO123" s="946"/>
      <c r="DP123" s="947"/>
      <c r="DQ123" s="948" t="s">
        <v>148</v>
      </c>
      <c r="DR123" s="946"/>
      <c r="DS123" s="946"/>
      <c r="DT123" s="946"/>
      <c r="DU123" s="947"/>
      <c r="DV123" s="949" t="s">
        <v>148</v>
      </c>
      <c r="DW123" s="950"/>
      <c r="DX123" s="950"/>
      <c r="DY123" s="950"/>
      <c r="DZ123" s="951"/>
    </row>
    <row r="124" spans="1:130" s="224" customFormat="1" ht="26.25" customHeight="1" thickBot="1" x14ac:dyDescent="0.25">
      <c r="A124" s="1044"/>
      <c r="B124" s="936"/>
      <c r="C124" s="909" t="s">
        <v>462</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148</v>
      </c>
      <c r="AB124" s="946"/>
      <c r="AC124" s="946"/>
      <c r="AD124" s="946"/>
      <c r="AE124" s="947"/>
      <c r="AF124" s="948" t="s">
        <v>148</v>
      </c>
      <c r="AG124" s="946"/>
      <c r="AH124" s="946"/>
      <c r="AI124" s="946"/>
      <c r="AJ124" s="947"/>
      <c r="AK124" s="948" t="s">
        <v>148</v>
      </c>
      <c r="AL124" s="946"/>
      <c r="AM124" s="946"/>
      <c r="AN124" s="946"/>
      <c r="AO124" s="947"/>
      <c r="AP124" s="949" t="s">
        <v>148</v>
      </c>
      <c r="AQ124" s="950"/>
      <c r="AR124" s="950"/>
      <c r="AS124" s="950"/>
      <c r="AT124" s="951"/>
      <c r="AU124" s="1046" t="s">
        <v>475</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t="s">
        <v>148</v>
      </c>
      <c r="BR124" s="1014"/>
      <c r="BS124" s="1014"/>
      <c r="BT124" s="1014"/>
      <c r="BU124" s="1014"/>
      <c r="BV124" s="1014" t="s">
        <v>148</v>
      </c>
      <c r="BW124" s="1014"/>
      <c r="BX124" s="1014"/>
      <c r="BY124" s="1014"/>
      <c r="BZ124" s="1014"/>
      <c r="CA124" s="1014" t="s">
        <v>148</v>
      </c>
      <c r="CB124" s="1014"/>
      <c r="CC124" s="1014"/>
      <c r="CD124" s="1014"/>
      <c r="CE124" s="1014"/>
      <c r="CF124" s="1015"/>
      <c r="CG124" s="1016"/>
      <c r="CH124" s="1016"/>
      <c r="CI124" s="1016"/>
      <c r="CJ124" s="1017"/>
      <c r="CK124" s="999"/>
      <c r="CL124" s="999"/>
      <c r="CM124" s="999"/>
      <c r="CN124" s="999"/>
      <c r="CO124" s="1000"/>
      <c r="CP124" s="1006" t="s">
        <v>476</v>
      </c>
      <c r="CQ124" s="1007"/>
      <c r="CR124" s="1007"/>
      <c r="CS124" s="1007"/>
      <c r="CT124" s="1007"/>
      <c r="CU124" s="1007"/>
      <c r="CV124" s="1007"/>
      <c r="CW124" s="1007"/>
      <c r="CX124" s="1007"/>
      <c r="CY124" s="1007"/>
      <c r="CZ124" s="1007"/>
      <c r="DA124" s="1007"/>
      <c r="DB124" s="1007"/>
      <c r="DC124" s="1007"/>
      <c r="DD124" s="1007"/>
      <c r="DE124" s="1007"/>
      <c r="DF124" s="1008"/>
      <c r="DG124" s="991" t="s">
        <v>148</v>
      </c>
      <c r="DH124" s="973"/>
      <c r="DI124" s="973"/>
      <c r="DJ124" s="973"/>
      <c r="DK124" s="974"/>
      <c r="DL124" s="972" t="s">
        <v>148</v>
      </c>
      <c r="DM124" s="973"/>
      <c r="DN124" s="973"/>
      <c r="DO124" s="973"/>
      <c r="DP124" s="974"/>
      <c r="DQ124" s="972" t="s">
        <v>148</v>
      </c>
      <c r="DR124" s="973"/>
      <c r="DS124" s="973"/>
      <c r="DT124" s="973"/>
      <c r="DU124" s="974"/>
      <c r="DV124" s="975" t="s">
        <v>148</v>
      </c>
      <c r="DW124" s="976"/>
      <c r="DX124" s="976"/>
      <c r="DY124" s="976"/>
      <c r="DZ124" s="977"/>
    </row>
    <row r="125" spans="1:130" s="224" customFormat="1" ht="26.25" customHeight="1" x14ac:dyDescent="0.2">
      <c r="A125" s="1044"/>
      <c r="B125" s="936"/>
      <c r="C125" s="909" t="s">
        <v>464</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148</v>
      </c>
      <c r="AB125" s="946"/>
      <c r="AC125" s="946"/>
      <c r="AD125" s="946"/>
      <c r="AE125" s="947"/>
      <c r="AF125" s="948" t="s">
        <v>148</v>
      </c>
      <c r="AG125" s="946"/>
      <c r="AH125" s="946"/>
      <c r="AI125" s="946"/>
      <c r="AJ125" s="947"/>
      <c r="AK125" s="948" t="s">
        <v>148</v>
      </c>
      <c r="AL125" s="946"/>
      <c r="AM125" s="946"/>
      <c r="AN125" s="946"/>
      <c r="AO125" s="947"/>
      <c r="AP125" s="949" t="s">
        <v>148</v>
      </c>
      <c r="AQ125" s="950"/>
      <c r="AR125" s="950"/>
      <c r="AS125" s="950"/>
      <c r="AT125" s="951"/>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477</v>
      </c>
      <c r="CL125" s="994"/>
      <c r="CM125" s="994"/>
      <c r="CN125" s="994"/>
      <c r="CO125" s="995"/>
      <c r="CP125" s="916" t="s">
        <v>478</v>
      </c>
      <c r="CQ125" s="884"/>
      <c r="CR125" s="884"/>
      <c r="CS125" s="884"/>
      <c r="CT125" s="884"/>
      <c r="CU125" s="884"/>
      <c r="CV125" s="884"/>
      <c r="CW125" s="884"/>
      <c r="CX125" s="884"/>
      <c r="CY125" s="884"/>
      <c r="CZ125" s="884"/>
      <c r="DA125" s="884"/>
      <c r="DB125" s="884"/>
      <c r="DC125" s="884"/>
      <c r="DD125" s="884"/>
      <c r="DE125" s="884"/>
      <c r="DF125" s="885"/>
      <c r="DG125" s="917" t="s">
        <v>148</v>
      </c>
      <c r="DH125" s="918"/>
      <c r="DI125" s="918"/>
      <c r="DJ125" s="918"/>
      <c r="DK125" s="918"/>
      <c r="DL125" s="918" t="s">
        <v>148</v>
      </c>
      <c r="DM125" s="918"/>
      <c r="DN125" s="918"/>
      <c r="DO125" s="918"/>
      <c r="DP125" s="918"/>
      <c r="DQ125" s="918" t="s">
        <v>148</v>
      </c>
      <c r="DR125" s="918"/>
      <c r="DS125" s="918"/>
      <c r="DT125" s="918"/>
      <c r="DU125" s="918"/>
      <c r="DV125" s="919" t="s">
        <v>148</v>
      </c>
      <c r="DW125" s="919"/>
      <c r="DX125" s="919"/>
      <c r="DY125" s="919"/>
      <c r="DZ125" s="920"/>
    </row>
    <row r="126" spans="1:130" s="224" customFormat="1" ht="26.25" customHeight="1" thickBot="1" x14ac:dyDescent="0.25">
      <c r="A126" s="1044"/>
      <c r="B126" s="936"/>
      <c r="C126" s="909" t="s">
        <v>466</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148</v>
      </c>
      <c r="AB126" s="946"/>
      <c r="AC126" s="946"/>
      <c r="AD126" s="946"/>
      <c r="AE126" s="947"/>
      <c r="AF126" s="948" t="s">
        <v>148</v>
      </c>
      <c r="AG126" s="946"/>
      <c r="AH126" s="946"/>
      <c r="AI126" s="946"/>
      <c r="AJ126" s="947"/>
      <c r="AK126" s="948" t="s">
        <v>148</v>
      </c>
      <c r="AL126" s="946"/>
      <c r="AM126" s="946"/>
      <c r="AN126" s="946"/>
      <c r="AO126" s="947"/>
      <c r="AP126" s="949" t="s">
        <v>148</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479</v>
      </c>
      <c r="CQ126" s="910"/>
      <c r="CR126" s="910"/>
      <c r="CS126" s="910"/>
      <c r="CT126" s="910"/>
      <c r="CU126" s="910"/>
      <c r="CV126" s="910"/>
      <c r="CW126" s="910"/>
      <c r="CX126" s="910"/>
      <c r="CY126" s="910"/>
      <c r="CZ126" s="910"/>
      <c r="DA126" s="910"/>
      <c r="DB126" s="910"/>
      <c r="DC126" s="910"/>
      <c r="DD126" s="910"/>
      <c r="DE126" s="910"/>
      <c r="DF126" s="911"/>
      <c r="DG126" s="912" t="s">
        <v>148</v>
      </c>
      <c r="DH126" s="913"/>
      <c r="DI126" s="913"/>
      <c r="DJ126" s="913"/>
      <c r="DK126" s="913"/>
      <c r="DL126" s="913" t="s">
        <v>148</v>
      </c>
      <c r="DM126" s="913"/>
      <c r="DN126" s="913"/>
      <c r="DO126" s="913"/>
      <c r="DP126" s="913"/>
      <c r="DQ126" s="913" t="s">
        <v>148</v>
      </c>
      <c r="DR126" s="913"/>
      <c r="DS126" s="913"/>
      <c r="DT126" s="913"/>
      <c r="DU126" s="913"/>
      <c r="DV126" s="914" t="s">
        <v>148</v>
      </c>
      <c r="DW126" s="914"/>
      <c r="DX126" s="914"/>
      <c r="DY126" s="914"/>
      <c r="DZ126" s="915"/>
    </row>
    <row r="127" spans="1:130" s="224" customFormat="1" ht="26.25" customHeight="1" x14ac:dyDescent="0.2">
      <c r="A127" s="1045"/>
      <c r="B127" s="938"/>
      <c r="C127" s="960" t="s">
        <v>480</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v>1620</v>
      </c>
      <c r="AB127" s="946"/>
      <c r="AC127" s="946"/>
      <c r="AD127" s="946"/>
      <c r="AE127" s="947"/>
      <c r="AF127" s="948" t="s">
        <v>148</v>
      </c>
      <c r="AG127" s="946"/>
      <c r="AH127" s="946"/>
      <c r="AI127" s="946"/>
      <c r="AJ127" s="947"/>
      <c r="AK127" s="948" t="s">
        <v>148</v>
      </c>
      <c r="AL127" s="946"/>
      <c r="AM127" s="946"/>
      <c r="AN127" s="946"/>
      <c r="AO127" s="947"/>
      <c r="AP127" s="949" t="s">
        <v>148</v>
      </c>
      <c r="AQ127" s="950"/>
      <c r="AR127" s="950"/>
      <c r="AS127" s="950"/>
      <c r="AT127" s="951"/>
      <c r="AU127" s="226"/>
      <c r="AV127" s="226"/>
      <c r="AW127" s="226"/>
      <c r="AX127" s="1018" t="s">
        <v>481</v>
      </c>
      <c r="AY127" s="1019"/>
      <c r="AZ127" s="1019"/>
      <c r="BA127" s="1019"/>
      <c r="BB127" s="1019"/>
      <c r="BC127" s="1019"/>
      <c r="BD127" s="1019"/>
      <c r="BE127" s="1020"/>
      <c r="BF127" s="1021" t="s">
        <v>482</v>
      </c>
      <c r="BG127" s="1019"/>
      <c r="BH127" s="1019"/>
      <c r="BI127" s="1019"/>
      <c r="BJ127" s="1019"/>
      <c r="BK127" s="1019"/>
      <c r="BL127" s="1020"/>
      <c r="BM127" s="1021" t="s">
        <v>483</v>
      </c>
      <c r="BN127" s="1019"/>
      <c r="BO127" s="1019"/>
      <c r="BP127" s="1019"/>
      <c r="BQ127" s="1019"/>
      <c r="BR127" s="1019"/>
      <c r="BS127" s="1020"/>
      <c r="BT127" s="1021" t="s">
        <v>484</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485</v>
      </c>
      <c r="CQ127" s="910"/>
      <c r="CR127" s="910"/>
      <c r="CS127" s="910"/>
      <c r="CT127" s="910"/>
      <c r="CU127" s="910"/>
      <c r="CV127" s="910"/>
      <c r="CW127" s="910"/>
      <c r="CX127" s="910"/>
      <c r="CY127" s="910"/>
      <c r="CZ127" s="910"/>
      <c r="DA127" s="910"/>
      <c r="DB127" s="910"/>
      <c r="DC127" s="910"/>
      <c r="DD127" s="910"/>
      <c r="DE127" s="910"/>
      <c r="DF127" s="911"/>
      <c r="DG127" s="912" t="s">
        <v>148</v>
      </c>
      <c r="DH127" s="913"/>
      <c r="DI127" s="913"/>
      <c r="DJ127" s="913"/>
      <c r="DK127" s="913"/>
      <c r="DL127" s="913" t="s">
        <v>148</v>
      </c>
      <c r="DM127" s="913"/>
      <c r="DN127" s="913"/>
      <c r="DO127" s="913"/>
      <c r="DP127" s="913"/>
      <c r="DQ127" s="913" t="s">
        <v>148</v>
      </c>
      <c r="DR127" s="913"/>
      <c r="DS127" s="913"/>
      <c r="DT127" s="913"/>
      <c r="DU127" s="913"/>
      <c r="DV127" s="914" t="s">
        <v>148</v>
      </c>
      <c r="DW127" s="914"/>
      <c r="DX127" s="914"/>
      <c r="DY127" s="914"/>
      <c r="DZ127" s="915"/>
    </row>
    <row r="128" spans="1:130" s="224" customFormat="1" ht="26.25" customHeight="1" thickBot="1" x14ac:dyDescent="0.25">
      <c r="A128" s="1028" t="s">
        <v>486</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487</v>
      </c>
      <c r="X128" s="1030"/>
      <c r="Y128" s="1030"/>
      <c r="Z128" s="1031"/>
      <c r="AA128" s="1032" t="s">
        <v>148</v>
      </c>
      <c r="AB128" s="1033"/>
      <c r="AC128" s="1033"/>
      <c r="AD128" s="1033"/>
      <c r="AE128" s="1034"/>
      <c r="AF128" s="1035" t="s">
        <v>148</v>
      </c>
      <c r="AG128" s="1033"/>
      <c r="AH128" s="1033"/>
      <c r="AI128" s="1033"/>
      <c r="AJ128" s="1034"/>
      <c r="AK128" s="1035">
        <v>3847</v>
      </c>
      <c r="AL128" s="1033"/>
      <c r="AM128" s="1033"/>
      <c r="AN128" s="1033"/>
      <c r="AO128" s="1034"/>
      <c r="AP128" s="1036"/>
      <c r="AQ128" s="1037"/>
      <c r="AR128" s="1037"/>
      <c r="AS128" s="1037"/>
      <c r="AT128" s="1038"/>
      <c r="AU128" s="226"/>
      <c r="AV128" s="226"/>
      <c r="AW128" s="226"/>
      <c r="AX128" s="883" t="s">
        <v>488</v>
      </c>
      <c r="AY128" s="884"/>
      <c r="AZ128" s="884"/>
      <c r="BA128" s="884"/>
      <c r="BB128" s="884"/>
      <c r="BC128" s="884"/>
      <c r="BD128" s="884"/>
      <c r="BE128" s="885"/>
      <c r="BF128" s="1039" t="s">
        <v>148</v>
      </c>
      <c r="BG128" s="1040"/>
      <c r="BH128" s="1040"/>
      <c r="BI128" s="1040"/>
      <c r="BJ128" s="1040"/>
      <c r="BK128" s="1040"/>
      <c r="BL128" s="1041"/>
      <c r="BM128" s="1039">
        <v>15</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489</v>
      </c>
      <c r="CQ128" s="713"/>
      <c r="CR128" s="713"/>
      <c r="CS128" s="713"/>
      <c r="CT128" s="713"/>
      <c r="CU128" s="713"/>
      <c r="CV128" s="713"/>
      <c r="CW128" s="713"/>
      <c r="CX128" s="713"/>
      <c r="CY128" s="713"/>
      <c r="CZ128" s="713"/>
      <c r="DA128" s="713"/>
      <c r="DB128" s="713"/>
      <c r="DC128" s="713"/>
      <c r="DD128" s="713"/>
      <c r="DE128" s="713"/>
      <c r="DF128" s="1023"/>
      <c r="DG128" s="1024" t="s">
        <v>148</v>
      </c>
      <c r="DH128" s="1025"/>
      <c r="DI128" s="1025"/>
      <c r="DJ128" s="1025"/>
      <c r="DK128" s="1025"/>
      <c r="DL128" s="1025" t="s">
        <v>148</v>
      </c>
      <c r="DM128" s="1025"/>
      <c r="DN128" s="1025"/>
      <c r="DO128" s="1025"/>
      <c r="DP128" s="1025"/>
      <c r="DQ128" s="1025" t="s">
        <v>148</v>
      </c>
      <c r="DR128" s="1025"/>
      <c r="DS128" s="1025"/>
      <c r="DT128" s="1025"/>
      <c r="DU128" s="1025"/>
      <c r="DV128" s="1026" t="s">
        <v>148</v>
      </c>
      <c r="DW128" s="1026"/>
      <c r="DX128" s="1026"/>
      <c r="DY128" s="1026"/>
      <c r="DZ128" s="1027"/>
    </row>
    <row r="129" spans="1:131" s="224" customFormat="1" ht="26.25" customHeight="1" x14ac:dyDescent="0.2">
      <c r="A129" s="921" t="s">
        <v>107</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490</v>
      </c>
      <c r="X129" s="1058"/>
      <c r="Y129" s="1058"/>
      <c r="Z129" s="1059"/>
      <c r="AA129" s="945">
        <v>2492341</v>
      </c>
      <c r="AB129" s="946"/>
      <c r="AC129" s="946"/>
      <c r="AD129" s="946"/>
      <c r="AE129" s="947"/>
      <c r="AF129" s="948">
        <v>2688924</v>
      </c>
      <c r="AG129" s="946"/>
      <c r="AH129" s="946"/>
      <c r="AI129" s="946"/>
      <c r="AJ129" s="947"/>
      <c r="AK129" s="948">
        <v>2500382</v>
      </c>
      <c r="AL129" s="946"/>
      <c r="AM129" s="946"/>
      <c r="AN129" s="946"/>
      <c r="AO129" s="947"/>
      <c r="AP129" s="1060"/>
      <c r="AQ129" s="1061"/>
      <c r="AR129" s="1061"/>
      <c r="AS129" s="1061"/>
      <c r="AT129" s="1062"/>
      <c r="AU129" s="227"/>
      <c r="AV129" s="227"/>
      <c r="AW129" s="227"/>
      <c r="AX129" s="1052" t="s">
        <v>491</v>
      </c>
      <c r="AY129" s="910"/>
      <c r="AZ129" s="910"/>
      <c r="BA129" s="910"/>
      <c r="BB129" s="910"/>
      <c r="BC129" s="910"/>
      <c r="BD129" s="910"/>
      <c r="BE129" s="911"/>
      <c r="BF129" s="1053" t="s">
        <v>148</v>
      </c>
      <c r="BG129" s="1054"/>
      <c r="BH129" s="1054"/>
      <c r="BI129" s="1054"/>
      <c r="BJ129" s="1054"/>
      <c r="BK129" s="1054"/>
      <c r="BL129" s="1055"/>
      <c r="BM129" s="1053">
        <v>20</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921" t="s">
        <v>492</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493</v>
      </c>
      <c r="X130" s="1058"/>
      <c r="Y130" s="1058"/>
      <c r="Z130" s="1059"/>
      <c r="AA130" s="945">
        <v>311805</v>
      </c>
      <c r="AB130" s="946"/>
      <c r="AC130" s="946"/>
      <c r="AD130" s="946"/>
      <c r="AE130" s="947"/>
      <c r="AF130" s="948">
        <v>306404</v>
      </c>
      <c r="AG130" s="946"/>
      <c r="AH130" s="946"/>
      <c r="AI130" s="946"/>
      <c r="AJ130" s="947"/>
      <c r="AK130" s="948">
        <v>313250</v>
      </c>
      <c r="AL130" s="946"/>
      <c r="AM130" s="946"/>
      <c r="AN130" s="946"/>
      <c r="AO130" s="947"/>
      <c r="AP130" s="1060"/>
      <c r="AQ130" s="1061"/>
      <c r="AR130" s="1061"/>
      <c r="AS130" s="1061"/>
      <c r="AT130" s="1062"/>
      <c r="AU130" s="227"/>
      <c r="AV130" s="227"/>
      <c r="AW130" s="227"/>
      <c r="AX130" s="1052" t="s">
        <v>494</v>
      </c>
      <c r="AY130" s="910"/>
      <c r="AZ130" s="910"/>
      <c r="BA130" s="910"/>
      <c r="BB130" s="910"/>
      <c r="BC130" s="910"/>
      <c r="BD130" s="910"/>
      <c r="BE130" s="911"/>
      <c r="BF130" s="1088">
        <v>7.3</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495</v>
      </c>
      <c r="X131" s="1095"/>
      <c r="Y131" s="1095"/>
      <c r="Z131" s="1096"/>
      <c r="AA131" s="991">
        <v>2180536</v>
      </c>
      <c r="AB131" s="973"/>
      <c r="AC131" s="973"/>
      <c r="AD131" s="973"/>
      <c r="AE131" s="974"/>
      <c r="AF131" s="972">
        <v>2382520</v>
      </c>
      <c r="AG131" s="973"/>
      <c r="AH131" s="973"/>
      <c r="AI131" s="973"/>
      <c r="AJ131" s="974"/>
      <c r="AK131" s="972">
        <v>2187132</v>
      </c>
      <c r="AL131" s="973"/>
      <c r="AM131" s="973"/>
      <c r="AN131" s="973"/>
      <c r="AO131" s="974"/>
      <c r="AP131" s="1097"/>
      <c r="AQ131" s="1098"/>
      <c r="AR131" s="1098"/>
      <c r="AS131" s="1098"/>
      <c r="AT131" s="1099"/>
      <c r="AU131" s="227"/>
      <c r="AV131" s="227"/>
      <c r="AW131" s="227"/>
      <c r="AX131" s="1070" t="s">
        <v>496</v>
      </c>
      <c r="AY131" s="713"/>
      <c r="AZ131" s="713"/>
      <c r="BA131" s="713"/>
      <c r="BB131" s="713"/>
      <c r="BC131" s="713"/>
      <c r="BD131" s="713"/>
      <c r="BE131" s="1023"/>
      <c r="BF131" s="1071" t="s">
        <v>148</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1077" t="s">
        <v>497</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498</v>
      </c>
      <c r="W132" s="1081"/>
      <c r="X132" s="1081"/>
      <c r="Y132" s="1081"/>
      <c r="Z132" s="1082"/>
      <c r="AA132" s="1083">
        <v>5.7841741659999997</v>
      </c>
      <c r="AB132" s="1084"/>
      <c r="AC132" s="1084"/>
      <c r="AD132" s="1084"/>
      <c r="AE132" s="1085"/>
      <c r="AF132" s="1086">
        <v>7.4993284420000004</v>
      </c>
      <c r="AG132" s="1084"/>
      <c r="AH132" s="1084"/>
      <c r="AI132" s="1084"/>
      <c r="AJ132" s="1085"/>
      <c r="AK132" s="1086">
        <v>8.682649241</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499</v>
      </c>
      <c r="W133" s="1064"/>
      <c r="X133" s="1064"/>
      <c r="Y133" s="1064"/>
      <c r="Z133" s="1065"/>
      <c r="AA133" s="1066">
        <v>5.4</v>
      </c>
      <c r="AB133" s="1067"/>
      <c r="AC133" s="1067"/>
      <c r="AD133" s="1067"/>
      <c r="AE133" s="1068"/>
      <c r="AF133" s="1066">
        <v>6</v>
      </c>
      <c r="AG133" s="1067"/>
      <c r="AH133" s="1067"/>
      <c r="AI133" s="1067"/>
      <c r="AJ133" s="1068"/>
      <c r="AK133" s="1066">
        <v>7.3</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ly1C1HYRR57XSOLrIhPxj9410n5O/U2sRaRGQjGHUj7YxLmSDUwl2+OwQYFIwODCc4jm6EY8ogrRq+3kwC5hUA==" saltValue="sChrB5A8yG934Q9cBdVzQ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3C5FB-8A39-48E4-99EC-2EB23DD8232A}">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2"/>
  <cols>
    <col min="1" max="120" width="2.77734375" style="254" customWidth="1"/>
    <col min="121" max="121" width="0" style="253" hidden="1" customWidth="1"/>
    <col min="122" max="16384" width="9" style="253" hidden="1"/>
  </cols>
  <sheetData>
    <row r="1" spans="1:120" ht="13.2"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3"/>
    </row>
    <row r="17" spans="119:120" ht="13.2" x14ac:dyDescent="0.2">
      <c r="DP17" s="253"/>
    </row>
    <row r="18" spans="119:120" ht="13.2" x14ac:dyDescent="0.2"/>
    <row r="19" spans="119:120" ht="13.2" x14ac:dyDescent="0.2"/>
    <row r="20" spans="119:120" ht="13.2" x14ac:dyDescent="0.2">
      <c r="DO20" s="253"/>
      <c r="DP20" s="253"/>
    </row>
    <row r="21" spans="119:120" ht="13.2" x14ac:dyDescent="0.2">
      <c r="DP21" s="253"/>
    </row>
    <row r="22" spans="119:120" ht="13.2" x14ac:dyDescent="0.2"/>
    <row r="23" spans="119:120" ht="13.2" x14ac:dyDescent="0.2">
      <c r="DO23" s="253"/>
      <c r="DP23" s="253"/>
    </row>
    <row r="24" spans="119:120" ht="13.2" x14ac:dyDescent="0.2">
      <c r="DP24" s="253"/>
    </row>
    <row r="25" spans="119:120" ht="13.2" x14ac:dyDescent="0.2">
      <c r="DP25" s="253"/>
    </row>
    <row r="26" spans="119:120" ht="13.2" x14ac:dyDescent="0.2">
      <c r="DO26" s="253"/>
      <c r="DP26" s="253"/>
    </row>
    <row r="27" spans="119:120" ht="13.2" x14ac:dyDescent="0.2"/>
    <row r="28" spans="119:120" ht="13.2" x14ac:dyDescent="0.2">
      <c r="DO28" s="253"/>
      <c r="DP28" s="253"/>
    </row>
    <row r="29" spans="119:120" ht="13.2" x14ac:dyDescent="0.2">
      <c r="DP29" s="253"/>
    </row>
    <row r="30" spans="119:120" ht="13.2" x14ac:dyDescent="0.2"/>
    <row r="31" spans="119:120" ht="13.2" x14ac:dyDescent="0.2">
      <c r="DO31" s="253"/>
      <c r="DP31" s="253"/>
    </row>
    <row r="32" spans="119:120" ht="13.2" x14ac:dyDescent="0.2"/>
    <row r="33" spans="98:120" ht="13.2" x14ac:dyDescent="0.2">
      <c r="DO33" s="253"/>
      <c r="DP33" s="253"/>
    </row>
    <row r="34" spans="98:120" ht="13.2" x14ac:dyDescent="0.2">
      <c r="DM34" s="253"/>
    </row>
    <row r="35" spans="98:120" ht="13.2" x14ac:dyDescent="0.2">
      <c r="CT35" s="253"/>
      <c r="CU35" s="253"/>
      <c r="CV35" s="253"/>
      <c r="CY35" s="253"/>
      <c r="CZ35" s="253"/>
      <c r="DA35" s="253"/>
      <c r="DD35" s="253"/>
      <c r="DE35" s="253"/>
      <c r="DF35" s="253"/>
      <c r="DI35" s="253"/>
      <c r="DJ35" s="253"/>
      <c r="DK35" s="253"/>
      <c r="DM35" s="253"/>
      <c r="DN35" s="253"/>
      <c r="DO35" s="253"/>
      <c r="DP35" s="253"/>
    </row>
    <row r="36" spans="98:120" ht="13.2" x14ac:dyDescent="0.2"/>
    <row r="37" spans="98:120" ht="13.2" x14ac:dyDescent="0.2">
      <c r="CW37" s="253"/>
      <c r="DB37" s="253"/>
      <c r="DG37" s="253"/>
      <c r="DL37" s="253"/>
      <c r="DP37" s="253"/>
    </row>
    <row r="38" spans="98:120" ht="13.2"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3"/>
      <c r="DO49" s="253"/>
      <c r="DP49" s="25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3"/>
      <c r="CS63" s="253"/>
      <c r="CX63" s="253"/>
      <c r="DC63" s="253"/>
      <c r="DH63" s="253"/>
    </row>
    <row r="64" spans="22:120" ht="13.2" x14ac:dyDescent="0.2">
      <c r="V64" s="253"/>
    </row>
    <row r="65" spans="15:120" ht="13.2"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2" x14ac:dyDescent="0.2">
      <c r="Q66" s="253"/>
      <c r="S66" s="253"/>
      <c r="U66" s="253"/>
      <c r="DM66" s="253"/>
    </row>
    <row r="67" spans="15:120" ht="13.2"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2" x14ac:dyDescent="0.2"/>
    <row r="69" spans="15:120" ht="13.2" x14ac:dyDescent="0.2"/>
    <row r="70" spans="15:120" ht="13.2" x14ac:dyDescent="0.2"/>
    <row r="71" spans="15:120" ht="13.2" x14ac:dyDescent="0.2"/>
    <row r="72" spans="15:120" ht="13.2" x14ac:dyDescent="0.2">
      <c r="DP72" s="253"/>
    </row>
    <row r="73" spans="15:120" ht="13.2" x14ac:dyDescent="0.2">
      <c r="DP73" s="25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3"/>
      <c r="CX96" s="253"/>
      <c r="DC96" s="253"/>
      <c r="DH96" s="253"/>
    </row>
    <row r="97" spans="24:120" ht="13.2" x14ac:dyDescent="0.2">
      <c r="CS97" s="253"/>
      <c r="CX97" s="253"/>
      <c r="DC97" s="253"/>
      <c r="DH97" s="253"/>
      <c r="DP97" s="254" t="s">
        <v>500</v>
      </c>
    </row>
    <row r="98" spans="24:120" ht="13.2" hidden="1" x14ac:dyDescent="0.2">
      <c r="CS98" s="253"/>
      <c r="CX98" s="253"/>
      <c r="DC98" s="253"/>
      <c r="DH98" s="253"/>
    </row>
    <row r="99" spans="24:120" ht="13.2"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2" hidden="1" x14ac:dyDescent="0.2">
      <c r="CT103" s="253"/>
      <c r="CV103" s="253"/>
      <c r="CW103" s="253"/>
      <c r="CY103" s="253"/>
      <c r="DA103" s="253"/>
      <c r="DB103" s="253"/>
      <c r="DD103" s="253"/>
      <c r="DF103" s="253"/>
      <c r="DG103" s="253"/>
      <c r="DI103" s="253"/>
      <c r="DK103" s="253"/>
      <c r="DL103" s="253"/>
      <c r="DM103" s="253"/>
      <c r="DN103" s="253"/>
      <c r="DO103" s="253"/>
      <c r="DP103" s="253"/>
    </row>
    <row r="104" spans="24:120" ht="13.2"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UaTwjKmviqfbIxHuofvCseuwURhzFojRvnTx/H4+0PM9mm3BxOQkhtmtSrWSH8gkWwgHOa6px+sXdYQN+SxgSQ==" saltValue="4LVY2uY4pUK/x7N6INMwo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5" zoomScaleNormal="55" zoomScaleSheetLayoutView="55" workbookViewId="0"/>
  </sheetViews>
  <sheetFormatPr defaultColWidth="0" defaultRowHeight="13.5" customHeight="1" zeroHeight="1" x14ac:dyDescent="0.2"/>
  <cols>
    <col min="1" max="116" width="2.6640625" style="254" customWidth="1"/>
    <col min="117" max="16384" width="9" style="253" hidden="1"/>
  </cols>
  <sheetData>
    <row r="1" spans="2:116" ht="13.2"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2" x14ac:dyDescent="0.2"/>
    <row r="3" spans="2:116" ht="13.2" x14ac:dyDescent="0.2"/>
    <row r="4" spans="2:116" ht="13.2"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2"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2" x14ac:dyDescent="0.2"/>
    <row r="20" spans="9:116" ht="13.2" x14ac:dyDescent="0.2"/>
    <row r="21" spans="9:116" ht="13.2" x14ac:dyDescent="0.2">
      <c r="DL21" s="253"/>
    </row>
    <row r="22" spans="9:116" ht="13.2" x14ac:dyDescent="0.2">
      <c r="DI22" s="253"/>
      <c r="DJ22" s="253"/>
      <c r="DK22" s="253"/>
      <c r="DL22" s="253"/>
    </row>
    <row r="23" spans="9:116" ht="13.2" x14ac:dyDescent="0.2">
      <c r="CY23" s="253"/>
      <c r="CZ23" s="253"/>
      <c r="DA23" s="253"/>
      <c r="DB23" s="253"/>
      <c r="DC23" s="253"/>
      <c r="DD23" s="253"/>
      <c r="DE23" s="253"/>
      <c r="DF23" s="253"/>
      <c r="DG23" s="253"/>
      <c r="DH23" s="253"/>
      <c r="DI23" s="253"/>
      <c r="DJ23" s="253"/>
      <c r="DK23" s="253"/>
      <c r="DL23" s="25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3"/>
      <c r="DA35" s="253"/>
      <c r="DB35" s="253"/>
      <c r="DC35" s="253"/>
      <c r="DD35" s="253"/>
      <c r="DE35" s="253"/>
      <c r="DF35" s="253"/>
      <c r="DG35" s="253"/>
      <c r="DH35" s="253"/>
      <c r="DI35" s="253"/>
      <c r="DJ35" s="253"/>
      <c r="DK35" s="253"/>
      <c r="DL35" s="253"/>
    </row>
    <row r="36" spans="15:116" ht="13.2" x14ac:dyDescent="0.2"/>
    <row r="37" spans="15:116" ht="13.2" x14ac:dyDescent="0.2">
      <c r="DL37" s="253"/>
    </row>
    <row r="38" spans="15:116" ht="13.2" x14ac:dyDescent="0.2">
      <c r="DI38" s="253"/>
      <c r="DJ38" s="253"/>
      <c r="DK38" s="253"/>
      <c r="DL38" s="253"/>
    </row>
    <row r="39" spans="15:116" ht="13.2" x14ac:dyDescent="0.2"/>
    <row r="40" spans="15:116" ht="13.2" x14ac:dyDescent="0.2"/>
    <row r="41" spans="15:116" ht="13.2" x14ac:dyDescent="0.2"/>
    <row r="42" spans="15:116" ht="13.2" x14ac:dyDescent="0.2"/>
    <row r="43" spans="15:116" ht="13.2"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2" x14ac:dyDescent="0.2">
      <c r="DL44" s="253"/>
    </row>
    <row r="45" spans="15:116" ht="13.2" x14ac:dyDescent="0.2"/>
    <row r="46" spans="15:116" ht="13.2" x14ac:dyDescent="0.2">
      <c r="DA46" s="253"/>
      <c r="DB46" s="253"/>
      <c r="DC46" s="253"/>
      <c r="DD46" s="253"/>
      <c r="DE46" s="253"/>
      <c r="DF46" s="253"/>
      <c r="DG46" s="253"/>
      <c r="DH46" s="253"/>
      <c r="DI46" s="253"/>
      <c r="DJ46" s="253"/>
      <c r="DK46" s="253"/>
      <c r="DL46" s="253"/>
    </row>
    <row r="47" spans="15:116" ht="13.2" x14ac:dyDescent="0.2"/>
    <row r="48" spans="15:116" ht="13.2" x14ac:dyDescent="0.2"/>
    <row r="49" spans="104:116" ht="13.2" x14ac:dyDescent="0.2"/>
    <row r="50" spans="104:116" ht="13.2" x14ac:dyDescent="0.2">
      <c r="CZ50" s="253"/>
      <c r="DA50" s="253"/>
      <c r="DB50" s="253"/>
      <c r="DC50" s="253"/>
      <c r="DD50" s="253"/>
      <c r="DE50" s="253"/>
      <c r="DF50" s="253"/>
      <c r="DG50" s="253"/>
      <c r="DH50" s="253"/>
      <c r="DI50" s="253"/>
      <c r="DJ50" s="253"/>
      <c r="DK50" s="253"/>
      <c r="DL50" s="253"/>
    </row>
    <row r="51" spans="104:116" ht="13.2" x14ac:dyDescent="0.2"/>
    <row r="52" spans="104:116" ht="13.2" x14ac:dyDescent="0.2"/>
    <row r="53" spans="104:116" ht="13.2" x14ac:dyDescent="0.2">
      <c r="DL53" s="25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3"/>
      <c r="DD67" s="253"/>
      <c r="DE67" s="253"/>
      <c r="DF67" s="253"/>
      <c r="DG67" s="253"/>
      <c r="DH67" s="253"/>
      <c r="DI67" s="253"/>
      <c r="DJ67" s="253"/>
      <c r="DK67" s="253"/>
      <c r="DL67" s="25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TDRNFlqhKwqvprthQnSMRH+b4EAY1mSsKuHtQwTLVVUcLbb63DeRi6x02uDvt82RAmRdvSMA6wK55Md/9UkQBA==" saltValue="pbx8ywUyqB3XELqMHm4uJ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4140625" style="255" customWidth="1"/>
    <col min="37" max="44" width="17" style="255" customWidth="1"/>
    <col min="45" max="45" width="6.109375" style="261" customWidth="1"/>
    <col min="46" max="46" width="3" style="259" customWidth="1"/>
    <col min="47" max="47" width="19.109375" style="255" hidden="1" customWidth="1"/>
    <col min="48" max="52" width="12.6640625" style="255" hidden="1" customWidth="1"/>
    <col min="53" max="16384" width="8.6640625" style="255" hidden="1"/>
  </cols>
  <sheetData>
    <row r="1" spans="1:46" ht="13.2" x14ac:dyDescent="0.2">
      <c r="AS1" s="255"/>
      <c r="AT1" s="255"/>
    </row>
    <row r="2" spans="1:46" ht="13.2" x14ac:dyDescent="0.2">
      <c r="AS2" s="255"/>
      <c r="AT2" s="255"/>
    </row>
    <row r="3" spans="1:46" ht="13.2" x14ac:dyDescent="0.2">
      <c r="AS3" s="255"/>
      <c r="AT3" s="255"/>
    </row>
    <row r="4" spans="1:46" ht="13.2" x14ac:dyDescent="0.2">
      <c r="AS4" s="255"/>
      <c r="AT4" s="255"/>
    </row>
    <row r="5" spans="1:46" ht="16.2" x14ac:dyDescent="0.2">
      <c r="A5" s="256" t="s">
        <v>501</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2" x14ac:dyDescent="0.2">
      <c r="A6" s="259"/>
      <c r="AK6" s="260" t="s">
        <v>502</v>
      </c>
      <c r="AL6" s="260"/>
      <c r="AM6" s="260"/>
      <c r="AN6" s="260"/>
    </row>
    <row r="7" spans="1:46" ht="13.5" customHeight="1" x14ac:dyDescent="0.2">
      <c r="A7" s="259"/>
      <c r="AK7" s="262"/>
      <c r="AL7" s="263"/>
      <c r="AM7" s="263"/>
      <c r="AN7" s="264"/>
      <c r="AO7" s="1101" t="s">
        <v>503</v>
      </c>
      <c r="AP7" s="265"/>
      <c r="AQ7" s="266" t="s">
        <v>504</v>
      </c>
      <c r="AR7" s="267"/>
    </row>
    <row r="8" spans="1:46" ht="13.2" x14ac:dyDescent="0.2">
      <c r="A8" s="259"/>
      <c r="AK8" s="268"/>
      <c r="AL8" s="269"/>
      <c r="AM8" s="269"/>
      <c r="AN8" s="270"/>
      <c r="AO8" s="1102"/>
      <c r="AP8" s="271" t="s">
        <v>505</v>
      </c>
      <c r="AQ8" s="272" t="s">
        <v>506</v>
      </c>
      <c r="AR8" s="273" t="s">
        <v>507</v>
      </c>
    </row>
    <row r="9" spans="1:46" ht="13.2" x14ac:dyDescent="0.2">
      <c r="A9" s="259"/>
      <c r="AK9" s="1103" t="s">
        <v>508</v>
      </c>
      <c r="AL9" s="1104"/>
      <c r="AM9" s="1104"/>
      <c r="AN9" s="1105"/>
      <c r="AO9" s="274">
        <v>898106</v>
      </c>
      <c r="AP9" s="274">
        <v>256382</v>
      </c>
      <c r="AQ9" s="275">
        <v>239803</v>
      </c>
      <c r="AR9" s="276">
        <v>6.9</v>
      </c>
    </row>
    <row r="10" spans="1:46" ht="13.5" customHeight="1" x14ac:dyDescent="0.2">
      <c r="A10" s="259"/>
      <c r="AK10" s="1103" t="s">
        <v>509</v>
      </c>
      <c r="AL10" s="1104"/>
      <c r="AM10" s="1104"/>
      <c r="AN10" s="1105"/>
      <c r="AO10" s="277">
        <v>72432</v>
      </c>
      <c r="AP10" s="277">
        <v>20677</v>
      </c>
      <c r="AQ10" s="278">
        <v>35073</v>
      </c>
      <c r="AR10" s="279">
        <v>-41</v>
      </c>
    </row>
    <row r="11" spans="1:46" ht="13.5" customHeight="1" x14ac:dyDescent="0.2">
      <c r="A11" s="259"/>
      <c r="AK11" s="1103" t="s">
        <v>510</v>
      </c>
      <c r="AL11" s="1104"/>
      <c r="AM11" s="1104"/>
      <c r="AN11" s="1105"/>
      <c r="AO11" s="277">
        <v>14791</v>
      </c>
      <c r="AP11" s="277">
        <v>4222</v>
      </c>
      <c r="AQ11" s="278">
        <v>3640</v>
      </c>
      <c r="AR11" s="279">
        <v>16</v>
      </c>
    </row>
    <row r="12" spans="1:46" ht="13.5" customHeight="1" x14ac:dyDescent="0.2">
      <c r="A12" s="259"/>
      <c r="AK12" s="1103" t="s">
        <v>511</v>
      </c>
      <c r="AL12" s="1104"/>
      <c r="AM12" s="1104"/>
      <c r="AN12" s="1105"/>
      <c r="AO12" s="277" t="s">
        <v>512</v>
      </c>
      <c r="AP12" s="277" t="s">
        <v>512</v>
      </c>
      <c r="AQ12" s="278" t="s">
        <v>512</v>
      </c>
      <c r="AR12" s="279" t="s">
        <v>512</v>
      </c>
    </row>
    <row r="13" spans="1:46" ht="13.5" customHeight="1" x14ac:dyDescent="0.2">
      <c r="A13" s="259"/>
      <c r="AK13" s="1103" t="s">
        <v>513</v>
      </c>
      <c r="AL13" s="1104"/>
      <c r="AM13" s="1104"/>
      <c r="AN13" s="1105"/>
      <c r="AO13" s="277">
        <v>24278</v>
      </c>
      <c r="AP13" s="277">
        <v>6931</v>
      </c>
      <c r="AQ13" s="278">
        <v>11407</v>
      </c>
      <c r="AR13" s="279">
        <v>-39.200000000000003</v>
      </c>
    </row>
    <row r="14" spans="1:46" ht="13.5" customHeight="1" x14ac:dyDescent="0.2">
      <c r="A14" s="259"/>
      <c r="AK14" s="1103" t="s">
        <v>514</v>
      </c>
      <c r="AL14" s="1104"/>
      <c r="AM14" s="1104"/>
      <c r="AN14" s="1105"/>
      <c r="AO14" s="277">
        <v>36217</v>
      </c>
      <c r="AP14" s="277">
        <v>10339</v>
      </c>
      <c r="AQ14" s="278">
        <v>4585</v>
      </c>
      <c r="AR14" s="279">
        <v>125.5</v>
      </c>
    </row>
    <row r="15" spans="1:46" ht="13.5" customHeight="1" x14ac:dyDescent="0.2">
      <c r="A15" s="259"/>
      <c r="AK15" s="1106" t="s">
        <v>515</v>
      </c>
      <c r="AL15" s="1107"/>
      <c r="AM15" s="1107"/>
      <c r="AN15" s="1108"/>
      <c r="AO15" s="277">
        <v>-45396</v>
      </c>
      <c r="AP15" s="277">
        <v>-12959</v>
      </c>
      <c r="AQ15" s="278">
        <v>-18839</v>
      </c>
      <c r="AR15" s="279">
        <v>-31.2</v>
      </c>
    </row>
    <row r="16" spans="1:46" ht="13.2" x14ac:dyDescent="0.2">
      <c r="A16" s="259"/>
      <c r="AK16" s="1106" t="s">
        <v>193</v>
      </c>
      <c r="AL16" s="1107"/>
      <c r="AM16" s="1107"/>
      <c r="AN16" s="1108"/>
      <c r="AO16" s="277">
        <v>1000428</v>
      </c>
      <c r="AP16" s="277">
        <v>285592</v>
      </c>
      <c r="AQ16" s="278">
        <v>275669</v>
      </c>
      <c r="AR16" s="279">
        <v>3.6</v>
      </c>
    </row>
    <row r="17" spans="1:46" ht="13.2" x14ac:dyDescent="0.2">
      <c r="A17" s="259"/>
    </row>
    <row r="18" spans="1:46" ht="13.2" x14ac:dyDescent="0.2">
      <c r="A18" s="259"/>
      <c r="AQ18" s="280"/>
      <c r="AR18" s="280"/>
    </row>
    <row r="19" spans="1:46" ht="13.2" x14ac:dyDescent="0.2">
      <c r="A19" s="259"/>
      <c r="AK19" s="255" t="s">
        <v>516</v>
      </c>
    </row>
    <row r="20" spans="1:46" ht="13.2" x14ac:dyDescent="0.2">
      <c r="A20" s="259"/>
      <c r="AK20" s="281"/>
      <c r="AL20" s="282"/>
      <c r="AM20" s="282"/>
      <c r="AN20" s="283"/>
      <c r="AO20" s="284" t="s">
        <v>517</v>
      </c>
      <c r="AP20" s="285" t="s">
        <v>518</v>
      </c>
      <c r="AQ20" s="286" t="s">
        <v>519</v>
      </c>
      <c r="AR20" s="287"/>
    </row>
    <row r="21" spans="1:46" s="260" customFormat="1" ht="13.2" x14ac:dyDescent="0.2">
      <c r="A21" s="288"/>
      <c r="AK21" s="1109" t="s">
        <v>520</v>
      </c>
      <c r="AL21" s="1110"/>
      <c r="AM21" s="1110"/>
      <c r="AN21" s="1111"/>
      <c r="AO21" s="289">
        <v>27.12</v>
      </c>
      <c r="AP21" s="290">
        <v>23.86</v>
      </c>
      <c r="AQ21" s="291">
        <v>3.26</v>
      </c>
      <c r="AS21" s="292"/>
      <c r="AT21" s="288"/>
    </row>
    <row r="22" spans="1:46" s="260" customFormat="1" ht="13.2" x14ac:dyDescent="0.2">
      <c r="A22" s="288"/>
      <c r="AK22" s="1109" t="s">
        <v>521</v>
      </c>
      <c r="AL22" s="1110"/>
      <c r="AM22" s="1110"/>
      <c r="AN22" s="1111"/>
      <c r="AO22" s="293">
        <v>98.3</v>
      </c>
      <c r="AP22" s="294">
        <v>95.5</v>
      </c>
      <c r="AQ22" s="295">
        <v>2.8</v>
      </c>
      <c r="AR22" s="280"/>
      <c r="AS22" s="292"/>
      <c r="AT22" s="288"/>
    </row>
    <row r="23" spans="1:46" s="260" customFormat="1" ht="13.2" x14ac:dyDescent="0.2">
      <c r="A23" s="288"/>
      <c r="AP23" s="280"/>
      <c r="AQ23" s="280"/>
      <c r="AR23" s="280"/>
      <c r="AS23" s="292"/>
      <c r="AT23" s="288"/>
    </row>
    <row r="24" spans="1:46" s="260" customFormat="1" ht="13.2" x14ac:dyDescent="0.2">
      <c r="A24" s="288"/>
      <c r="AP24" s="280"/>
      <c r="AQ24" s="280"/>
      <c r="AR24" s="280"/>
      <c r="AS24" s="292"/>
      <c r="AT24" s="288"/>
    </row>
    <row r="25" spans="1:46" s="260"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2" x14ac:dyDescent="0.2">
      <c r="A26" s="1100" t="s">
        <v>522</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ht="13.2" x14ac:dyDescent="0.2">
      <c r="A27" s="300"/>
      <c r="AS27" s="255"/>
      <c r="AT27" s="255"/>
    </row>
    <row r="28" spans="1:46" ht="16.2" x14ac:dyDescent="0.2">
      <c r="A28" s="256" t="s">
        <v>523</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2" x14ac:dyDescent="0.2">
      <c r="A29" s="259"/>
      <c r="AK29" s="260" t="s">
        <v>524</v>
      </c>
      <c r="AL29" s="260"/>
      <c r="AM29" s="260"/>
      <c r="AN29" s="260"/>
      <c r="AS29" s="302"/>
    </row>
    <row r="30" spans="1:46" ht="13.5" customHeight="1" x14ac:dyDescent="0.2">
      <c r="A30" s="259"/>
      <c r="AK30" s="262"/>
      <c r="AL30" s="263"/>
      <c r="AM30" s="263"/>
      <c r="AN30" s="264"/>
      <c r="AO30" s="1101" t="s">
        <v>503</v>
      </c>
      <c r="AP30" s="265"/>
      <c r="AQ30" s="266" t="s">
        <v>504</v>
      </c>
      <c r="AR30" s="267"/>
    </row>
    <row r="31" spans="1:46" ht="13.2" x14ac:dyDescent="0.2">
      <c r="A31" s="259"/>
      <c r="AK31" s="268"/>
      <c r="AL31" s="269"/>
      <c r="AM31" s="269"/>
      <c r="AN31" s="270"/>
      <c r="AO31" s="1102"/>
      <c r="AP31" s="271" t="s">
        <v>505</v>
      </c>
      <c r="AQ31" s="272" t="s">
        <v>506</v>
      </c>
      <c r="AR31" s="273" t="s">
        <v>507</v>
      </c>
    </row>
    <row r="32" spans="1:46" ht="27" customHeight="1" x14ac:dyDescent="0.2">
      <c r="A32" s="259"/>
      <c r="AK32" s="1117" t="s">
        <v>525</v>
      </c>
      <c r="AL32" s="1118"/>
      <c r="AM32" s="1118"/>
      <c r="AN32" s="1119"/>
      <c r="AO32" s="303">
        <v>452647</v>
      </c>
      <c r="AP32" s="303">
        <v>129217</v>
      </c>
      <c r="AQ32" s="304">
        <v>162926</v>
      </c>
      <c r="AR32" s="305">
        <v>-20.7</v>
      </c>
    </row>
    <row r="33" spans="1:46" ht="13.5" customHeight="1" x14ac:dyDescent="0.2">
      <c r="A33" s="259"/>
      <c r="AK33" s="1117" t="s">
        <v>526</v>
      </c>
      <c r="AL33" s="1118"/>
      <c r="AM33" s="1118"/>
      <c r="AN33" s="1119"/>
      <c r="AO33" s="303" t="s">
        <v>512</v>
      </c>
      <c r="AP33" s="303" t="s">
        <v>512</v>
      </c>
      <c r="AQ33" s="304" t="s">
        <v>512</v>
      </c>
      <c r="AR33" s="305" t="s">
        <v>512</v>
      </c>
    </row>
    <row r="34" spans="1:46" ht="27" customHeight="1" x14ac:dyDescent="0.2">
      <c r="A34" s="259"/>
      <c r="AK34" s="1117" t="s">
        <v>527</v>
      </c>
      <c r="AL34" s="1118"/>
      <c r="AM34" s="1118"/>
      <c r="AN34" s="1119"/>
      <c r="AO34" s="303" t="s">
        <v>512</v>
      </c>
      <c r="AP34" s="303" t="s">
        <v>512</v>
      </c>
      <c r="AQ34" s="304">
        <v>4</v>
      </c>
      <c r="AR34" s="305" t="s">
        <v>512</v>
      </c>
    </row>
    <row r="35" spans="1:46" ht="27" customHeight="1" x14ac:dyDescent="0.2">
      <c r="A35" s="259"/>
      <c r="AK35" s="1117" t="s">
        <v>528</v>
      </c>
      <c r="AL35" s="1118"/>
      <c r="AM35" s="1118"/>
      <c r="AN35" s="1119"/>
      <c r="AO35" s="303">
        <v>37539</v>
      </c>
      <c r="AP35" s="303">
        <v>10716</v>
      </c>
      <c r="AQ35" s="304">
        <v>33512</v>
      </c>
      <c r="AR35" s="305">
        <v>-68</v>
      </c>
    </row>
    <row r="36" spans="1:46" ht="27" customHeight="1" x14ac:dyDescent="0.2">
      <c r="A36" s="259"/>
      <c r="AK36" s="1117" t="s">
        <v>529</v>
      </c>
      <c r="AL36" s="1118"/>
      <c r="AM36" s="1118"/>
      <c r="AN36" s="1119"/>
      <c r="AO36" s="303">
        <v>16812</v>
      </c>
      <c r="AP36" s="303">
        <v>4799</v>
      </c>
      <c r="AQ36" s="304">
        <v>2866</v>
      </c>
      <c r="AR36" s="305">
        <v>67.400000000000006</v>
      </c>
    </row>
    <row r="37" spans="1:46" ht="13.5" customHeight="1" x14ac:dyDescent="0.2">
      <c r="A37" s="259"/>
      <c r="AK37" s="1117" t="s">
        <v>530</v>
      </c>
      <c r="AL37" s="1118"/>
      <c r="AM37" s="1118"/>
      <c r="AN37" s="1119"/>
      <c r="AO37" s="303" t="s">
        <v>512</v>
      </c>
      <c r="AP37" s="303" t="s">
        <v>512</v>
      </c>
      <c r="AQ37" s="304">
        <v>1429</v>
      </c>
      <c r="AR37" s="305" t="s">
        <v>512</v>
      </c>
    </row>
    <row r="38" spans="1:46" ht="27" customHeight="1" x14ac:dyDescent="0.2">
      <c r="A38" s="259"/>
      <c r="AK38" s="1120" t="s">
        <v>531</v>
      </c>
      <c r="AL38" s="1121"/>
      <c r="AM38" s="1121"/>
      <c r="AN38" s="1122"/>
      <c r="AO38" s="306" t="s">
        <v>512</v>
      </c>
      <c r="AP38" s="306" t="s">
        <v>512</v>
      </c>
      <c r="AQ38" s="307">
        <v>30</v>
      </c>
      <c r="AR38" s="295" t="s">
        <v>512</v>
      </c>
      <c r="AS38" s="302"/>
    </row>
    <row r="39" spans="1:46" ht="13.2" x14ac:dyDescent="0.2">
      <c r="A39" s="259"/>
      <c r="AK39" s="1120" t="s">
        <v>532</v>
      </c>
      <c r="AL39" s="1121"/>
      <c r="AM39" s="1121"/>
      <c r="AN39" s="1122"/>
      <c r="AO39" s="303">
        <v>-3847</v>
      </c>
      <c r="AP39" s="303">
        <v>-1098</v>
      </c>
      <c r="AQ39" s="304">
        <v>-7390</v>
      </c>
      <c r="AR39" s="305">
        <v>-85.1</v>
      </c>
      <c r="AS39" s="302"/>
    </row>
    <row r="40" spans="1:46" ht="27" customHeight="1" x14ac:dyDescent="0.2">
      <c r="A40" s="259"/>
      <c r="AK40" s="1117" t="s">
        <v>533</v>
      </c>
      <c r="AL40" s="1118"/>
      <c r="AM40" s="1118"/>
      <c r="AN40" s="1119"/>
      <c r="AO40" s="303">
        <v>-313250</v>
      </c>
      <c r="AP40" s="303">
        <v>-89423</v>
      </c>
      <c r="AQ40" s="304">
        <v>-136323</v>
      </c>
      <c r="AR40" s="305">
        <v>-34.4</v>
      </c>
      <c r="AS40" s="302"/>
    </row>
    <row r="41" spans="1:46" ht="13.2" x14ac:dyDescent="0.2">
      <c r="A41" s="259"/>
      <c r="AK41" s="1123" t="s">
        <v>304</v>
      </c>
      <c r="AL41" s="1124"/>
      <c r="AM41" s="1124"/>
      <c r="AN41" s="1125"/>
      <c r="AO41" s="303">
        <v>189901</v>
      </c>
      <c r="AP41" s="303">
        <v>54211</v>
      </c>
      <c r="AQ41" s="304">
        <v>57054</v>
      </c>
      <c r="AR41" s="305">
        <v>-5</v>
      </c>
      <c r="AS41" s="302"/>
    </row>
    <row r="42" spans="1:46" ht="13.2" x14ac:dyDescent="0.2">
      <c r="A42" s="259"/>
      <c r="AK42" s="308" t="s">
        <v>534</v>
      </c>
      <c r="AQ42" s="280"/>
      <c r="AR42" s="280"/>
      <c r="AS42" s="302"/>
    </row>
    <row r="43" spans="1:46" ht="13.2" x14ac:dyDescent="0.2">
      <c r="A43" s="259"/>
      <c r="AP43" s="309"/>
      <c r="AQ43" s="280"/>
      <c r="AS43" s="302"/>
    </row>
    <row r="44" spans="1:46" ht="13.2" x14ac:dyDescent="0.2">
      <c r="A44" s="259"/>
      <c r="AQ44" s="280"/>
    </row>
    <row r="45" spans="1:46" ht="13.2"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535</v>
      </c>
    </row>
    <row r="48" spans="1:46" ht="13.2" x14ac:dyDescent="0.2">
      <c r="A48" s="259"/>
      <c r="AK48" s="313" t="s">
        <v>536</v>
      </c>
      <c r="AL48" s="313"/>
      <c r="AM48" s="313"/>
      <c r="AN48" s="313"/>
      <c r="AO48" s="313"/>
      <c r="AP48" s="313"/>
      <c r="AQ48" s="314"/>
      <c r="AR48" s="313"/>
    </row>
    <row r="49" spans="1:44" ht="13.5" customHeight="1" x14ac:dyDescent="0.2">
      <c r="A49" s="259"/>
      <c r="AK49" s="315"/>
      <c r="AL49" s="316"/>
      <c r="AM49" s="1112" t="s">
        <v>503</v>
      </c>
      <c r="AN49" s="1114" t="s">
        <v>537</v>
      </c>
      <c r="AO49" s="1115"/>
      <c r="AP49" s="1115"/>
      <c r="AQ49" s="1115"/>
      <c r="AR49" s="1116"/>
    </row>
    <row r="50" spans="1:44" ht="13.2" x14ac:dyDescent="0.2">
      <c r="A50" s="259"/>
      <c r="AK50" s="317"/>
      <c r="AL50" s="318"/>
      <c r="AM50" s="1113"/>
      <c r="AN50" s="319" t="s">
        <v>538</v>
      </c>
      <c r="AO50" s="320" t="s">
        <v>539</v>
      </c>
      <c r="AP50" s="321" t="s">
        <v>540</v>
      </c>
      <c r="AQ50" s="322" t="s">
        <v>541</v>
      </c>
      <c r="AR50" s="323" t="s">
        <v>542</v>
      </c>
    </row>
    <row r="51" spans="1:44" ht="13.2" x14ac:dyDescent="0.2">
      <c r="A51" s="259"/>
      <c r="AK51" s="315" t="s">
        <v>543</v>
      </c>
      <c r="AL51" s="316"/>
      <c r="AM51" s="324">
        <v>611885</v>
      </c>
      <c r="AN51" s="325">
        <v>156853</v>
      </c>
      <c r="AO51" s="326">
        <v>-14.7</v>
      </c>
      <c r="AP51" s="327">
        <v>271581</v>
      </c>
      <c r="AQ51" s="328">
        <v>-6.7</v>
      </c>
      <c r="AR51" s="329">
        <v>-8</v>
      </c>
    </row>
    <row r="52" spans="1:44" ht="13.2" x14ac:dyDescent="0.2">
      <c r="A52" s="259"/>
      <c r="AK52" s="330"/>
      <c r="AL52" s="331" t="s">
        <v>544</v>
      </c>
      <c r="AM52" s="332">
        <v>177445</v>
      </c>
      <c r="AN52" s="333">
        <v>45487</v>
      </c>
      <c r="AO52" s="334">
        <v>-49.3</v>
      </c>
      <c r="AP52" s="335">
        <v>117844</v>
      </c>
      <c r="AQ52" s="336">
        <v>-1</v>
      </c>
      <c r="AR52" s="337">
        <v>-48.3</v>
      </c>
    </row>
    <row r="53" spans="1:44" ht="13.2" x14ac:dyDescent="0.2">
      <c r="A53" s="259"/>
      <c r="AK53" s="315" t="s">
        <v>545</v>
      </c>
      <c r="AL53" s="316"/>
      <c r="AM53" s="324">
        <v>1386481</v>
      </c>
      <c r="AN53" s="325">
        <v>363715</v>
      </c>
      <c r="AO53" s="326">
        <v>131.9</v>
      </c>
      <c r="AP53" s="327">
        <v>268375</v>
      </c>
      <c r="AQ53" s="328">
        <v>-1.2</v>
      </c>
      <c r="AR53" s="329">
        <v>133.1</v>
      </c>
    </row>
    <row r="54" spans="1:44" ht="13.2" x14ac:dyDescent="0.2">
      <c r="A54" s="259"/>
      <c r="AK54" s="330"/>
      <c r="AL54" s="331" t="s">
        <v>544</v>
      </c>
      <c r="AM54" s="332">
        <v>799226</v>
      </c>
      <c r="AN54" s="333">
        <v>209661</v>
      </c>
      <c r="AO54" s="334">
        <v>360.9</v>
      </c>
      <c r="AP54" s="335">
        <v>119602</v>
      </c>
      <c r="AQ54" s="336">
        <v>1.5</v>
      </c>
      <c r="AR54" s="337">
        <v>359.4</v>
      </c>
    </row>
    <row r="55" spans="1:44" ht="13.2" x14ac:dyDescent="0.2">
      <c r="A55" s="259"/>
      <c r="AK55" s="315" t="s">
        <v>546</v>
      </c>
      <c r="AL55" s="316"/>
      <c r="AM55" s="324">
        <v>2296051</v>
      </c>
      <c r="AN55" s="325">
        <v>616721</v>
      </c>
      <c r="AO55" s="326">
        <v>69.599999999999994</v>
      </c>
      <c r="AP55" s="327">
        <v>301035</v>
      </c>
      <c r="AQ55" s="328">
        <v>12.2</v>
      </c>
      <c r="AR55" s="329">
        <v>57.4</v>
      </c>
    </row>
    <row r="56" spans="1:44" ht="13.2" x14ac:dyDescent="0.2">
      <c r="A56" s="259"/>
      <c r="AK56" s="330"/>
      <c r="AL56" s="331" t="s">
        <v>544</v>
      </c>
      <c r="AM56" s="332">
        <v>1868858</v>
      </c>
      <c r="AN56" s="333">
        <v>501976</v>
      </c>
      <c r="AO56" s="334">
        <v>139.4</v>
      </c>
      <c r="AP56" s="335">
        <v>154376</v>
      </c>
      <c r="AQ56" s="336">
        <v>29.1</v>
      </c>
      <c r="AR56" s="337">
        <v>110.3</v>
      </c>
    </row>
    <row r="57" spans="1:44" ht="13.2" x14ac:dyDescent="0.2">
      <c r="A57" s="259"/>
      <c r="AK57" s="315" t="s">
        <v>547</v>
      </c>
      <c r="AL57" s="316"/>
      <c r="AM57" s="324">
        <v>1086142</v>
      </c>
      <c r="AN57" s="325">
        <v>301204</v>
      </c>
      <c r="AO57" s="326">
        <v>-51.2</v>
      </c>
      <c r="AP57" s="327">
        <v>277467</v>
      </c>
      <c r="AQ57" s="328">
        <v>-7.8</v>
      </c>
      <c r="AR57" s="329">
        <v>-43.4</v>
      </c>
    </row>
    <row r="58" spans="1:44" ht="13.2" x14ac:dyDescent="0.2">
      <c r="A58" s="259"/>
      <c r="AK58" s="330"/>
      <c r="AL58" s="331" t="s">
        <v>544</v>
      </c>
      <c r="AM58" s="332">
        <v>678359</v>
      </c>
      <c r="AN58" s="333">
        <v>188120</v>
      </c>
      <c r="AO58" s="334">
        <v>-62.5</v>
      </c>
      <c r="AP58" s="335">
        <v>128378</v>
      </c>
      <c r="AQ58" s="336">
        <v>-16.8</v>
      </c>
      <c r="AR58" s="337">
        <v>-45.7</v>
      </c>
    </row>
    <row r="59" spans="1:44" ht="13.2" x14ac:dyDescent="0.2">
      <c r="A59" s="259"/>
      <c r="AK59" s="315" t="s">
        <v>548</v>
      </c>
      <c r="AL59" s="316"/>
      <c r="AM59" s="324">
        <v>753984</v>
      </c>
      <c r="AN59" s="325">
        <v>215240</v>
      </c>
      <c r="AO59" s="326">
        <v>-28.5</v>
      </c>
      <c r="AP59" s="327">
        <v>282256</v>
      </c>
      <c r="AQ59" s="328">
        <v>1.7</v>
      </c>
      <c r="AR59" s="329">
        <v>-30.2</v>
      </c>
    </row>
    <row r="60" spans="1:44" ht="13.2" x14ac:dyDescent="0.2">
      <c r="A60" s="259"/>
      <c r="AK60" s="330"/>
      <c r="AL60" s="331" t="s">
        <v>544</v>
      </c>
      <c r="AM60" s="332">
        <v>372286</v>
      </c>
      <c r="AN60" s="333">
        <v>106276</v>
      </c>
      <c r="AO60" s="334">
        <v>-43.5</v>
      </c>
      <c r="AP60" s="335">
        <v>145453</v>
      </c>
      <c r="AQ60" s="336">
        <v>13.3</v>
      </c>
      <c r="AR60" s="337">
        <v>-56.8</v>
      </c>
    </row>
    <row r="61" spans="1:44" ht="13.2" x14ac:dyDescent="0.2">
      <c r="A61" s="259"/>
      <c r="AK61" s="315" t="s">
        <v>549</v>
      </c>
      <c r="AL61" s="338"/>
      <c r="AM61" s="324">
        <v>1226909</v>
      </c>
      <c r="AN61" s="325">
        <v>330747</v>
      </c>
      <c r="AO61" s="326">
        <v>21.4</v>
      </c>
      <c r="AP61" s="327">
        <v>280143</v>
      </c>
      <c r="AQ61" s="339">
        <v>-0.4</v>
      </c>
      <c r="AR61" s="329">
        <v>21.8</v>
      </c>
    </row>
    <row r="62" spans="1:44" ht="13.2" x14ac:dyDescent="0.2">
      <c r="A62" s="259"/>
      <c r="AK62" s="330"/>
      <c r="AL62" s="331" t="s">
        <v>544</v>
      </c>
      <c r="AM62" s="332">
        <v>779235</v>
      </c>
      <c r="AN62" s="333">
        <v>210304</v>
      </c>
      <c r="AO62" s="334">
        <v>69</v>
      </c>
      <c r="AP62" s="335">
        <v>133131</v>
      </c>
      <c r="AQ62" s="336">
        <v>5.2</v>
      </c>
      <c r="AR62" s="337">
        <v>63.8</v>
      </c>
    </row>
    <row r="63" spans="1:44" ht="13.2" x14ac:dyDescent="0.2">
      <c r="A63" s="259"/>
    </row>
    <row r="64" spans="1:44" ht="13.2" x14ac:dyDescent="0.2">
      <c r="A64" s="259"/>
    </row>
    <row r="65" spans="1:46" ht="13.2" x14ac:dyDescent="0.2">
      <c r="A65" s="259"/>
    </row>
    <row r="66" spans="1:46" ht="13.2"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2" hidden="1" x14ac:dyDescent="0.2"/>
    <row r="71" spans="1:46" ht="13.2" hidden="1" x14ac:dyDescent="0.2"/>
    <row r="72" spans="1:46" ht="13.2" hidden="1" x14ac:dyDescent="0.2"/>
    <row r="73" spans="1:46" ht="13.2" hidden="1" x14ac:dyDescent="0.2"/>
  </sheetData>
  <sheetProtection algorithmName="SHA-512" hashValue="cJEdOEggCm10WajI8KO8FMz2quusBKT8SGmtaHDzjdcJZSdrGtjo4OzAkTe+y5O8AzwRoDtfHjs+GFOGD7sxog==" saltValue="R6dW7bBMf9bpxy+YnCh9Z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D7C0B-E23B-47F8-B4F1-D214572342C5}">
  <sheetPr>
    <pageSetUpPr fitToPage="1"/>
  </sheetPr>
  <dimension ref="A1:DU121"/>
  <sheetViews>
    <sheetView showGridLines="0" zoomScale="55" zoomScaleNormal="55" zoomScaleSheetLayoutView="55" workbookViewId="0"/>
  </sheetViews>
  <sheetFormatPr defaultColWidth="0" defaultRowHeight="13.5" customHeight="1" zeroHeight="1" x14ac:dyDescent="0.2"/>
  <cols>
    <col min="1" max="125" width="2.441406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2" x14ac:dyDescent="0.2">
      <c r="B2" s="253"/>
      <c r="DG2" s="253"/>
    </row>
    <row r="3" spans="2:125" ht="13.2"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2" x14ac:dyDescent="0.2"/>
    <row r="5" spans="2:125" ht="13.2" x14ac:dyDescent="0.2"/>
    <row r="6" spans="2:125" ht="13.2" x14ac:dyDescent="0.2"/>
    <row r="7" spans="2:125" ht="13.2" x14ac:dyDescent="0.2"/>
    <row r="8" spans="2:125" ht="13.2" x14ac:dyDescent="0.2"/>
    <row r="9" spans="2:125" ht="13.2" x14ac:dyDescent="0.2">
      <c r="DU9" s="25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3"/>
    </row>
    <row r="18" spans="125:125" ht="13.2" x14ac:dyDescent="0.2"/>
    <row r="19" spans="125:125" ht="13.2" x14ac:dyDescent="0.2"/>
    <row r="20" spans="125:125" ht="13.2" x14ac:dyDescent="0.2">
      <c r="DU20" s="253"/>
    </row>
    <row r="21" spans="125:125" ht="13.2" x14ac:dyDescent="0.2">
      <c r="DU21" s="25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3"/>
    </row>
    <row r="29" spans="125:125" ht="13.2" x14ac:dyDescent="0.2"/>
    <row r="30" spans="125:125" ht="13.2" x14ac:dyDescent="0.2"/>
    <row r="31" spans="125:125" ht="13.2" x14ac:dyDescent="0.2"/>
    <row r="32" spans="125:125" ht="13.2" x14ac:dyDescent="0.2"/>
    <row r="33" spans="2:125" ht="13.2" x14ac:dyDescent="0.2">
      <c r="B33" s="253"/>
      <c r="G33" s="253"/>
      <c r="I33" s="253"/>
    </row>
    <row r="34" spans="2:125" ht="13.2" x14ac:dyDescent="0.2">
      <c r="C34" s="253"/>
      <c r="P34" s="253"/>
      <c r="DE34" s="253"/>
      <c r="DH34" s="253"/>
    </row>
    <row r="35" spans="2:125" ht="13.2" x14ac:dyDescent="0.2">
      <c r="D35" s="253"/>
      <c r="E35" s="253"/>
      <c r="DG35" s="253"/>
      <c r="DJ35" s="253"/>
      <c r="DP35" s="253"/>
      <c r="DQ35" s="253"/>
      <c r="DR35" s="253"/>
      <c r="DS35" s="253"/>
      <c r="DT35" s="253"/>
      <c r="DU35" s="253"/>
    </row>
    <row r="36" spans="2:125" ht="13.2"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2" x14ac:dyDescent="0.2">
      <c r="DU37" s="253"/>
    </row>
    <row r="38" spans="2:125" ht="13.2" x14ac:dyDescent="0.2">
      <c r="DT38" s="253"/>
      <c r="DU38" s="253"/>
    </row>
    <row r="39" spans="2:125" ht="13.2" x14ac:dyDescent="0.2"/>
    <row r="40" spans="2:125" ht="13.2" x14ac:dyDescent="0.2">
      <c r="DH40" s="253"/>
    </row>
    <row r="41" spans="2:125" ht="13.2" x14ac:dyDescent="0.2">
      <c r="DE41" s="253"/>
    </row>
    <row r="42" spans="2:125" ht="13.2" x14ac:dyDescent="0.2">
      <c r="DG42" s="253"/>
      <c r="DJ42" s="253"/>
    </row>
    <row r="43" spans="2:125" ht="13.2"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2" x14ac:dyDescent="0.2">
      <c r="DU44" s="253"/>
    </row>
    <row r="45" spans="2:125" ht="13.2" x14ac:dyDescent="0.2"/>
    <row r="46" spans="2:125" ht="13.2" x14ac:dyDescent="0.2"/>
    <row r="47" spans="2:125" ht="13.2" x14ac:dyDescent="0.2"/>
    <row r="48" spans="2:125" ht="13.2" x14ac:dyDescent="0.2">
      <c r="DT48" s="253"/>
      <c r="DU48" s="253"/>
    </row>
    <row r="49" spans="120:125" ht="13.2" x14ac:dyDescent="0.2">
      <c r="DU49" s="253"/>
    </row>
    <row r="50" spans="120:125" ht="13.2" x14ac:dyDescent="0.2">
      <c r="DU50" s="253"/>
    </row>
    <row r="51" spans="120:125" ht="13.2" x14ac:dyDescent="0.2">
      <c r="DP51" s="253"/>
      <c r="DQ51" s="253"/>
      <c r="DR51" s="253"/>
      <c r="DS51" s="253"/>
      <c r="DT51" s="253"/>
      <c r="DU51" s="253"/>
    </row>
    <row r="52" spans="120:125" ht="13.2" x14ac:dyDescent="0.2"/>
    <row r="53" spans="120:125" ht="13.2" x14ac:dyDescent="0.2"/>
    <row r="54" spans="120:125" ht="13.2" x14ac:dyDescent="0.2">
      <c r="DU54" s="253"/>
    </row>
    <row r="55" spans="120:125" ht="13.2" x14ac:dyDescent="0.2"/>
    <row r="56" spans="120:125" ht="13.2" x14ac:dyDescent="0.2"/>
    <row r="57" spans="120:125" ht="13.2" x14ac:dyDescent="0.2"/>
    <row r="58" spans="120:125" ht="13.2" x14ac:dyDescent="0.2">
      <c r="DU58" s="253"/>
    </row>
    <row r="59" spans="120:125" ht="13.2" x14ac:dyDescent="0.2"/>
    <row r="60" spans="120:125" ht="13.2" x14ac:dyDescent="0.2"/>
    <row r="61" spans="120:125" ht="13.2" x14ac:dyDescent="0.2"/>
    <row r="62" spans="120:125" ht="13.2" x14ac:dyDescent="0.2"/>
    <row r="63" spans="120:125" ht="13.2" x14ac:dyDescent="0.2">
      <c r="DU63" s="253"/>
    </row>
    <row r="64" spans="120:125" ht="13.2" x14ac:dyDescent="0.2">
      <c r="DT64" s="253"/>
      <c r="DU64" s="253"/>
    </row>
    <row r="65" spans="123:125" ht="13.2" x14ac:dyDescent="0.2"/>
    <row r="66" spans="123:125" ht="13.2" x14ac:dyDescent="0.2"/>
    <row r="67" spans="123:125" ht="13.2" x14ac:dyDescent="0.2"/>
    <row r="68" spans="123:125" ht="13.2" x14ac:dyDescent="0.2"/>
    <row r="69" spans="123:125" ht="13.2" x14ac:dyDescent="0.2">
      <c r="DS69" s="253"/>
      <c r="DT69" s="253"/>
      <c r="DU69" s="25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3"/>
    </row>
    <row r="83" spans="116:125" ht="13.2" x14ac:dyDescent="0.2">
      <c r="DM83" s="253"/>
      <c r="DN83" s="253"/>
      <c r="DO83" s="253"/>
      <c r="DP83" s="253"/>
      <c r="DQ83" s="253"/>
      <c r="DR83" s="253"/>
      <c r="DS83" s="253"/>
      <c r="DT83" s="253"/>
      <c r="DU83" s="253"/>
    </row>
    <row r="84" spans="116:125" ht="13.2" x14ac:dyDescent="0.2"/>
    <row r="85" spans="116:125" ht="13.2" x14ac:dyDescent="0.2"/>
    <row r="86" spans="116:125" ht="13.2" x14ac:dyDescent="0.2"/>
    <row r="87" spans="116:125" ht="13.2" x14ac:dyDescent="0.2"/>
    <row r="88" spans="116:125" ht="13.2" x14ac:dyDescent="0.2">
      <c r="DU88" s="25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500</v>
      </c>
    </row>
    <row r="121" spans="125:125" ht="13.5" hidden="1" customHeight="1" x14ac:dyDescent="0.2">
      <c r="DU121" s="253"/>
    </row>
  </sheetData>
  <sheetProtection algorithmName="SHA-512" hashValue="xYQNK2MdDxXmnK19gCm0s/s9TkMEMT6oYdN5jcnA3BV78yshqXGXF4SbD5zDbsU3G9Tf+xWA8GfYZoYZDIIymQ==" saltValue="KJ4vJVL7nFnjBZalxtYHf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20050-A891-4A46-89E8-90AB3CA4A3CF}">
  <sheetPr>
    <pageSetUpPr fitToPage="1"/>
  </sheetPr>
  <dimension ref="A1:EL116"/>
  <sheetViews>
    <sheetView showGridLines="0" zoomScale="55" zoomScaleNormal="55" zoomScaleSheetLayoutView="55" workbookViewId="0"/>
  </sheetViews>
  <sheetFormatPr defaultColWidth="0" defaultRowHeight="13.5" customHeight="1" zeroHeight="1" x14ac:dyDescent="0.2"/>
  <cols>
    <col min="1" max="125" width="2.441406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2" x14ac:dyDescent="0.2">
      <c r="B2" s="253"/>
      <c r="T2" s="253"/>
    </row>
    <row r="3" spans="1:125" ht="13.2"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3"/>
      <c r="G33" s="253"/>
      <c r="I33" s="253"/>
    </row>
    <row r="34" spans="2:125" ht="13.2" x14ac:dyDescent="0.2">
      <c r="C34" s="253"/>
      <c r="P34" s="253"/>
      <c r="R34" s="253"/>
      <c r="U34" s="253"/>
    </row>
    <row r="35" spans="2:125" ht="13.2"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2" x14ac:dyDescent="0.2">
      <c r="F36" s="253"/>
      <c r="H36" s="253"/>
      <c r="J36" s="253"/>
      <c r="K36" s="253"/>
      <c r="L36" s="253"/>
      <c r="M36" s="253"/>
      <c r="N36" s="253"/>
      <c r="O36" s="253"/>
      <c r="Q36" s="253"/>
      <c r="S36" s="253"/>
      <c r="V36" s="253"/>
    </row>
    <row r="37" spans="2:125" ht="13.2" x14ac:dyDescent="0.2"/>
    <row r="38" spans="2:125" ht="13.2" x14ac:dyDescent="0.2"/>
    <row r="39" spans="2:125" ht="13.2" x14ac:dyDescent="0.2"/>
    <row r="40" spans="2:125" ht="13.2" x14ac:dyDescent="0.2">
      <c r="U40" s="253"/>
    </row>
    <row r="41" spans="2:125" ht="13.2" x14ac:dyDescent="0.2">
      <c r="R41" s="253"/>
    </row>
    <row r="42" spans="2:125" ht="13.2"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2" x14ac:dyDescent="0.2">
      <c r="Q43" s="253"/>
      <c r="S43" s="253"/>
      <c r="V43" s="25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500</v>
      </c>
    </row>
  </sheetData>
  <sheetProtection algorithmName="SHA-512" hashValue="Bk3QMYKSqGACvqmgMIkXyyc6n66ScN33X91zJ9FU2PiikWkEjpWW0AE+EFJSNHN9wCk96UtXMHK4nJnnPWxPSA==" saltValue="jnYtuJmZ+S5lfH0TWGP+t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97FA9-6E4C-4696-81BC-DD02BE74627F}">
  <sheetPr>
    <pageSetUpPr fitToPage="1"/>
  </sheetPr>
  <dimension ref="B1:J50"/>
  <sheetViews>
    <sheetView showGridLines="0" zoomScale="55" zoomScaleNormal="5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2">
      <c r="B47" s="10"/>
      <c r="C47" s="1126" t="s">
        <v>3</v>
      </c>
      <c r="D47" s="1126"/>
      <c r="E47" s="1127"/>
      <c r="F47" s="11">
        <v>75.59</v>
      </c>
      <c r="G47" s="12">
        <v>75.11</v>
      </c>
      <c r="H47" s="12">
        <v>69.48</v>
      </c>
      <c r="I47" s="12">
        <v>64.489999999999995</v>
      </c>
      <c r="J47" s="13">
        <v>61.49</v>
      </c>
    </row>
    <row r="48" spans="2:10" ht="57.75" customHeight="1" x14ac:dyDescent="0.2">
      <c r="B48" s="14"/>
      <c r="C48" s="1128" t="s">
        <v>4</v>
      </c>
      <c r="D48" s="1128"/>
      <c r="E48" s="1129"/>
      <c r="F48" s="15">
        <v>1.77</v>
      </c>
      <c r="G48" s="16">
        <v>1.31</v>
      </c>
      <c r="H48" s="16">
        <v>1.1599999999999999</v>
      </c>
      <c r="I48" s="16">
        <v>1.81</v>
      </c>
      <c r="J48" s="17">
        <v>1.36</v>
      </c>
    </row>
    <row r="49" spans="2:10" ht="57.75" customHeight="1" thickBot="1" x14ac:dyDescent="0.25">
      <c r="B49" s="18"/>
      <c r="C49" s="1130" t="s">
        <v>5</v>
      </c>
      <c r="D49" s="1130"/>
      <c r="E49" s="1131"/>
      <c r="F49" s="19" t="s">
        <v>556</v>
      </c>
      <c r="G49" s="20" t="s">
        <v>557</v>
      </c>
      <c r="H49" s="20">
        <v>0.05</v>
      </c>
      <c r="I49" s="20">
        <v>0.83</v>
      </c>
      <c r="J49" s="21" t="s">
        <v>558</v>
      </c>
    </row>
    <row r="50" spans="2:10" ht="13.2" x14ac:dyDescent="0.2"/>
  </sheetData>
  <sheetProtection algorithmName="SHA-512" hashValue="LrIdfBMcNLHJJFp9QoiXUjmNdTvGNZscGXFzIQfJYwLp2nIz6Os/SVAZbZl3KVVPqBf+9QJ4124ddadrJde/Zw==" saltValue="LDf9N5yDRvpkDLS2/V2Q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益元 佑輔</cp:lastModifiedBy>
  <cp:lastPrinted>2024-03-25T01:53:36Z</cp:lastPrinted>
  <dcterms:created xsi:type="dcterms:W3CDTF">2024-02-05T03:55:37Z</dcterms:created>
  <dcterms:modified xsi:type="dcterms:W3CDTF">2024-03-26T04:29:38Z</dcterms:modified>
  <cp:category/>
</cp:coreProperties>
</file>