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8972E3EC-335A-4E69-945C-801E8C0A0032}" xr6:coauthVersionLast="47" xr6:coauthVersionMax="47" xr10:uidLastSave="{00000000-0000-0000-0000-000000000000}"/>
  <bookViews>
    <workbookView xWindow="-28920" yWindow="-120" windowWidth="29040" windowHeight="15840" xr2:uid="{B3A442AA-4516-4BA3-83E1-354155608036}"/>
  </bookViews>
  <sheets>
    <sheet name="第２表 " sheetId="2" r:id="rId1"/>
  </sheets>
  <externalReferences>
    <externalReference r:id="rId2"/>
    <externalReference r:id="rId3"/>
  </externalReferences>
  <definedNames>
    <definedName name="_xlnm.Print_Area" localSheetId="0">'第２表 '!$B$1:$U$56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49" i="2"/>
  <c r="B49" i="2"/>
  <c r="A49" i="2"/>
  <c r="C48" i="2"/>
  <c r="B48" i="2"/>
  <c r="A48" i="2"/>
  <c r="C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B42" i="2"/>
  <c r="A42" i="2"/>
  <c r="T42" i="2" s="1"/>
  <c r="B41" i="2"/>
  <c r="A41" i="2"/>
  <c r="B40" i="2"/>
  <c r="A40" i="2"/>
  <c r="B39" i="2"/>
  <c r="A39" i="2"/>
  <c r="B38" i="2"/>
  <c r="A38" i="2"/>
  <c r="B37" i="2"/>
  <c r="A37" i="2"/>
  <c r="B36" i="2"/>
  <c r="A36" i="2"/>
  <c r="A35" i="2"/>
  <c r="R34" i="2"/>
  <c r="R42" i="2" s="1"/>
  <c r="N34" i="2"/>
  <c r="N42" i="2" s="1"/>
  <c r="F34" i="2"/>
  <c r="F42" i="2" s="1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N15" i="2"/>
  <c r="M15" i="2"/>
  <c r="L15" i="2"/>
  <c r="K15" i="2"/>
  <c r="B15" i="2"/>
  <c r="A15" i="2"/>
  <c r="T15" i="2" s="1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B35" i="2" s="1"/>
  <c r="A8" i="2"/>
  <c r="S7" i="2"/>
  <c r="S15" i="2" s="1"/>
  <c r="R7" i="2"/>
  <c r="R15" i="2" s="1"/>
  <c r="Q7" i="2"/>
  <c r="Q15" i="2" s="1"/>
  <c r="P7" i="2"/>
  <c r="P15" i="2" s="1"/>
  <c r="O7" i="2"/>
  <c r="O15" i="2" s="1"/>
  <c r="N7" i="2"/>
  <c r="M7" i="2"/>
  <c r="M34" i="2" s="1"/>
  <c r="M42" i="2" s="1"/>
  <c r="L7" i="2"/>
  <c r="L34" i="2" s="1"/>
  <c r="L42" i="2" s="1"/>
  <c r="K7" i="2"/>
  <c r="K34" i="2" s="1"/>
  <c r="K42" i="2" s="1"/>
  <c r="J7" i="2"/>
  <c r="J34" i="2" s="1"/>
  <c r="J42" i="2" s="1"/>
  <c r="I7" i="2"/>
  <c r="I34" i="2" s="1"/>
  <c r="I42" i="2" s="1"/>
  <c r="H7" i="2"/>
  <c r="H34" i="2" s="1"/>
  <c r="H42" i="2" s="1"/>
  <c r="G7" i="2"/>
  <c r="G15" i="2" s="1"/>
  <c r="F7" i="2"/>
  <c r="F15" i="2" s="1"/>
  <c r="E7" i="2"/>
  <c r="E15" i="2" s="1"/>
  <c r="D7" i="2"/>
  <c r="D15" i="2" s="1"/>
  <c r="U4" i="2"/>
  <c r="U31" i="2" s="1"/>
  <c r="B2" i="2"/>
  <c r="G34" i="2" l="1"/>
  <c r="G42" i="2" s="1"/>
  <c r="S34" i="2"/>
  <c r="S42" i="2" s="1"/>
  <c r="H15" i="2"/>
  <c r="O34" i="2"/>
  <c r="O42" i="2" s="1"/>
  <c r="I15" i="2"/>
  <c r="D34" i="2"/>
  <c r="D42" i="2" s="1"/>
  <c r="P34" i="2"/>
  <c r="P42" i="2" s="1"/>
  <c r="J15" i="2"/>
  <c r="E34" i="2"/>
  <c r="E42" i="2" s="1"/>
  <c r="Q34" i="2"/>
  <c r="Q42" i="2" s="1"/>
</calcChain>
</file>

<file path=xl/sharedStrings.xml><?xml version="1.0" encoding="utf-8"?>
<sst xmlns="http://schemas.openxmlformats.org/spreadsheetml/2006/main" count="19" uniqueCount="11">
  <si>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</si>
  <si>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</si>
  <si>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</si>
  <si>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</si>
  <si>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年　月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</si>
  <si>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</si>
  <si>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</si>
  <si>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</si>
  <si>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</si>
  <si>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年　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</si>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</sst>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0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8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/>
    </xf>
    <xf numFmtId="0" fontId="1" fillId="0" borderId="19" xfId="1" applyBorder="1" applyAlignment="1" applyProtection="1">
      <alignment horizontal="left" vertical="center"/>
      <protection locked="0"/>
    </xf>
    <xf numFmtId="178" fontId="8" fillId="0" borderId="20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5" xfId="1" quotePrefix="1" applyNumberFormat="1" applyFont="1" applyBorder="1" applyAlignment="1">
      <alignment horizontal="right" vertical="center"/>
    </xf>
    <xf numFmtId="178" fontId="8" fillId="0" borderId="6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0" fontId="8" fillId="0" borderId="24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178" fontId="8" fillId="0" borderId="24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178" fontId="8" fillId="0" borderId="25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650BDE4C-D7D1-4053-9D02-BB6D15F36C9F}"/>
  </cellStyles>
  <dxfs count="2">
    <dxf>
      <numFmt numFmtId="181" formatCode="[DBNum3]&quot;令和&quot;0&quot;年&quot;"/>
    </dxf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31649;&#29702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31649;&#29702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24180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24180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全国"/>
      <sheetName val="前年比"/>
      <sheetName val="第１表 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HP１"/>
      <sheetName val="HP２"/>
      <sheetName val="HP３"/>
      <sheetName val="分析用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Sheet2"/>
      <sheetName val="縦横入替"/>
    </sheetNames>
    <sheetDataSet>
      <sheetData sheetId="0">
        <row r="4">
          <cell r="D4" t="str">
            <v>令和</v>
          </cell>
          <cell r="E4">
            <v>2</v>
          </cell>
        </row>
        <row r="8">
          <cell r="D8" t="str">
            <v>令和</v>
          </cell>
          <cell r="E8">
            <v>6</v>
          </cell>
        </row>
      </sheetData>
      <sheetData sheetId="1">
        <row r="6">
          <cell r="D6">
            <v>325817</v>
          </cell>
        </row>
      </sheetData>
      <sheetData sheetId="2">
        <row r="5">
          <cell r="I5" t="e">
            <v>#N/A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D6">
            <v>1</v>
          </cell>
        </row>
      </sheetData>
      <sheetData sheetId="9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</row>
        <row r="8">
          <cell r="C8">
            <v>29</v>
          </cell>
          <cell r="D8">
            <v>103.5</v>
          </cell>
          <cell r="E8">
            <v>68.3</v>
          </cell>
          <cell r="F8">
            <v>101.1</v>
          </cell>
          <cell r="G8">
            <v>110.9</v>
          </cell>
          <cell r="H8">
            <v>111.5</v>
          </cell>
          <cell r="I8">
            <v>89.2</v>
          </cell>
          <cell r="J8">
            <v>103.7</v>
          </cell>
          <cell r="K8">
            <v>101.1</v>
          </cell>
          <cell r="L8">
            <v>116.4</v>
          </cell>
          <cell r="M8">
            <v>110.9</v>
          </cell>
          <cell r="N8">
            <v>113.2</v>
          </cell>
          <cell r="O8">
            <v>102.1</v>
          </cell>
          <cell r="P8">
            <v>134.6</v>
          </cell>
          <cell r="Q8">
            <v>116.4</v>
          </cell>
          <cell r="R8">
            <v>106.2</v>
          </cell>
          <cell r="S8">
            <v>92.2</v>
          </cell>
          <cell r="T8">
            <v>102.4</v>
          </cell>
          <cell r="U8">
            <v>101.0204081632653</v>
          </cell>
          <cell r="X8">
            <v>29</v>
          </cell>
          <cell r="Y8">
            <v>105.9</v>
          </cell>
          <cell r="Z8">
            <v>62</v>
          </cell>
          <cell r="AA8">
            <v>99.4</v>
          </cell>
          <cell r="AB8">
            <v>127.3</v>
          </cell>
          <cell r="AC8">
            <v>125.9</v>
          </cell>
          <cell r="AD8">
            <v>100.9</v>
          </cell>
          <cell r="AE8">
            <v>95.7</v>
          </cell>
          <cell r="AF8">
            <v>123.2</v>
          </cell>
          <cell r="AG8">
            <v>110.4</v>
          </cell>
          <cell r="AH8">
            <v>116.4</v>
          </cell>
          <cell r="AI8">
            <v>106.4</v>
          </cell>
          <cell r="AJ8">
            <v>90.7</v>
          </cell>
          <cell r="AK8">
            <v>140.19999999999999</v>
          </cell>
          <cell r="AL8">
            <v>114.3</v>
          </cell>
          <cell r="AM8">
            <v>110</v>
          </cell>
          <cell r="AN8">
            <v>87.3</v>
          </cell>
          <cell r="AO8">
            <v>105.1</v>
          </cell>
          <cell r="AP8">
            <v>102.24489795918367</v>
          </cell>
        </row>
        <row r="9">
          <cell r="C9">
            <v>30</v>
          </cell>
          <cell r="D9">
            <v>103.4</v>
          </cell>
          <cell r="E9">
            <v>79.900000000000006</v>
          </cell>
          <cell r="F9">
            <v>98.1</v>
          </cell>
          <cell r="G9">
            <v>105.7</v>
          </cell>
          <cell r="H9">
            <v>115.2</v>
          </cell>
          <cell r="I9">
            <v>95</v>
          </cell>
          <cell r="J9">
            <v>103.7</v>
          </cell>
          <cell r="K9">
            <v>112</v>
          </cell>
          <cell r="L9">
            <v>109.9</v>
          </cell>
          <cell r="M9">
            <v>110.8</v>
          </cell>
          <cell r="N9">
            <v>120.5</v>
          </cell>
          <cell r="O9">
            <v>119.1</v>
          </cell>
          <cell r="P9">
            <v>129.6</v>
          </cell>
          <cell r="Q9">
            <v>108.3</v>
          </cell>
          <cell r="R9">
            <v>104.6</v>
          </cell>
          <cell r="S9">
            <v>89.1</v>
          </cell>
          <cell r="T9">
            <v>103</v>
          </cell>
          <cell r="U9">
            <v>101.82002022244691</v>
          </cell>
          <cell r="X9">
            <v>30</v>
          </cell>
          <cell r="Y9">
            <v>103.3</v>
          </cell>
          <cell r="Z9">
            <v>63.6</v>
          </cell>
          <cell r="AA9">
            <v>98.7</v>
          </cell>
          <cell r="AB9">
            <v>115.7</v>
          </cell>
          <cell r="AC9">
            <v>118.1</v>
          </cell>
          <cell r="AD9">
            <v>107.6</v>
          </cell>
          <cell r="AE9">
            <v>96.1</v>
          </cell>
          <cell r="AF9">
            <v>126.1</v>
          </cell>
          <cell r="AG9">
            <v>84.5</v>
          </cell>
          <cell r="AH9">
            <v>117.5</v>
          </cell>
          <cell r="AI9">
            <v>100.4</v>
          </cell>
          <cell r="AJ9">
            <v>91.4</v>
          </cell>
          <cell r="AK9">
            <v>134.9</v>
          </cell>
          <cell r="AL9">
            <v>106.1</v>
          </cell>
          <cell r="AM9">
            <v>96.6</v>
          </cell>
          <cell r="AN9">
            <v>93.5</v>
          </cell>
          <cell r="AO9">
            <v>103.5</v>
          </cell>
          <cell r="AP9">
            <v>101.21334681496459</v>
          </cell>
        </row>
        <row r="10">
          <cell r="C10">
            <v>1</v>
          </cell>
          <cell r="D10">
            <v>102.9</v>
          </cell>
          <cell r="E10">
            <v>84.1</v>
          </cell>
          <cell r="F10">
            <v>98.2</v>
          </cell>
          <cell r="G10">
            <v>106</v>
          </cell>
          <cell r="H10">
            <v>103.2</v>
          </cell>
          <cell r="I10">
            <v>103.4</v>
          </cell>
          <cell r="J10">
            <v>110.6</v>
          </cell>
          <cell r="K10">
            <v>107.4</v>
          </cell>
          <cell r="L10">
            <v>133.5</v>
          </cell>
          <cell r="M10">
            <v>106.7</v>
          </cell>
          <cell r="N10">
            <v>98.6</v>
          </cell>
          <cell r="O10">
            <v>100.5</v>
          </cell>
          <cell r="P10">
            <v>124.9</v>
          </cell>
          <cell r="Q10">
            <v>101.3</v>
          </cell>
          <cell r="R10">
            <v>94.2</v>
          </cell>
          <cell r="S10">
            <v>97.3</v>
          </cell>
          <cell r="T10">
            <v>102.3</v>
          </cell>
          <cell r="U10">
            <v>102.4</v>
          </cell>
          <cell r="X10">
            <v>1</v>
          </cell>
          <cell r="Y10">
            <v>98.9</v>
          </cell>
          <cell r="Z10">
            <v>67.3</v>
          </cell>
          <cell r="AA10">
            <v>96.1</v>
          </cell>
          <cell r="AB10">
            <v>122.3</v>
          </cell>
          <cell r="AC10">
            <v>113.7</v>
          </cell>
          <cell r="AD10">
            <v>100.1</v>
          </cell>
          <cell r="AE10">
            <v>87</v>
          </cell>
          <cell r="AF10">
            <v>115.7</v>
          </cell>
          <cell r="AG10">
            <v>83</v>
          </cell>
          <cell r="AH10">
            <v>126.7</v>
          </cell>
          <cell r="AI10">
            <v>94.9</v>
          </cell>
          <cell r="AJ10">
            <v>88.9</v>
          </cell>
          <cell r="AK10">
            <v>130.1</v>
          </cell>
          <cell r="AL10">
            <v>98.7</v>
          </cell>
          <cell r="AM10">
            <v>87.3</v>
          </cell>
          <cell r="AN10">
            <v>101.7</v>
          </cell>
          <cell r="AO10">
            <v>98.9</v>
          </cell>
          <cell r="AP10">
            <v>98.2</v>
          </cell>
        </row>
        <row r="11">
          <cell r="C11">
            <v>2</v>
          </cell>
          <cell r="D11">
            <v>100.6</v>
          </cell>
          <cell r="E11">
            <v>103.7</v>
          </cell>
          <cell r="F11">
            <v>98.6</v>
          </cell>
          <cell r="G11">
            <v>108.5</v>
          </cell>
          <cell r="H11">
            <v>102.1</v>
          </cell>
          <cell r="I11">
            <v>95.7</v>
          </cell>
          <cell r="J11">
            <v>101.8</v>
          </cell>
          <cell r="K11">
            <v>104</v>
          </cell>
          <cell r="L11">
            <v>129.5</v>
          </cell>
          <cell r="M11">
            <v>101.5</v>
          </cell>
          <cell r="N11">
            <v>97</v>
          </cell>
          <cell r="O11">
            <v>84.2</v>
          </cell>
          <cell r="P11">
            <v>98.6</v>
          </cell>
          <cell r="Q11">
            <v>100.5</v>
          </cell>
          <cell r="R11">
            <v>121.7</v>
          </cell>
          <cell r="S11">
            <v>98.1</v>
          </cell>
          <cell r="T11">
            <v>101.3</v>
          </cell>
          <cell r="U11">
            <v>101.3</v>
          </cell>
          <cell r="X11">
            <v>2</v>
          </cell>
          <cell r="Y11">
            <v>97.7</v>
          </cell>
          <cell r="Z11">
            <v>97.7</v>
          </cell>
          <cell r="AA11">
            <v>97.7</v>
          </cell>
          <cell r="AB11">
            <v>115.3</v>
          </cell>
          <cell r="AC11">
            <v>96.4</v>
          </cell>
          <cell r="AD11">
            <v>95.9</v>
          </cell>
          <cell r="AE11">
            <v>90.1</v>
          </cell>
          <cell r="AF11">
            <v>81.8</v>
          </cell>
          <cell r="AG11">
            <v>94.2</v>
          </cell>
          <cell r="AH11">
            <v>115</v>
          </cell>
          <cell r="AI11">
            <v>105</v>
          </cell>
          <cell r="AJ11">
            <v>90.5</v>
          </cell>
          <cell r="AK11">
            <v>99.4</v>
          </cell>
          <cell r="AL11">
            <v>97</v>
          </cell>
          <cell r="AM11">
            <v>124.4</v>
          </cell>
          <cell r="AN11">
            <v>94.6</v>
          </cell>
          <cell r="AO11">
            <v>99.6</v>
          </cell>
          <cell r="AP11">
            <v>99.5</v>
          </cell>
        </row>
        <row r="12">
          <cell r="C12">
            <v>3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  <cell r="N12">
            <v>100</v>
          </cell>
          <cell r="O12">
            <v>100</v>
          </cell>
          <cell r="P12">
            <v>100</v>
          </cell>
          <cell r="Q12">
            <v>100</v>
          </cell>
          <cell r="R12">
            <v>100</v>
          </cell>
          <cell r="S12">
            <v>100</v>
          </cell>
          <cell r="T12">
            <v>100</v>
          </cell>
          <cell r="U12">
            <v>100</v>
          </cell>
          <cell r="X12">
            <v>3</v>
          </cell>
          <cell r="Y12">
            <v>100</v>
          </cell>
          <cell r="Z12">
            <v>100</v>
          </cell>
          <cell r="AA12">
            <v>100</v>
          </cell>
          <cell r="AB12">
            <v>100</v>
          </cell>
          <cell r="AC12">
            <v>100</v>
          </cell>
          <cell r="AD12">
            <v>100</v>
          </cell>
          <cell r="AE12">
            <v>100</v>
          </cell>
          <cell r="AF12">
            <v>100</v>
          </cell>
          <cell r="AG12">
            <v>100</v>
          </cell>
          <cell r="AH12">
            <v>100</v>
          </cell>
          <cell r="AI12">
            <v>100</v>
          </cell>
          <cell r="AJ12">
            <v>100</v>
          </cell>
          <cell r="AK12">
            <v>100</v>
          </cell>
          <cell r="AL12">
            <v>100</v>
          </cell>
          <cell r="AM12">
            <v>100</v>
          </cell>
          <cell r="AN12">
            <v>100</v>
          </cell>
          <cell r="AO12">
            <v>100</v>
          </cell>
          <cell r="AP12">
            <v>100</v>
          </cell>
        </row>
        <row r="13">
          <cell r="C13">
            <v>4</v>
          </cell>
          <cell r="D13">
            <v>103.5</v>
          </cell>
          <cell r="E13">
            <v>100.7</v>
          </cell>
          <cell r="F13">
            <v>104.7</v>
          </cell>
          <cell r="G13">
            <v>111.1</v>
          </cell>
          <cell r="H13">
            <v>135.4</v>
          </cell>
          <cell r="I13">
            <v>101.9</v>
          </cell>
          <cell r="J13">
            <v>105.6</v>
          </cell>
          <cell r="K13">
            <v>107.1</v>
          </cell>
          <cell r="L13">
            <v>143.69999999999999</v>
          </cell>
          <cell r="M13">
            <v>98.5</v>
          </cell>
          <cell r="N13">
            <v>101.3</v>
          </cell>
          <cell r="O13">
            <v>120</v>
          </cell>
          <cell r="P13">
            <v>107.1</v>
          </cell>
          <cell r="Q13">
            <v>95</v>
          </cell>
          <cell r="R13">
            <v>101</v>
          </cell>
          <cell r="S13">
            <v>100.9</v>
          </cell>
          <cell r="T13">
            <v>102.7</v>
          </cell>
          <cell r="U13">
            <v>102.71</v>
          </cell>
          <cell r="X13">
            <v>4</v>
          </cell>
          <cell r="Y13">
            <v>100.1</v>
          </cell>
          <cell r="Z13">
            <v>100.2</v>
          </cell>
          <cell r="AA13">
            <v>103.4</v>
          </cell>
          <cell r="AB13">
            <v>117.3</v>
          </cell>
          <cell r="AC13">
            <v>143.80000000000001</v>
          </cell>
          <cell r="AD13">
            <v>101.8</v>
          </cell>
          <cell r="AE13">
            <v>95.6</v>
          </cell>
          <cell r="AF13">
            <v>98.2</v>
          </cell>
          <cell r="AG13">
            <v>91.3</v>
          </cell>
          <cell r="AH13">
            <v>118.6</v>
          </cell>
          <cell r="AI13">
            <v>90.9</v>
          </cell>
          <cell r="AJ13">
            <v>115.7</v>
          </cell>
          <cell r="AK13">
            <v>114.5</v>
          </cell>
          <cell r="AL13">
            <v>91</v>
          </cell>
          <cell r="AM13">
            <v>94.7</v>
          </cell>
          <cell r="AN13">
            <v>103.4</v>
          </cell>
          <cell r="AO13">
            <v>101</v>
          </cell>
          <cell r="AP13">
            <v>99.899000000000001</v>
          </cell>
        </row>
        <row r="14">
          <cell r="C14">
            <v>5</v>
          </cell>
          <cell r="D14">
            <v>101.9</v>
          </cell>
          <cell r="E14">
            <v>92.9</v>
          </cell>
          <cell r="F14">
            <v>111.2</v>
          </cell>
          <cell r="G14">
            <v>116.4</v>
          </cell>
          <cell r="H14">
            <v>149.30000000000001</v>
          </cell>
          <cell r="I14">
            <v>92.6</v>
          </cell>
          <cell r="J14">
            <v>105.7</v>
          </cell>
          <cell r="K14">
            <v>91.8</v>
          </cell>
          <cell r="L14">
            <v>123.1</v>
          </cell>
          <cell r="M14">
            <v>95</v>
          </cell>
          <cell r="N14">
            <v>108.1</v>
          </cell>
          <cell r="O14">
            <v>94</v>
          </cell>
          <cell r="P14">
            <v>110.5</v>
          </cell>
          <cell r="Q14">
            <v>95.9</v>
          </cell>
          <cell r="R14">
            <v>97.8</v>
          </cell>
          <cell r="S14">
            <v>88.4</v>
          </cell>
          <cell r="T14">
            <v>101.1</v>
          </cell>
          <cell r="U14">
            <v>100.6</v>
          </cell>
          <cell r="X14">
            <v>5</v>
          </cell>
          <cell r="Y14">
            <v>100.8</v>
          </cell>
          <cell r="Z14">
            <v>88.2</v>
          </cell>
          <cell r="AA14">
            <v>110.9</v>
          </cell>
          <cell r="AB14">
            <v>110.7</v>
          </cell>
          <cell r="AC14">
            <v>164.9</v>
          </cell>
          <cell r="AD14">
            <v>93.8</v>
          </cell>
          <cell r="AE14">
            <v>86.3</v>
          </cell>
          <cell r="AF14">
            <v>110.7</v>
          </cell>
          <cell r="AG14">
            <v>121</v>
          </cell>
          <cell r="AH14">
            <v>117.7</v>
          </cell>
          <cell r="AI14">
            <v>88.3</v>
          </cell>
          <cell r="AJ14">
            <v>80.5</v>
          </cell>
          <cell r="AK14">
            <v>124.7</v>
          </cell>
          <cell r="AL14">
            <v>90.6</v>
          </cell>
          <cell r="AM14">
            <v>89.4</v>
          </cell>
          <cell r="AN14">
            <v>100</v>
          </cell>
          <cell r="AO14">
            <v>100.4</v>
          </cell>
          <cell r="AP14">
            <v>98.9</v>
          </cell>
        </row>
        <row r="15">
          <cell r="C15">
            <v>6</v>
          </cell>
          <cell r="D15">
            <v>99.5</v>
          </cell>
          <cell r="E15">
            <v>92.3</v>
          </cell>
          <cell r="F15">
            <v>104.8</v>
          </cell>
          <cell r="G15">
            <v>112.9</v>
          </cell>
          <cell r="H15">
            <v>110.3</v>
          </cell>
          <cell r="I15">
            <v>85.4</v>
          </cell>
          <cell r="J15">
            <v>116</v>
          </cell>
          <cell r="K15">
            <v>111.1</v>
          </cell>
          <cell r="L15">
            <v>131</v>
          </cell>
          <cell r="M15">
            <v>91.4</v>
          </cell>
          <cell r="N15">
            <v>80.900000000000006</v>
          </cell>
          <cell r="O15">
            <v>109.2</v>
          </cell>
          <cell r="P15">
            <v>104.4</v>
          </cell>
          <cell r="Q15">
            <v>97.2</v>
          </cell>
          <cell r="R15">
            <v>102.3</v>
          </cell>
          <cell r="S15">
            <v>83.9</v>
          </cell>
          <cell r="T15">
            <v>96.9</v>
          </cell>
          <cell r="U15">
            <v>96.7</v>
          </cell>
          <cell r="X15">
            <v>6</v>
          </cell>
          <cell r="Y15">
            <v>95.4</v>
          </cell>
          <cell r="Z15">
            <v>76.900000000000006</v>
          </cell>
          <cell r="AA15">
            <v>104.8</v>
          </cell>
          <cell r="AB15">
            <v>119.2</v>
          </cell>
          <cell r="AC15">
            <v>112</v>
          </cell>
          <cell r="AD15">
            <v>89.1</v>
          </cell>
          <cell r="AE15">
            <v>85.8</v>
          </cell>
          <cell r="AF15">
            <v>113.7</v>
          </cell>
          <cell r="AG15">
            <v>119.8</v>
          </cell>
          <cell r="AH15">
            <v>101.8</v>
          </cell>
          <cell r="AI15">
            <v>73</v>
          </cell>
          <cell r="AJ15">
            <v>117</v>
          </cell>
          <cell r="AK15">
            <v>107.4</v>
          </cell>
          <cell r="AL15">
            <v>91.1</v>
          </cell>
          <cell r="AM15">
            <v>115.1</v>
          </cell>
          <cell r="AN15">
            <v>87</v>
          </cell>
          <cell r="AO15">
            <v>94.7</v>
          </cell>
          <cell r="AP15">
            <v>94.4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調査産業計</v>
          </cell>
        </row>
      </sheetData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B6" t="str">
            <v>調査産業計</v>
          </cell>
        </row>
      </sheetData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 "/>
      <sheetName val="注意"/>
      <sheetName val="説明１"/>
      <sheetName val="説明２"/>
      <sheetName val="概要"/>
      <sheetName val="表１"/>
      <sheetName val="表２ 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裏表紙"/>
      <sheetName val="HP用"/>
      <sheetName val="図1"/>
      <sheetName val="図7"/>
      <sheetName val="図9"/>
      <sheetName val="記者発表"/>
      <sheetName val="記者発表（課内協議）"/>
      <sheetName val="記者発表（起案用）"/>
      <sheetName val="※手持ち"/>
      <sheetName val="【確報用】第５表"/>
      <sheetName val="【確報用】第６表"/>
      <sheetName val="【確報用】第７表"/>
      <sheetName val="（没）概要１"/>
      <sheetName val="（没）概要２"/>
      <sheetName val="（没）概要 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>
            <v>30</v>
          </cell>
        </row>
        <row r="10">
          <cell r="A10">
            <v>1</v>
          </cell>
          <cell r="B10" t="str">
            <v xml:space="preserve">令和元 </v>
          </cell>
        </row>
        <row r="11">
          <cell r="A11">
            <v>2</v>
          </cell>
          <cell r="B11">
            <v>2</v>
          </cell>
        </row>
        <row r="12">
          <cell r="A12">
            <v>3</v>
          </cell>
          <cell r="B12">
            <v>3</v>
          </cell>
        </row>
        <row r="13">
          <cell r="A13">
            <v>4</v>
          </cell>
          <cell r="B13">
            <v>4</v>
          </cell>
        </row>
        <row r="14">
          <cell r="A14">
            <v>5</v>
          </cell>
          <cell r="B14">
            <v>5</v>
          </cell>
        </row>
        <row r="15">
          <cell r="A15">
            <v>6</v>
          </cell>
          <cell r="B15">
            <v>6</v>
          </cell>
        </row>
        <row r="16">
          <cell r="A16" t="str">
            <v>61</v>
          </cell>
          <cell r="B16">
            <v>6</v>
          </cell>
          <cell r="C16" t="str">
            <v>１月</v>
          </cell>
        </row>
        <row r="17">
          <cell r="A17" t="str">
            <v>62</v>
          </cell>
          <cell r="B17" t="str">
            <v/>
          </cell>
          <cell r="C17" t="str">
            <v>２月</v>
          </cell>
        </row>
        <row r="18">
          <cell r="A18" t="str">
            <v>63</v>
          </cell>
          <cell r="B18" t="str">
            <v/>
          </cell>
          <cell r="C18" t="str">
            <v>３月</v>
          </cell>
        </row>
        <row r="19">
          <cell r="A19" t="str">
            <v>64</v>
          </cell>
          <cell r="B19" t="str">
            <v/>
          </cell>
          <cell r="C19" t="str">
            <v>４月</v>
          </cell>
        </row>
        <row r="20">
          <cell r="A20" t="str">
            <v>65</v>
          </cell>
          <cell r="C20" t="str">
            <v>５月</v>
          </cell>
        </row>
        <row r="21">
          <cell r="A21" t="str">
            <v>66</v>
          </cell>
          <cell r="B21" t="str">
            <v/>
          </cell>
          <cell r="C21" t="str">
            <v>６月</v>
          </cell>
        </row>
        <row r="22">
          <cell r="A22" t="str">
            <v>67</v>
          </cell>
          <cell r="B22" t="str">
            <v/>
          </cell>
          <cell r="C22" t="str">
            <v>７月</v>
          </cell>
        </row>
        <row r="23">
          <cell r="A23" t="str">
            <v>68</v>
          </cell>
          <cell r="B23" t="str">
            <v/>
          </cell>
          <cell r="C23" t="str">
            <v>８月</v>
          </cell>
        </row>
        <row r="24">
          <cell r="A24" t="str">
            <v>69</v>
          </cell>
          <cell r="B24" t="str">
            <v/>
          </cell>
          <cell r="C24" t="str">
            <v>９月</v>
          </cell>
        </row>
        <row r="25">
          <cell r="A25" t="str">
            <v>610</v>
          </cell>
          <cell r="B25" t="str">
            <v/>
          </cell>
          <cell r="C25" t="str">
            <v>10月</v>
          </cell>
        </row>
        <row r="26">
          <cell r="A26" t="str">
            <v>611</v>
          </cell>
          <cell r="B26" t="str">
            <v/>
          </cell>
          <cell r="C26" t="str">
            <v>11月</v>
          </cell>
        </row>
        <row r="27">
          <cell r="A27" t="str">
            <v>612</v>
          </cell>
          <cell r="B27" t="str">
            <v/>
          </cell>
          <cell r="C27" t="str">
            <v>12月</v>
          </cell>
        </row>
        <row r="35">
          <cell r="A35">
            <v>29</v>
          </cell>
        </row>
        <row r="36">
          <cell r="A36">
            <v>30</v>
          </cell>
          <cell r="B36">
            <v>30</v>
          </cell>
        </row>
        <row r="37">
          <cell r="A37">
            <v>1</v>
          </cell>
          <cell r="B37" t="str">
            <v xml:space="preserve">令和元 </v>
          </cell>
        </row>
        <row r="38">
          <cell r="A38">
            <v>2</v>
          </cell>
          <cell r="B38">
            <v>2</v>
          </cell>
        </row>
        <row r="39">
          <cell r="A39">
            <v>3</v>
          </cell>
          <cell r="B39">
            <v>3</v>
          </cell>
        </row>
        <row r="40">
          <cell r="A40">
            <v>4</v>
          </cell>
          <cell r="B40">
            <v>4</v>
          </cell>
        </row>
        <row r="41">
          <cell r="A41">
            <v>5</v>
          </cell>
          <cell r="B41">
            <v>5</v>
          </cell>
        </row>
        <row r="42">
          <cell r="A42">
            <v>6</v>
          </cell>
          <cell r="B42">
            <v>6</v>
          </cell>
        </row>
        <row r="43">
          <cell r="A43" t="str">
            <v>61</v>
          </cell>
          <cell r="B43">
            <v>6</v>
          </cell>
          <cell r="C43" t="str">
            <v>１月</v>
          </cell>
        </row>
        <row r="44">
          <cell r="A44" t="str">
            <v>62</v>
          </cell>
          <cell r="B44" t="str">
            <v/>
          </cell>
          <cell r="C44" t="str">
            <v>２月</v>
          </cell>
        </row>
        <row r="45">
          <cell r="A45" t="str">
            <v>63</v>
          </cell>
          <cell r="B45" t="str">
            <v/>
          </cell>
          <cell r="C45" t="str">
            <v>３月</v>
          </cell>
        </row>
        <row r="46">
          <cell r="A46" t="str">
            <v>64</v>
          </cell>
          <cell r="B46" t="str">
            <v/>
          </cell>
          <cell r="C46" t="str">
            <v>４月</v>
          </cell>
        </row>
        <row r="47">
          <cell r="A47" t="str">
            <v>65</v>
          </cell>
          <cell r="C47" t="str">
            <v>５月</v>
          </cell>
        </row>
        <row r="48">
          <cell r="A48" t="str">
            <v>66</v>
          </cell>
          <cell r="B48" t="str">
            <v/>
          </cell>
          <cell r="C48" t="str">
            <v>６月</v>
          </cell>
        </row>
        <row r="49">
          <cell r="A49" t="str">
            <v>67</v>
          </cell>
          <cell r="B49" t="str">
            <v/>
          </cell>
          <cell r="C49" t="str">
            <v>７月</v>
          </cell>
        </row>
        <row r="50">
          <cell r="A50" t="str">
            <v>68</v>
          </cell>
          <cell r="B50" t="str">
            <v/>
          </cell>
          <cell r="C50" t="str">
            <v>８月</v>
          </cell>
        </row>
        <row r="51">
          <cell r="A51" t="str">
            <v>69</v>
          </cell>
          <cell r="B51" t="str">
            <v/>
          </cell>
          <cell r="C51" t="str">
            <v>９月</v>
          </cell>
        </row>
        <row r="52">
          <cell r="A52" t="str">
            <v>610</v>
          </cell>
          <cell r="B52" t="str">
            <v/>
          </cell>
          <cell r="C52" t="str">
            <v>10月</v>
          </cell>
        </row>
        <row r="53">
          <cell r="A53" t="str">
            <v>611</v>
          </cell>
          <cell r="B53" t="str">
            <v/>
          </cell>
          <cell r="C53" t="str">
            <v>11月</v>
          </cell>
        </row>
        <row r="54">
          <cell r="A54" t="str">
            <v>612</v>
          </cell>
          <cell r="B54" t="str">
            <v/>
          </cell>
          <cell r="C54" t="str">
            <v>12月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B235-518F-4946-8EF8-7AE9D1873BC7}">
  <sheetPr>
    <tabColor rgb="FF92D050"/>
    <pageSetUpPr autoPageBreaks="0" fitToPage="1"/>
  </sheetPr>
  <dimension ref="A1:W56"/>
  <sheetViews>
    <sheetView showGridLines="0" tabSelected="1" view="pageBreakPreview" zoomScale="70" zoomScaleNormal="85" zoomScaleSheetLayoutView="70" workbookViewId="0">
      <selection activeCell="V14" sqref="V14"/>
    </sheetView>
  </sheetViews>
  <sheetFormatPr defaultColWidth="9.69921875" defaultRowHeight="14.4" x14ac:dyDescent="0.45"/>
  <cols>
    <col min="1" max="1" width="3.796875" style="2" customWidth="1"/>
    <col min="2" max="2" width="8.79687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3" ht="57.75" customHeight="1" x14ac:dyDescent="0.45">
      <c r="A1" s="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3" ht="21" customHeight="1" x14ac:dyDescent="0.45">
      <c r="A2" s="3"/>
      <c r="B2" s="4" t="str">
        <f>"第２表　産業別実質賃金指数（"&amp;[1]設定!D8&amp;DBCS([1]設定!E8)&amp;"年平均）"</f>
        <v>第２表　産業別実質賃金指数（令和６年平均）</v>
      </c>
      <c r="C2" s="4"/>
      <c r="D2" s="4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tr">
        <f>+[1]設定!$D$4&amp;DBCS([1]設定!$E$4)&amp;"年＝１００"</f>
        <v>令和２年＝１００</v>
      </c>
    </row>
    <row r="5" spans="1:23" ht="24" customHeight="1" x14ac:dyDescent="0.45">
      <c r="A5" s="10"/>
      <c r="B5" s="11"/>
      <c r="C5" s="12"/>
      <c r="D5" s="62" t="s">
        <v>1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3" t="s">
        <v>2</v>
      </c>
      <c r="U5" s="14" t="s">
        <v>3</v>
      </c>
      <c r="W5" s="15"/>
    </row>
    <row r="6" spans="1:23" ht="13.95" customHeight="1" x14ac:dyDescent="0.45">
      <c r="A6" s="10"/>
      <c r="B6" s="66" t="s">
        <v>4</v>
      </c>
      <c r="C6" s="67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18" t="s">
        <v>5</v>
      </c>
      <c r="U6" s="19" t="s">
        <v>6</v>
      </c>
    </row>
    <row r="7" spans="1:23" ht="52.5" customHeight="1" x14ac:dyDescent="0.45">
      <c r="A7" s="10"/>
      <c r="B7" s="66"/>
      <c r="C7" s="67"/>
      <c r="D7" s="20" t="str">
        <f>+[2]第１表!D7</f>
        <v>調査産業計</v>
      </c>
      <c r="E7" s="20" t="str">
        <f>+[2]第１表!E7</f>
        <v>建設業</v>
      </c>
      <c r="F7" s="20" t="str">
        <f>+[2]第１表!F7</f>
        <v>製造業</v>
      </c>
      <c r="G7" s="20" t="str">
        <f>+[2]第１表!G7</f>
        <v>電気・ガス・熱供給・水道業</v>
      </c>
      <c r="H7" s="20" t="str">
        <f>+[2]第１表!H7</f>
        <v>情報通信業</v>
      </c>
      <c r="I7" s="20" t="str">
        <f>+[2]第１表!I7</f>
        <v>運輸業，郵便業</v>
      </c>
      <c r="J7" s="20" t="str">
        <f>+[2]第１表!J7</f>
        <v>卸売業，小売業</v>
      </c>
      <c r="K7" s="20" t="str">
        <f>+[2]第１表!K7</f>
        <v>金融業，保険業</v>
      </c>
      <c r="L7" s="20" t="str">
        <f>+[2]第１表!L7</f>
        <v>不動産業，物品賃貸業</v>
      </c>
      <c r="M7" s="20" t="str">
        <f>+[2]第１表!M7</f>
        <v>学術研究，専門・技術サービス業</v>
      </c>
      <c r="N7" s="20" t="str">
        <f>+[2]第１表!N7</f>
        <v>宿泊業，飲食サービス業</v>
      </c>
      <c r="O7" s="20" t="str">
        <f>+[2]第１表!O7</f>
        <v>生活関連サービス業，娯楽業</v>
      </c>
      <c r="P7" s="20" t="str">
        <f>+[2]第１表!P7</f>
        <v>教育，学習支援業</v>
      </c>
      <c r="Q7" s="20" t="str">
        <f>+[2]第１表!Q7</f>
        <v>医療，福祉</v>
      </c>
      <c r="R7" s="20" t="str">
        <f>+[2]第１表!R7</f>
        <v>複合サービス事業</v>
      </c>
      <c r="S7" s="20" t="str">
        <f>+[2]第１表!S7</f>
        <v>サービス業（他に分類されないもの）</v>
      </c>
      <c r="T7" s="21" t="s">
        <v>7</v>
      </c>
      <c r="U7" s="22" t="s">
        <v>7</v>
      </c>
    </row>
    <row r="8" spans="1:23" ht="30" customHeight="1" x14ac:dyDescent="0.45">
      <c r="A8" s="23">
        <f>+[2]第１表!A8</f>
        <v>29</v>
      </c>
      <c r="B8" s="59" t="str">
        <f>+[2]第１表!B8</f>
        <v>平成29年平均</v>
      </c>
      <c r="C8" s="60"/>
      <c r="D8" s="24">
        <v>103.4</v>
      </c>
      <c r="E8" s="25">
        <v>79.900000000000006</v>
      </c>
      <c r="F8" s="25">
        <v>98.1</v>
      </c>
      <c r="G8" s="25">
        <v>105.7</v>
      </c>
      <c r="H8" s="26">
        <v>115.2</v>
      </c>
      <c r="I8" s="26">
        <v>95</v>
      </c>
      <c r="J8" s="26">
        <v>103.7</v>
      </c>
      <c r="K8" s="26">
        <v>112</v>
      </c>
      <c r="L8" s="26">
        <v>109.9</v>
      </c>
      <c r="M8" s="26">
        <v>110.8</v>
      </c>
      <c r="N8" s="26">
        <v>120.5</v>
      </c>
      <c r="O8" s="26">
        <v>119.1</v>
      </c>
      <c r="P8" s="26">
        <v>129.6</v>
      </c>
      <c r="Q8" s="27">
        <v>108.3</v>
      </c>
      <c r="R8" s="28">
        <v>104.6</v>
      </c>
      <c r="S8" s="28">
        <v>89.1</v>
      </c>
      <c r="T8" s="24">
        <v>103</v>
      </c>
      <c r="U8" s="28">
        <v>101.82002022244691</v>
      </c>
    </row>
    <row r="9" spans="1:23" ht="30" customHeight="1" x14ac:dyDescent="0.45">
      <c r="A9" s="23">
        <f>+[2]第１表!A9</f>
        <v>30</v>
      </c>
      <c r="B9" s="29">
        <f>+[2]第１表!B9</f>
        <v>30</v>
      </c>
      <c r="C9" s="30"/>
      <c r="D9" s="24">
        <v>102.9</v>
      </c>
      <c r="E9" s="25">
        <v>84.1</v>
      </c>
      <c r="F9" s="25">
        <v>98.2</v>
      </c>
      <c r="G9" s="25">
        <v>106</v>
      </c>
      <c r="H9" s="25">
        <v>103.2</v>
      </c>
      <c r="I9" s="25">
        <v>103.4</v>
      </c>
      <c r="J9" s="25">
        <v>110.6</v>
      </c>
      <c r="K9" s="25">
        <v>107.4</v>
      </c>
      <c r="L9" s="25">
        <v>133.5</v>
      </c>
      <c r="M9" s="25">
        <v>106.7</v>
      </c>
      <c r="N9" s="25">
        <v>98.6</v>
      </c>
      <c r="O9" s="25">
        <v>100.5</v>
      </c>
      <c r="P9" s="25">
        <v>124.9</v>
      </c>
      <c r="Q9" s="31">
        <v>101.3</v>
      </c>
      <c r="R9" s="28">
        <v>94.2</v>
      </c>
      <c r="S9" s="28">
        <v>97.3</v>
      </c>
      <c r="T9" s="24">
        <v>102.3</v>
      </c>
      <c r="U9" s="28">
        <v>102.4</v>
      </c>
    </row>
    <row r="10" spans="1:23" ht="30" customHeight="1" x14ac:dyDescent="0.45">
      <c r="A10" s="23">
        <f>+[2]第１表!A10</f>
        <v>1</v>
      </c>
      <c r="B10" s="29" t="str">
        <f>+[2]第１表!B10</f>
        <v xml:space="preserve">令和元 </v>
      </c>
      <c r="C10" s="30"/>
      <c r="D10" s="24">
        <v>100.6</v>
      </c>
      <c r="E10" s="25">
        <v>103.7</v>
      </c>
      <c r="F10" s="25">
        <v>98.6</v>
      </c>
      <c r="G10" s="25">
        <v>108.5</v>
      </c>
      <c r="H10" s="25">
        <v>102.1</v>
      </c>
      <c r="I10" s="25">
        <v>95.7</v>
      </c>
      <c r="J10" s="25">
        <v>101.8</v>
      </c>
      <c r="K10" s="25">
        <v>104</v>
      </c>
      <c r="L10" s="25">
        <v>129.5</v>
      </c>
      <c r="M10" s="25">
        <v>101.5</v>
      </c>
      <c r="N10" s="25">
        <v>97</v>
      </c>
      <c r="O10" s="25">
        <v>84.2</v>
      </c>
      <c r="P10" s="25">
        <v>98.6</v>
      </c>
      <c r="Q10" s="31">
        <v>100.5</v>
      </c>
      <c r="R10" s="28">
        <v>121.7</v>
      </c>
      <c r="S10" s="28">
        <v>98.1</v>
      </c>
      <c r="T10" s="24">
        <v>101.3</v>
      </c>
      <c r="U10" s="28">
        <v>101.3</v>
      </c>
    </row>
    <row r="11" spans="1:23" ht="30" customHeight="1" x14ac:dyDescent="0.45">
      <c r="A11" s="23">
        <f>+[2]第１表!A11</f>
        <v>2</v>
      </c>
      <c r="B11" s="29">
        <f>+[2]第１表!B11</f>
        <v>2</v>
      </c>
      <c r="C11" s="30"/>
      <c r="D11" s="24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31">
        <v>100</v>
      </c>
      <c r="R11" s="28">
        <v>100</v>
      </c>
      <c r="S11" s="28">
        <v>100</v>
      </c>
      <c r="T11" s="24">
        <v>100</v>
      </c>
      <c r="U11" s="28">
        <v>100</v>
      </c>
    </row>
    <row r="12" spans="1:23" ht="30" customHeight="1" x14ac:dyDescent="0.45">
      <c r="A12" s="23">
        <f>+[2]第１表!A12</f>
        <v>3</v>
      </c>
      <c r="B12" s="29">
        <f>+[2]第１表!B12</f>
        <v>3</v>
      </c>
      <c r="C12" s="30"/>
      <c r="D12" s="24">
        <v>103.5</v>
      </c>
      <c r="E12" s="25">
        <v>100.7</v>
      </c>
      <c r="F12" s="25">
        <v>104.7</v>
      </c>
      <c r="G12" s="25">
        <v>111.1</v>
      </c>
      <c r="H12" s="25">
        <v>135.4</v>
      </c>
      <c r="I12" s="25">
        <v>101.9</v>
      </c>
      <c r="J12" s="25">
        <v>105.6</v>
      </c>
      <c r="K12" s="25">
        <v>107.1</v>
      </c>
      <c r="L12" s="25">
        <v>143.69999999999999</v>
      </c>
      <c r="M12" s="25">
        <v>98.5</v>
      </c>
      <c r="N12" s="25">
        <v>101.3</v>
      </c>
      <c r="O12" s="25">
        <v>120</v>
      </c>
      <c r="P12" s="25">
        <v>107.1</v>
      </c>
      <c r="Q12" s="31">
        <v>95</v>
      </c>
      <c r="R12" s="28">
        <v>101</v>
      </c>
      <c r="S12" s="28">
        <v>100.9</v>
      </c>
      <c r="T12" s="24">
        <v>102.7</v>
      </c>
      <c r="U12" s="28">
        <v>102.71</v>
      </c>
    </row>
    <row r="13" spans="1:23" ht="30" customHeight="1" x14ac:dyDescent="0.45">
      <c r="A13" s="23">
        <f>+[2]第１表!A13</f>
        <v>4</v>
      </c>
      <c r="B13" s="29">
        <f>+[2]第１表!B13</f>
        <v>4</v>
      </c>
      <c r="C13" s="30"/>
      <c r="D13" s="24">
        <v>101.9</v>
      </c>
      <c r="E13" s="32">
        <v>92.9</v>
      </c>
      <c r="F13" s="32">
        <v>111.2</v>
      </c>
      <c r="G13" s="25">
        <v>116.4</v>
      </c>
      <c r="H13" s="25">
        <v>149.30000000000001</v>
      </c>
      <c r="I13" s="25">
        <v>92.6</v>
      </c>
      <c r="J13" s="25">
        <v>105.7</v>
      </c>
      <c r="K13" s="25">
        <v>91.8</v>
      </c>
      <c r="L13" s="25">
        <v>123.1</v>
      </c>
      <c r="M13" s="25">
        <v>95</v>
      </c>
      <c r="N13" s="25">
        <v>108.1</v>
      </c>
      <c r="O13" s="25">
        <v>94</v>
      </c>
      <c r="P13" s="25">
        <v>110.5</v>
      </c>
      <c r="Q13" s="31">
        <v>95.9</v>
      </c>
      <c r="R13" s="28">
        <v>97.8</v>
      </c>
      <c r="S13" s="28">
        <v>88.4</v>
      </c>
      <c r="T13" s="24">
        <v>101.1</v>
      </c>
      <c r="U13" s="28">
        <v>100.6</v>
      </c>
    </row>
    <row r="14" spans="1:23" ht="30" customHeight="1" x14ac:dyDescent="0.45">
      <c r="A14" s="23">
        <f>+[2]第１表!A14</f>
        <v>5</v>
      </c>
      <c r="B14" s="33">
        <f>+[2]第１表!B14</f>
        <v>5</v>
      </c>
      <c r="C14" s="30"/>
      <c r="D14" s="24">
        <v>97.1</v>
      </c>
      <c r="E14" s="28">
        <v>86.5</v>
      </c>
      <c r="F14" s="24">
        <v>103.3</v>
      </c>
      <c r="G14" s="25">
        <v>119.1</v>
      </c>
      <c r="H14" s="25">
        <v>138.9</v>
      </c>
      <c r="I14" s="25">
        <v>86.4</v>
      </c>
      <c r="J14" s="25">
        <v>101.4</v>
      </c>
      <c r="K14" s="25">
        <v>102.4</v>
      </c>
      <c r="L14" s="25">
        <v>98.3</v>
      </c>
      <c r="M14" s="25">
        <v>99.8</v>
      </c>
      <c r="N14" s="25">
        <v>85.5</v>
      </c>
      <c r="O14" s="25">
        <v>102.9</v>
      </c>
      <c r="P14" s="25">
        <v>109.7</v>
      </c>
      <c r="Q14" s="31">
        <v>92.5</v>
      </c>
      <c r="R14" s="28">
        <v>92.7</v>
      </c>
      <c r="S14" s="28">
        <v>87.9</v>
      </c>
      <c r="T14" s="34">
        <v>96.5</v>
      </c>
      <c r="U14" s="28">
        <v>96.4</v>
      </c>
    </row>
    <row r="15" spans="1:23" ht="30" customHeight="1" x14ac:dyDescent="0.45">
      <c r="A15" s="23">
        <f>+[2]第１表!A15</f>
        <v>6</v>
      </c>
      <c r="B15" s="35">
        <f>+[2]第１表!B15</f>
        <v>6</v>
      </c>
      <c r="C15" s="36"/>
      <c r="D15" s="37">
        <f>IF(D$7="","",INDEX('[1]第２表（年）'!$D$8:$U$15,MATCH($A15,'[1]第２表（年）'!$C$8:$C$15,0),'[1]第２表（年）'!D$6))</f>
        <v>99.5</v>
      </c>
      <c r="E15" s="38">
        <f>IF(E$7="","",INDEX('[1]第２表（年）'!$D$8:$U$15,MATCH($A15,'[1]第２表（年）'!$C$8:$C$15,0),'[1]第２表（年）'!E$6))</f>
        <v>92.3</v>
      </c>
      <c r="F15" s="37">
        <f>IF(F$7="","",INDEX('[1]第２表（年）'!$D$8:$U$15,MATCH($A15,'[1]第２表（年）'!$C$8:$C$15,0),'[1]第２表（年）'!F$6))</f>
        <v>104.8</v>
      </c>
      <c r="G15" s="39">
        <f>IF(G$7="","",INDEX('[1]第２表（年）'!$D$8:$U$15,MATCH($A15,'[1]第２表（年）'!$C$8:$C$15,0),'[1]第２表（年）'!G$6))</f>
        <v>112.9</v>
      </c>
      <c r="H15" s="39">
        <f>IF(H$7="","",INDEX('[1]第２表（年）'!$D$8:$U$15,MATCH($A15,'[1]第２表（年）'!$C$8:$C$15,0),'[1]第２表（年）'!H$6))</f>
        <v>110.3</v>
      </c>
      <c r="I15" s="39">
        <f>IF(I$7="","",INDEX('[1]第２表（年）'!$D$8:$U$15,MATCH($A15,'[1]第２表（年）'!$C$8:$C$15,0),'[1]第２表（年）'!I$6))</f>
        <v>85.4</v>
      </c>
      <c r="J15" s="39">
        <f>IF(J$7="","",INDEX('[1]第２表（年）'!$D$8:$U$15,MATCH($A15,'[1]第２表（年）'!$C$8:$C$15,0),'[1]第２表（年）'!J$6))</f>
        <v>116</v>
      </c>
      <c r="K15" s="39">
        <f>IF(K$7="","",INDEX('[1]第２表（年）'!$D$8:$U$15,MATCH($A15,'[1]第２表（年）'!$C$8:$C$15,0),'[1]第２表（年）'!K$6))</f>
        <v>111.1</v>
      </c>
      <c r="L15" s="39">
        <f>IF(L$7="","",INDEX('[1]第２表（年）'!$D$8:$U$15,MATCH($A15,'[1]第２表（年）'!$C$8:$C$15,0),'[1]第２表（年）'!L$6))</f>
        <v>131</v>
      </c>
      <c r="M15" s="39">
        <f>IF(M$7="","",INDEX('[1]第２表（年）'!$D$8:$U$15,MATCH($A15,'[1]第２表（年）'!$C$8:$C$15,0),'[1]第２表（年）'!M$6))</f>
        <v>91.4</v>
      </c>
      <c r="N15" s="39">
        <f>IF(N$7="","",INDEX('[1]第２表（年）'!$D$8:$U$15,MATCH($A15,'[1]第２表（年）'!$C$8:$C$15,0),'[1]第２表（年）'!N$6))</f>
        <v>80.900000000000006</v>
      </c>
      <c r="O15" s="39">
        <f>IF(O$7="","",INDEX('[1]第２表（年）'!$D$8:$U$15,MATCH($A15,'[1]第２表（年）'!$C$8:$C$15,0),'[1]第２表（年）'!O$6))</f>
        <v>109.2</v>
      </c>
      <c r="P15" s="39">
        <f>IF(P$7="","",INDEX('[1]第２表（年）'!$D$8:$U$15,MATCH($A15,'[1]第２表（年）'!$C$8:$C$15,0),'[1]第２表（年）'!P$6))</f>
        <v>104.4</v>
      </c>
      <c r="Q15" s="40">
        <f>IF(Q$7="","",INDEX('[1]第２表（年）'!$D$8:$U$15,MATCH($A15,'[1]第２表（年）'!$C$8:$C$15,0),'[1]第２表（年）'!Q$6))</f>
        <v>97.2</v>
      </c>
      <c r="R15" s="38">
        <f>IF(R$7="","",INDEX('[1]第２表（年）'!$D$8:$U$15,MATCH($A15,'[1]第２表（年）'!$C$8:$C$15,0),'[1]第２表（年）'!R$6))</f>
        <v>102.3</v>
      </c>
      <c r="S15" s="38">
        <f>IF(S$7="","",INDEX('[1]第２表（年）'!$D$8:$U$15,MATCH($A15,'[1]第２表（年）'!$C$8:$C$15,0),'[1]第２表（年）'!S$6))</f>
        <v>83.9</v>
      </c>
      <c r="T15" s="41">
        <f>IF(T$7="","",INDEX('[1]第２表（年）'!$D$8:$U$15,MATCH($A15,'[1]第２表（年）'!$C$8:$C$15,0),'[1]第２表（年）'!T$6))</f>
        <v>96.9</v>
      </c>
      <c r="U15" s="38">
        <v>96.7</v>
      </c>
    </row>
    <row r="16" spans="1:23" ht="30" customHeight="1" x14ac:dyDescent="0.45">
      <c r="A16" s="23" t="str">
        <f>+[2]第１表!A16</f>
        <v>61</v>
      </c>
      <c r="B16" s="42">
        <f>+[2]第１表!B16</f>
        <v>6</v>
      </c>
      <c r="C16" s="43" t="str">
        <f>+[2]第１表!C16</f>
        <v>１月</v>
      </c>
      <c r="D16" s="44">
        <v>85.9</v>
      </c>
      <c r="E16" s="44">
        <v>82.1</v>
      </c>
      <c r="F16" s="44">
        <v>85.4</v>
      </c>
      <c r="G16" s="44">
        <v>82.2</v>
      </c>
      <c r="H16" s="44">
        <v>85.5</v>
      </c>
      <c r="I16" s="44">
        <v>77.7</v>
      </c>
      <c r="J16" s="44">
        <v>107.5</v>
      </c>
      <c r="K16" s="44">
        <v>85.1</v>
      </c>
      <c r="L16" s="44">
        <v>100.8</v>
      </c>
      <c r="M16" s="44">
        <v>77.5</v>
      </c>
      <c r="N16" s="44">
        <v>74.099999999999994</v>
      </c>
      <c r="O16" s="44">
        <v>100.7</v>
      </c>
      <c r="P16" s="44">
        <v>82.7</v>
      </c>
      <c r="Q16" s="44">
        <v>84.9</v>
      </c>
      <c r="R16" s="44">
        <v>85.3</v>
      </c>
      <c r="S16" s="44">
        <v>76.599999999999994</v>
      </c>
      <c r="T16" s="45">
        <v>97.1</v>
      </c>
      <c r="U16" s="44">
        <v>96.8</v>
      </c>
    </row>
    <row r="17" spans="1:21" ht="30" customHeight="1" x14ac:dyDescent="0.45">
      <c r="A17" s="23" t="str">
        <f>+[2]第１表!A17</f>
        <v>62</v>
      </c>
      <c r="B17" s="42" t="str">
        <f>+[2]第１表!B17</f>
        <v/>
      </c>
      <c r="C17" s="43" t="str">
        <f>+[2]第１表!C17</f>
        <v>２月</v>
      </c>
      <c r="D17" s="44">
        <v>84.4</v>
      </c>
      <c r="E17" s="44">
        <v>76.099999999999994</v>
      </c>
      <c r="F17" s="44">
        <v>87.3</v>
      </c>
      <c r="G17" s="44">
        <v>82.9</v>
      </c>
      <c r="H17" s="44">
        <v>97.5</v>
      </c>
      <c r="I17" s="44">
        <v>86</v>
      </c>
      <c r="J17" s="44">
        <v>93.3</v>
      </c>
      <c r="K17" s="44">
        <v>89.5</v>
      </c>
      <c r="L17" s="44">
        <v>122.1</v>
      </c>
      <c r="M17" s="44">
        <v>77.099999999999994</v>
      </c>
      <c r="N17" s="44">
        <v>72.599999999999994</v>
      </c>
      <c r="O17" s="44">
        <v>97.7</v>
      </c>
      <c r="P17" s="44">
        <v>84.7</v>
      </c>
      <c r="Q17" s="44">
        <v>84.4</v>
      </c>
      <c r="R17" s="44">
        <v>82.7</v>
      </c>
      <c r="S17" s="44">
        <v>77.400000000000006</v>
      </c>
      <c r="T17" s="45">
        <v>97.8</v>
      </c>
      <c r="U17" s="44">
        <v>97.390491172300159</v>
      </c>
    </row>
    <row r="18" spans="1:21" ht="30" customHeight="1" x14ac:dyDescent="0.45">
      <c r="A18" s="23" t="str">
        <f>+[2]第１表!A18</f>
        <v>63</v>
      </c>
      <c r="B18" s="42" t="str">
        <f>+[2]第１表!B18</f>
        <v/>
      </c>
      <c r="C18" s="43" t="str">
        <f>+[2]第１表!C18</f>
        <v>３月</v>
      </c>
      <c r="D18" s="44">
        <v>87.7</v>
      </c>
      <c r="E18" s="44">
        <v>74.099999999999994</v>
      </c>
      <c r="F18" s="44">
        <v>91.8</v>
      </c>
      <c r="G18" s="44">
        <v>82.5</v>
      </c>
      <c r="H18" s="44">
        <v>95</v>
      </c>
      <c r="I18" s="44">
        <v>82.8</v>
      </c>
      <c r="J18" s="44">
        <v>107.6</v>
      </c>
      <c r="K18" s="44">
        <v>90.5</v>
      </c>
      <c r="L18" s="44">
        <v>107.8</v>
      </c>
      <c r="M18" s="44">
        <v>74.900000000000006</v>
      </c>
      <c r="N18" s="44">
        <v>76.099999999999994</v>
      </c>
      <c r="O18" s="44">
        <v>101</v>
      </c>
      <c r="P18" s="44">
        <v>85.5</v>
      </c>
      <c r="Q18" s="44">
        <v>85.2</v>
      </c>
      <c r="R18" s="44">
        <v>94.4</v>
      </c>
      <c r="S18" s="44">
        <v>83.3</v>
      </c>
      <c r="T18" s="45">
        <v>97.7</v>
      </c>
      <c r="U18" s="44">
        <v>97.497681661078261</v>
      </c>
    </row>
    <row r="19" spans="1:21" ht="30" customHeight="1" x14ac:dyDescent="0.45">
      <c r="A19" s="23" t="str">
        <f>+[2]第１表!A19</f>
        <v>64</v>
      </c>
      <c r="B19" s="42" t="str">
        <f>+[2]第１表!B19</f>
        <v/>
      </c>
      <c r="C19" s="43" t="str">
        <f>+[2]第１表!C19</f>
        <v>４月</v>
      </c>
      <c r="D19" s="44">
        <v>87.5</v>
      </c>
      <c r="E19" s="44">
        <v>77.7</v>
      </c>
      <c r="F19" s="44">
        <v>89.2</v>
      </c>
      <c r="G19" s="44">
        <v>82.2</v>
      </c>
      <c r="H19" s="44">
        <v>95.6</v>
      </c>
      <c r="I19" s="44">
        <v>75.3</v>
      </c>
      <c r="J19" s="44">
        <v>105.4</v>
      </c>
      <c r="K19" s="44">
        <v>86.3</v>
      </c>
      <c r="L19" s="44">
        <v>95.5</v>
      </c>
      <c r="M19" s="44">
        <v>114.1</v>
      </c>
      <c r="N19" s="44">
        <v>78.900000000000006</v>
      </c>
      <c r="O19" s="44">
        <v>100.6</v>
      </c>
      <c r="P19" s="44">
        <v>83.4</v>
      </c>
      <c r="Q19" s="44">
        <v>86.2</v>
      </c>
      <c r="R19" s="44">
        <v>80.5</v>
      </c>
      <c r="S19" s="44">
        <v>77.2</v>
      </c>
      <c r="T19" s="45">
        <v>100.1</v>
      </c>
      <c r="U19" s="44">
        <v>99.907747671151981</v>
      </c>
    </row>
    <row r="20" spans="1:21" ht="30" customHeight="1" x14ac:dyDescent="0.45">
      <c r="A20" s="23" t="str">
        <f>+[2]第１表!A20</f>
        <v>65</v>
      </c>
      <c r="B20" s="42"/>
      <c r="C20" s="43" t="str">
        <f>+[2]第１表!C20</f>
        <v>５月</v>
      </c>
      <c r="D20" s="44">
        <v>92.5</v>
      </c>
      <c r="E20" s="44">
        <v>81.8</v>
      </c>
      <c r="F20" s="44">
        <v>87.2</v>
      </c>
      <c r="G20" s="44">
        <v>81.7</v>
      </c>
      <c r="H20" s="44">
        <v>93</v>
      </c>
      <c r="I20" s="44">
        <v>78.5</v>
      </c>
      <c r="J20" s="44">
        <v>136.19999999999999</v>
      </c>
      <c r="K20" s="44">
        <v>81.599999999999994</v>
      </c>
      <c r="L20" s="44">
        <v>113.6</v>
      </c>
      <c r="M20" s="44">
        <v>75.099999999999994</v>
      </c>
      <c r="N20" s="44">
        <v>84</v>
      </c>
      <c r="O20" s="44">
        <v>100.7</v>
      </c>
      <c r="P20" s="44">
        <v>85.6</v>
      </c>
      <c r="Q20" s="44">
        <v>88.3</v>
      </c>
      <c r="R20" s="44">
        <v>79.5</v>
      </c>
      <c r="S20" s="44">
        <v>79.2</v>
      </c>
      <c r="T20" s="45">
        <v>100</v>
      </c>
      <c r="U20" s="44">
        <v>100.18348623853211</v>
      </c>
    </row>
    <row r="21" spans="1:21" ht="30" customHeight="1" x14ac:dyDescent="0.45">
      <c r="A21" s="23" t="str">
        <f>+[2]第１表!A21</f>
        <v>66</v>
      </c>
      <c r="B21" s="42" t="str">
        <f>+[2]第１表!B21</f>
        <v/>
      </c>
      <c r="C21" s="43" t="str">
        <f>+[2]第１表!C21</f>
        <v>６月</v>
      </c>
      <c r="D21" s="44">
        <v>135.4</v>
      </c>
      <c r="E21" s="44">
        <v>111.6</v>
      </c>
      <c r="F21" s="44">
        <v>153.6</v>
      </c>
      <c r="G21" s="44">
        <v>244.9</v>
      </c>
      <c r="H21" s="44">
        <v>158.5</v>
      </c>
      <c r="I21" s="44">
        <v>107.2</v>
      </c>
      <c r="J21" s="44">
        <v>122.9</v>
      </c>
      <c r="K21" s="44">
        <v>218.3</v>
      </c>
      <c r="L21" s="44">
        <v>102.2</v>
      </c>
      <c r="M21" s="44">
        <v>90.8</v>
      </c>
      <c r="N21" s="44">
        <v>77.8</v>
      </c>
      <c r="O21" s="44">
        <v>159.5</v>
      </c>
      <c r="P21" s="44">
        <v>192.2</v>
      </c>
      <c r="Q21" s="44">
        <v>129</v>
      </c>
      <c r="R21" s="44">
        <v>203.7</v>
      </c>
      <c r="S21" s="44">
        <v>105.4</v>
      </c>
      <c r="T21" s="45">
        <v>98.7</v>
      </c>
      <c r="U21" s="44">
        <v>97.339449541284395</v>
      </c>
    </row>
    <row r="22" spans="1:21" ht="30" customHeight="1" x14ac:dyDescent="0.45">
      <c r="A22" s="23" t="str">
        <f>+[2]第１表!A22</f>
        <v>67</v>
      </c>
      <c r="B22" s="42" t="str">
        <f>+[2]第１表!B22</f>
        <v/>
      </c>
      <c r="C22" s="43" t="str">
        <f>+[2]第１表!C22</f>
        <v>７月</v>
      </c>
      <c r="D22" s="44">
        <v>103.3</v>
      </c>
      <c r="E22" s="44">
        <v>93.6</v>
      </c>
      <c r="F22" s="44">
        <v>113.6</v>
      </c>
      <c r="G22" s="44">
        <v>84.7</v>
      </c>
      <c r="H22" s="44">
        <v>122.3</v>
      </c>
      <c r="I22" s="44">
        <v>92.2</v>
      </c>
      <c r="J22" s="44">
        <v>140.9</v>
      </c>
      <c r="K22" s="44">
        <v>104.6</v>
      </c>
      <c r="L22" s="44">
        <v>175.1</v>
      </c>
      <c r="M22" s="44">
        <v>100.9</v>
      </c>
      <c r="N22" s="44">
        <v>86.8</v>
      </c>
      <c r="O22" s="44">
        <v>113.1</v>
      </c>
      <c r="P22" s="44">
        <v>81.5</v>
      </c>
      <c r="Q22" s="44">
        <v>96.2</v>
      </c>
      <c r="R22" s="44">
        <v>75.5</v>
      </c>
      <c r="S22" s="44">
        <v>86.4</v>
      </c>
      <c r="T22" s="45">
        <v>95.4</v>
      </c>
      <c r="U22" s="44">
        <v>95.989063745992482</v>
      </c>
    </row>
    <row r="23" spans="1:21" ht="30" customHeight="1" x14ac:dyDescent="0.45">
      <c r="A23" s="23" t="str">
        <f>+[2]第１表!A23</f>
        <v>68</v>
      </c>
      <c r="B23" s="42" t="str">
        <f>+[2]第１表!B23</f>
        <v/>
      </c>
      <c r="C23" s="43" t="str">
        <f>+[2]第１表!C23</f>
        <v>８月</v>
      </c>
      <c r="D23" s="44">
        <v>87.6</v>
      </c>
      <c r="E23" s="44">
        <v>106.6</v>
      </c>
      <c r="F23" s="44">
        <v>93.9</v>
      </c>
      <c r="G23" s="44">
        <v>89</v>
      </c>
      <c r="H23" s="44">
        <v>87.3</v>
      </c>
      <c r="I23" s="44">
        <v>80.7</v>
      </c>
      <c r="J23" s="44">
        <v>98.1</v>
      </c>
      <c r="K23" s="44">
        <v>83.2</v>
      </c>
      <c r="L23" s="44">
        <v>121.4</v>
      </c>
      <c r="M23" s="44">
        <v>101</v>
      </c>
      <c r="N23" s="44">
        <v>81.900000000000006</v>
      </c>
      <c r="O23" s="44">
        <v>103.9</v>
      </c>
      <c r="P23" s="44">
        <v>73.3</v>
      </c>
      <c r="Q23" s="44">
        <v>84.1</v>
      </c>
      <c r="R23" s="44">
        <v>72.8</v>
      </c>
      <c r="S23" s="44">
        <v>75.900000000000006</v>
      </c>
      <c r="T23" s="45">
        <v>95.3</v>
      </c>
      <c r="U23" s="44">
        <v>95.19927404653474</v>
      </c>
    </row>
    <row r="24" spans="1:21" ht="30" customHeight="1" x14ac:dyDescent="0.45">
      <c r="A24" s="23" t="str">
        <f>+[2]第１表!A24</f>
        <v>69</v>
      </c>
      <c r="B24" s="42" t="str">
        <f>+[2]第１表!B24</f>
        <v/>
      </c>
      <c r="C24" s="43" t="str">
        <f>+[2]第１表!C24</f>
        <v>９月</v>
      </c>
      <c r="D24" s="44">
        <v>82.3</v>
      </c>
      <c r="E24" s="44">
        <v>77.599999999999994</v>
      </c>
      <c r="F24" s="44">
        <v>86.4</v>
      </c>
      <c r="G24" s="44">
        <v>92</v>
      </c>
      <c r="H24" s="44">
        <v>98.5</v>
      </c>
      <c r="I24" s="44">
        <v>73.2</v>
      </c>
      <c r="J24" s="44">
        <v>94.7</v>
      </c>
      <c r="K24" s="44">
        <v>89</v>
      </c>
      <c r="L24" s="44">
        <v>118.6</v>
      </c>
      <c r="M24" s="44">
        <v>70.7</v>
      </c>
      <c r="N24" s="44">
        <v>85.1</v>
      </c>
      <c r="O24" s="44">
        <v>91.8</v>
      </c>
      <c r="P24" s="44">
        <v>77.2</v>
      </c>
      <c r="Q24" s="44">
        <v>81.3</v>
      </c>
      <c r="R24" s="44">
        <v>71</v>
      </c>
      <c r="S24" s="44">
        <v>73.400000000000006</v>
      </c>
      <c r="T24" s="45">
        <v>96</v>
      </c>
      <c r="U24" s="44">
        <v>95.632391756838487</v>
      </c>
    </row>
    <row r="25" spans="1:21" ht="30" customHeight="1" x14ac:dyDescent="0.45">
      <c r="A25" s="23" t="str">
        <f>+[2]第１表!A25</f>
        <v>610</v>
      </c>
      <c r="B25" s="42" t="str">
        <f>+[2]第１表!B25</f>
        <v/>
      </c>
      <c r="C25" s="43" t="str">
        <f>+[2]第１表!C25</f>
        <v>10月</v>
      </c>
      <c r="D25" s="44">
        <v>81.5</v>
      </c>
      <c r="E25" s="44">
        <v>76.099999999999994</v>
      </c>
      <c r="F25" s="44">
        <v>83.9</v>
      </c>
      <c r="G25" s="44">
        <v>83.3</v>
      </c>
      <c r="H25" s="44">
        <v>90</v>
      </c>
      <c r="I25" s="44">
        <v>75.7</v>
      </c>
      <c r="J25" s="44">
        <v>94.8</v>
      </c>
      <c r="K25" s="44">
        <v>83.4</v>
      </c>
      <c r="L25" s="44">
        <v>121.9</v>
      </c>
      <c r="M25" s="44">
        <v>66.400000000000006</v>
      </c>
      <c r="N25" s="44">
        <v>83.9</v>
      </c>
      <c r="O25" s="44">
        <v>97.3</v>
      </c>
      <c r="P25" s="44">
        <v>78.5</v>
      </c>
      <c r="Q25" s="44">
        <v>80.8</v>
      </c>
      <c r="R25" s="44">
        <v>72</v>
      </c>
      <c r="S25" s="44">
        <v>73.400000000000006</v>
      </c>
      <c r="T25" s="45">
        <v>95.4</v>
      </c>
      <c r="U25" s="44">
        <v>95.319533262340826</v>
      </c>
    </row>
    <row r="26" spans="1:21" ht="30" customHeight="1" x14ac:dyDescent="0.45">
      <c r="A26" s="23" t="str">
        <f>+[2]第１表!A26</f>
        <v>611</v>
      </c>
      <c r="B26" s="42" t="str">
        <f>+[2]第１表!B26</f>
        <v/>
      </c>
      <c r="C26" s="43" t="str">
        <f>+[2]第１表!C26</f>
        <v>11月</v>
      </c>
      <c r="D26" s="44">
        <v>95.4</v>
      </c>
      <c r="E26" s="44">
        <v>90.4</v>
      </c>
      <c r="F26" s="44">
        <v>98.6</v>
      </c>
      <c r="G26" s="44">
        <v>84.3</v>
      </c>
      <c r="H26" s="44">
        <v>104.9</v>
      </c>
      <c r="I26" s="44">
        <v>71.900000000000006</v>
      </c>
      <c r="J26" s="44">
        <v>122.3</v>
      </c>
      <c r="K26" s="44">
        <v>83.4</v>
      </c>
      <c r="L26" s="44">
        <v>131.1</v>
      </c>
      <c r="M26" s="44">
        <v>70.5</v>
      </c>
      <c r="N26" s="44">
        <v>77.7</v>
      </c>
      <c r="O26" s="44">
        <v>93.5</v>
      </c>
      <c r="P26" s="44">
        <v>134.9</v>
      </c>
      <c r="Q26" s="44">
        <v>81.2</v>
      </c>
      <c r="R26" s="44">
        <v>83.9</v>
      </c>
      <c r="S26" s="44">
        <v>86.1</v>
      </c>
      <c r="T26" s="45">
        <v>94.4</v>
      </c>
      <c r="U26" s="44">
        <v>94.548702910903742</v>
      </c>
    </row>
    <row r="27" spans="1:21" ht="30" customHeight="1" x14ac:dyDescent="0.45">
      <c r="A27" s="23" t="str">
        <f>+[2]第１表!A27</f>
        <v>612</v>
      </c>
      <c r="B27" s="46" t="str">
        <f>+[2]第１表!B27</f>
        <v/>
      </c>
      <c r="C27" s="47" t="str">
        <f>+[2]第１表!C27</f>
        <v>12月</v>
      </c>
      <c r="D27" s="48">
        <v>168.4</v>
      </c>
      <c r="E27" s="48">
        <v>157.9</v>
      </c>
      <c r="F27" s="48">
        <v>184.3</v>
      </c>
      <c r="G27" s="48">
        <v>260.60000000000002</v>
      </c>
      <c r="H27" s="48">
        <v>192.5</v>
      </c>
      <c r="I27" s="48">
        <v>123.3</v>
      </c>
      <c r="J27" s="48">
        <v>166.1</v>
      </c>
      <c r="K27" s="48">
        <v>235.5</v>
      </c>
      <c r="L27" s="48">
        <v>257.10000000000002</v>
      </c>
      <c r="M27" s="48">
        <v>175.4</v>
      </c>
      <c r="N27" s="48">
        <v>91.7</v>
      </c>
      <c r="O27" s="48">
        <v>150.4</v>
      </c>
      <c r="P27" s="48">
        <v>189.9</v>
      </c>
      <c r="Q27" s="48">
        <v>182.7</v>
      </c>
      <c r="R27" s="48">
        <v>222.9</v>
      </c>
      <c r="S27" s="48">
        <v>110.7</v>
      </c>
      <c r="T27" s="49">
        <v>95.1</v>
      </c>
      <c r="U27" s="48">
        <v>95.474714209101194</v>
      </c>
    </row>
    <row r="28" spans="1:21" ht="18" customHeight="1" x14ac:dyDescent="0.45">
      <c r="A28" s="1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1:21" ht="24" customHeight="1" x14ac:dyDescent="0.45">
      <c r="A29" s="1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62" t="s">
        <v>1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13" t="s">
        <v>2</v>
      </c>
      <c r="U32" s="14" t="s">
        <v>3</v>
      </c>
    </row>
    <row r="33" spans="1:21" ht="18" customHeight="1" x14ac:dyDescent="0.45">
      <c r="A33" s="10"/>
      <c r="B33" s="16"/>
      <c r="C33" s="17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18" t="s">
        <v>5</v>
      </c>
      <c r="U33" s="19" t="s">
        <v>6</v>
      </c>
    </row>
    <row r="34" spans="1:21" ht="52.5" customHeight="1" x14ac:dyDescent="0.45">
      <c r="A34" s="10"/>
      <c r="B34" s="51" t="s">
        <v>9</v>
      </c>
      <c r="C34" s="52"/>
      <c r="D34" s="20" t="str">
        <f>+D7</f>
        <v>調査産業計</v>
      </c>
      <c r="E34" s="20" t="str">
        <f t="shared" ref="E34:S34" si="0">+E7</f>
        <v>建設業</v>
      </c>
      <c r="F34" s="20" t="str">
        <f t="shared" si="0"/>
        <v>製造業</v>
      </c>
      <c r="G34" s="20" t="str">
        <f t="shared" si="0"/>
        <v>電気・ガス・熱供給・水道業</v>
      </c>
      <c r="H34" s="20" t="str">
        <f t="shared" si="0"/>
        <v>情報通信業</v>
      </c>
      <c r="I34" s="20" t="str">
        <f t="shared" si="0"/>
        <v>運輸業，郵便業</v>
      </c>
      <c r="J34" s="20" t="str">
        <f t="shared" si="0"/>
        <v>卸売業，小売業</v>
      </c>
      <c r="K34" s="20" t="str">
        <f t="shared" si="0"/>
        <v>金融業，保険業</v>
      </c>
      <c r="L34" s="20" t="str">
        <f t="shared" si="0"/>
        <v>不動産業，物品賃貸業</v>
      </c>
      <c r="M34" s="20" t="str">
        <f t="shared" si="0"/>
        <v>学術研究，専門・技術サービス業</v>
      </c>
      <c r="N34" s="20" t="str">
        <f t="shared" si="0"/>
        <v>宿泊業，飲食サービス業</v>
      </c>
      <c r="O34" s="20" t="str">
        <f t="shared" si="0"/>
        <v>生活関連サービス業，娯楽業</v>
      </c>
      <c r="P34" s="20" t="str">
        <f t="shared" si="0"/>
        <v>教育，学習支援業</v>
      </c>
      <c r="Q34" s="20" t="str">
        <f t="shared" si="0"/>
        <v>医療，福祉</v>
      </c>
      <c r="R34" s="20" t="str">
        <f t="shared" si="0"/>
        <v>複合サービス事業</v>
      </c>
      <c r="S34" s="20" t="str">
        <f t="shared" si="0"/>
        <v>サービス業（他に分類されないもの）</v>
      </c>
      <c r="T34" s="21" t="s">
        <v>7</v>
      </c>
      <c r="U34" s="22" t="s">
        <v>7</v>
      </c>
    </row>
    <row r="35" spans="1:21" ht="30" customHeight="1" x14ac:dyDescent="0.45">
      <c r="A35" s="23">
        <f>+[2]第１表!A35</f>
        <v>29</v>
      </c>
      <c r="B35" s="59" t="str">
        <f>+'第２表 '!B8</f>
        <v>平成29年平均</v>
      </c>
      <c r="C35" s="60"/>
      <c r="D35" s="24">
        <v>103.3</v>
      </c>
      <c r="E35" s="25">
        <v>63.6</v>
      </c>
      <c r="F35" s="25">
        <v>98.7</v>
      </c>
      <c r="G35" s="25">
        <v>115.7</v>
      </c>
      <c r="H35" s="25">
        <v>118.1</v>
      </c>
      <c r="I35" s="25">
        <v>107.6</v>
      </c>
      <c r="J35" s="25">
        <v>96.1</v>
      </c>
      <c r="K35" s="25">
        <v>126.1</v>
      </c>
      <c r="L35" s="25">
        <v>84.5</v>
      </c>
      <c r="M35" s="25">
        <v>117.5</v>
      </c>
      <c r="N35" s="25">
        <v>100.4</v>
      </c>
      <c r="O35" s="25">
        <v>91.4</v>
      </c>
      <c r="P35" s="25">
        <v>134.9</v>
      </c>
      <c r="Q35" s="25">
        <v>106.1</v>
      </c>
      <c r="R35" s="28">
        <v>96.6</v>
      </c>
      <c r="S35" s="28">
        <v>93.5</v>
      </c>
      <c r="T35" s="25">
        <v>103.5</v>
      </c>
      <c r="U35" s="31">
        <v>101.21334681496459</v>
      </c>
    </row>
    <row r="36" spans="1:21" ht="30" customHeight="1" x14ac:dyDescent="0.45">
      <c r="A36" s="23">
        <f>+[2]第１表!A36</f>
        <v>30</v>
      </c>
      <c r="B36" s="29">
        <f>+[2]第１表!B36</f>
        <v>30</v>
      </c>
      <c r="C36" s="30"/>
      <c r="D36" s="24">
        <v>98.9</v>
      </c>
      <c r="E36" s="25">
        <v>67.3</v>
      </c>
      <c r="F36" s="25">
        <v>96.1</v>
      </c>
      <c r="G36" s="25">
        <v>122.3</v>
      </c>
      <c r="H36" s="25">
        <v>113.7</v>
      </c>
      <c r="I36" s="25">
        <v>100.1</v>
      </c>
      <c r="J36" s="25">
        <v>87</v>
      </c>
      <c r="K36" s="25">
        <v>115.7</v>
      </c>
      <c r="L36" s="25">
        <v>83</v>
      </c>
      <c r="M36" s="25">
        <v>126.7</v>
      </c>
      <c r="N36" s="25">
        <v>94.9</v>
      </c>
      <c r="O36" s="25">
        <v>88.9</v>
      </c>
      <c r="P36" s="25">
        <v>130.1</v>
      </c>
      <c r="Q36" s="25">
        <v>98.7</v>
      </c>
      <c r="R36" s="28">
        <v>87.3</v>
      </c>
      <c r="S36" s="28">
        <v>101.7</v>
      </c>
      <c r="T36" s="25">
        <v>98.9</v>
      </c>
      <c r="U36" s="31">
        <v>98.2</v>
      </c>
    </row>
    <row r="37" spans="1:21" ht="30" customHeight="1" x14ac:dyDescent="0.45">
      <c r="A37" s="23">
        <f>+[2]第１表!A37</f>
        <v>1</v>
      </c>
      <c r="B37" s="29" t="str">
        <f>+[2]第１表!B37</f>
        <v xml:space="preserve">令和元 </v>
      </c>
      <c r="C37" s="30"/>
      <c r="D37" s="24">
        <v>97.7</v>
      </c>
      <c r="E37" s="25">
        <v>97.7</v>
      </c>
      <c r="F37" s="25">
        <v>97.7</v>
      </c>
      <c r="G37" s="25">
        <v>115.3</v>
      </c>
      <c r="H37" s="25">
        <v>96.4</v>
      </c>
      <c r="I37" s="25">
        <v>95.9</v>
      </c>
      <c r="J37" s="25">
        <v>90.1</v>
      </c>
      <c r="K37" s="25">
        <v>81.8</v>
      </c>
      <c r="L37" s="25">
        <v>94.2</v>
      </c>
      <c r="M37" s="25">
        <v>115</v>
      </c>
      <c r="N37" s="25">
        <v>105</v>
      </c>
      <c r="O37" s="25">
        <v>90.5</v>
      </c>
      <c r="P37" s="25">
        <v>99.4</v>
      </c>
      <c r="Q37" s="25">
        <v>97</v>
      </c>
      <c r="R37" s="28">
        <v>124.4</v>
      </c>
      <c r="S37" s="28">
        <v>94.6</v>
      </c>
      <c r="T37" s="25">
        <v>99.6</v>
      </c>
      <c r="U37" s="31">
        <v>99.5</v>
      </c>
    </row>
    <row r="38" spans="1:21" ht="30" customHeight="1" x14ac:dyDescent="0.45">
      <c r="A38" s="23">
        <f>+[2]第１表!A38</f>
        <v>2</v>
      </c>
      <c r="B38" s="29">
        <f>+[2]第１表!B38</f>
        <v>2</v>
      </c>
      <c r="C38" s="30"/>
      <c r="D38" s="24">
        <v>100</v>
      </c>
      <c r="E38" s="25">
        <v>100</v>
      </c>
      <c r="F38" s="25">
        <v>100</v>
      </c>
      <c r="G38" s="25">
        <v>100</v>
      </c>
      <c r="H38" s="25">
        <v>100</v>
      </c>
      <c r="I38" s="25">
        <v>100</v>
      </c>
      <c r="J38" s="25">
        <v>100</v>
      </c>
      <c r="K38" s="25">
        <v>100</v>
      </c>
      <c r="L38" s="25">
        <v>100</v>
      </c>
      <c r="M38" s="25">
        <v>100</v>
      </c>
      <c r="N38" s="25">
        <v>100</v>
      </c>
      <c r="O38" s="25">
        <v>100</v>
      </c>
      <c r="P38" s="25">
        <v>100</v>
      </c>
      <c r="Q38" s="25">
        <v>100</v>
      </c>
      <c r="R38" s="28">
        <v>100</v>
      </c>
      <c r="S38" s="28">
        <v>100</v>
      </c>
      <c r="T38" s="25">
        <v>100</v>
      </c>
      <c r="U38" s="31">
        <v>100</v>
      </c>
    </row>
    <row r="39" spans="1:21" ht="30" customHeight="1" x14ac:dyDescent="0.45">
      <c r="A39" s="23">
        <f>+[2]第１表!A39</f>
        <v>3</v>
      </c>
      <c r="B39" s="29">
        <f>+[2]第１表!B39</f>
        <v>3</v>
      </c>
      <c r="C39" s="30"/>
      <c r="D39" s="24">
        <v>100.1</v>
      </c>
      <c r="E39" s="25">
        <v>100.2</v>
      </c>
      <c r="F39" s="25">
        <v>103.4</v>
      </c>
      <c r="G39" s="25">
        <v>117.3</v>
      </c>
      <c r="H39" s="25">
        <v>143.80000000000001</v>
      </c>
      <c r="I39" s="25">
        <v>101.8</v>
      </c>
      <c r="J39" s="25">
        <v>95.6</v>
      </c>
      <c r="K39" s="25">
        <v>98.2</v>
      </c>
      <c r="L39" s="25">
        <v>91.3</v>
      </c>
      <c r="M39" s="25">
        <v>118.6</v>
      </c>
      <c r="N39" s="25">
        <v>90.9</v>
      </c>
      <c r="O39" s="25">
        <v>115.7</v>
      </c>
      <c r="P39" s="25">
        <v>114.5</v>
      </c>
      <c r="Q39" s="25">
        <v>91</v>
      </c>
      <c r="R39" s="28">
        <v>94.7</v>
      </c>
      <c r="S39" s="28">
        <v>103.4</v>
      </c>
      <c r="T39" s="25">
        <v>101</v>
      </c>
      <c r="U39" s="31">
        <v>99.899000000000001</v>
      </c>
    </row>
    <row r="40" spans="1:21" ht="30" customHeight="1" x14ac:dyDescent="0.45">
      <c r="A40" s="23">
        <f>+[2]第１表!A40</f>
        <v>4</v>
      </c>
      <c r="B40" s="29">
        <f>+[2]第１表!B40</f>
        <v>4</v>
      </c>
      <c r="C40" s="30"/>
      <c r="D40" s="24">
        <v>100.8</v>
      </c>
      <c r="E40" s="25">
        <v>88.2</v>
      </c>
      <c r="F40" s="32">
        <v>110.9</v>
      </c>
      <c r="G40" s="53">
        <v>110.7</v>
      </c>
      <c r="H40" s="53">
        <v>164.9</v>
      </c>
      <c r="I40" s="53">
        <v>93.8</v>
      </c>
      <c r="J40" s="53">
        <v>86.3</v>
      </c>
      <c r="K40" s="53">
        <v>110.7</v>
      </c>
      <c r="L40" s="25">
        <v>121</v>
      </c>
      <c r="M40" s="53">
        <v>117.7</v>
      </c>
      <c r="N40" s="53">
        <v>88.3</v>
      </c>
      <c r="O40" s="53">
        <v>80.5</v>
      </c>
      <c r="P40" s="53">
        <v>124.7</v>
      </c>
      <c r="Q40" s="53">
        <v>90.6</v>
      </c>
      <c r="R40" s="28">
        <v>89.4</v>
      </c>
      <c r="S40" s="28">
        <v>100</v>
      </c>
      <c r="T40" s="34">
        <v>100.4</v>
      </c>
      <c r="U40" s="34">
        <v>98.9</v>
      </c>
    </row>
    <row r="41" spans="1:21" ht="30" customHeight="1" x14ac:dyDescent="0.45">
      <c r="A41" s="23">
        <f>+[2]第１表!A41</f>
        <v>5</v>
      </c>
      <c r="B41" s="33">
        <f>+[2]第１表!B41</f>
        <v>5</v>
      </c>
      <c r="C41" s="30"/>
      <c r="D41" s="24">
        <v>96.2</v>
      </c>
      <c r="E41" s="25">
        <v>72</v>
      </c>
      <c r="F41" s="54">
        <v>105</v>
      </c>
      <c r="G41" s="31">
        <v>118.2</v>
      </c>
      <c r="H41" s="25">
        <v>150.69999999999999</v>
      </c>
      <c r="I41" s="25">
        <v>84.3</v>
      </c>
      <c r="J41" s="25">
        <v>86.8</v>
      </c>
      <c r="K41" s="25" t="s">
        <v>10</v>
      </c>
      <c r="L41" s="25">
        <v>121.9</v>
      </c>
      <c r="M41" s="25">
        <v>124.4</v>
      </c>
      <c r="N41" s="25">
        <v>91.2</v>
      </c>
      <c r="O41" s="25">
        <v>100.9</v>
      </c>
      <c r="P41" s="25">
        <v>118.1</v>
      </c>
      <c r="Q41" s="31">
        <v>86.7</v>
      </c>
      <c r="R41" s="28">
        <v>91</v>
      </c>
      <c r="S41" s="28">
        <v>91.4</v>
      </c>
      <c r="T41" s="34">
        <v>95.8</v>
      </c>
      <c r="U41" s="34">
        <v>95.5</v>
      </c>
    </row>
    <row r="42" spans="1:21" ht="30" customHeight="1" x14ac:dyDescent="0.45">
      <c r="A42" s="23">
        <f>+[2]第１表!A42</f>
        <v>6</v>
      </c>
      <c r="B42" s="35">
        <f>+[2]第１表!B42</f>
        <v>6</v>
      </c>
      <c r="C42" s="36"/>
      <c r="D42" s="37">
        <f>IF(D$34="","",INDEX('[1]第２表（年）'!$Y$8:$AP$15,MATCH($A42,'[1]第２表（年）'!$X$8:$X$15,0),'[1]第２表（年）'!Y$6))</f>
        <v>95.4</v>
      </c>
      <c r="E42" s="39">
        <f>IF(E$34="","",INDEX('[1]第２表（年）'!$Y$8:$AP$15,MATCH($A42,'[1]第２表（年）'!$X$8:$X$15,0),'[1]第２表（年）'!Z$6))</f>
        <v>76.900000000000006</v>
      </c>
      <c r="F42" s="55">
        <f>IF(F$34="","",INDEX('[1]第２表（年）'!$Y$8:$AP$15,MATCH($A42,'[1]第２表（年）'!$X$8:$X$15,0),'[1]第２表（年）'!AA$6))</f>
        <v>104.8</v>
      </c>
      <c r="G42" s="40">
        <f>IF(G$34="","",INDEX('[1]第２表（年）'!$Y$8:$AP$15,MATCH($A42,'[1]第２表（年）'!$X$8:$X$15,0),'[1]第２表（年）'!AB$6))</f>
        <v>119.2</v>
      </c>
      <c r="H42" s="39">
        <f>IF(H$34="","",INDEX('[1]第２表（年）'!$Y$8:$AP$15,MATCH($A42,'[1]第２表（年）'!$X$8:$X$15,0),'[1]第２表（年）'!AC$6))</f>
        <v>112</v>
      </c>
      <c r="I42" s="39">
        <f>IF(I$34="","",INDEX('[1]第２表（年）'!$Y$8:$AP$15,MATCH($A42,'[1]第２表（年）'!$X$8:$X$15,0),'[1]第２表（年）'!AD$6))</f>
        <v>89.1</v>
      </c>
      <c r="J42" s="39">
        <f>IF(J$34="","",INDEX('[1]第２表（年）'!$Y$8:$AP$15,MATCH($A42,'[1]第２表（年）'!$X$8:$X$15,0),'[1]第２表（年）'!AE$6))</f>
        <v>85.8</v>
      </c>
      <c r="K42" s="39">
        <f>IF(K$34="","",INDEX('[1]第２表（年）'!$Y$8:$AP$15,MATCH($A42,'[1]第２表（年）'!$X$8:$X$15,0),'[1]第２表（年）'!AF$6))</f>
        <v>113.7</v>
      </c>
      <c r="L42" s="39">
        <f>IF(L$34="","",INDEX('[1]第２表（年）'!$Y$8:$AP$15,MATCH($A42,'[1]第２表（年）'!$X$8:$X$15,0),'[1]第２表（年）'!AG$6))</f>
        <v>119.8</v>
      </c>
      <c r="M42" s="39">
        <f>IF(M$34="","",INDEX('[1]第２表（年）'!$Y$8:$AP$15,MATCH($A42,'[1]第２表（年）'!$X$8:$X$15,0),'[1]第２表（年）'!AH$6))</f>
        <v>101.8</v>
      </c>
      <c r="N42" s="39">
        <f>IF(N$34="","",INDEX('[1]第２表（年）'!$Y$8:$AP$15,MATCH($A42,'[1]第２表（年）'!$X$8:$X$15,0),'[1]第２表（年）'!AI$6))</f>
        <v>73</v>
      </c>
      <c r="O42" s="39">
        <f>IF(O$34="","",INDEX('[1]第２表（年）'!$Y$8:$AP$15,MATCH($A42,'[1]第２表（年）'!$X$8:$X$15,0),'[1]第２表（年）'!AJ$6))</f>
        <v>117</v>
      </c>
      <c r="P42" s="39">
        <f>IF(P$34="","",INDEX('[1]第２表（年）'!$Y$8:$AP$15,MATCH($A42,'[1]第２表（年）'!$X$8:$X$15,0),'[1]第２表（年）'!AK$6))</f>
        <v>107.4</v>
      </c>
      <c r="Q42" s="40">
        <f>IF(Q$34="","",INDEX('[1]第２表（年）'!$Y$8:$AP$15,MATCH($A42,'[1]第２表（年）'!$X$8:$X$15,0),'[1]第２表（年）'!AL$6))</f>
        <v>91.1</v>
      </c>
      <c r="R42" s="38">
        <f>IF(R$34="","",INDEX('[1]第２表（年）'!$Y$8:$AP$15,MATCH($A42,'[1]第２表（年）'!$X$8:$X$15,0),'[1]第２表（年）'!AM$6))</f>
        <v>115.1</v>
      </c>
      <c r="S42" s="38">
        <f>IF(S$34="","",INDEX('[1]第２表（年）'!$Y$8:$AP$15,MATCH($A42,'[1]第２表（年）'!$X$8:$X$15,0),'[1]第２表（年）'!AN$6))</f>
        <v>87</v>
      </c>
      <c r="T42" s="41">
        <f>IF(T$34="","",INDEX('[1]第２表（年）'!$Y$8:$AP$15,MATCH($A42,'[1]第２表（年）'!$X$8:$X$15,0),'[1]第２表（年）'!AO$6))</f>
        <v>94.7</v>
      </c>
      <c r="U42" s="41">
        <v>94.4</v>
      </c>
    </row>
    <row r="43" spans="1:21" ht="30" customHeight="1" x14ac:dyDescent="0.45">
      <c r="A43" s="23" t="str">
        <f>+[2]第１表!A43</f>
        <v>61</v>
      </c>
      <c r="B43" s="42">
        <f>+[2]第１表!B43</f>
        <v>6</v>
      </c>
      <c r="C43" s="43" t="str">
        <f>+[2]第１表!C43</f>
        <v>１月</v>
      </c>
      <c r="D43" s="28">
        <v>79.3</v>
      </c>
      <c r="E43" s="28">
        <v>61.5</v>
      </c>
      <c r="F43" s="28">
        <v>83.9</v>
      </c>
      <c r="G43" s="28">
        <v>85.8</v>
      </c>
      <c r="H43" s="28">
        <v>89.8</v>
      </c>
      <c r="I43" s="28">
        <v>76</v>
      </c>
      <c r="J43" s="28">
        <v>78.8</v>
      </c>
      <c r="K43" s="28">
        <v>85.6</v>
      </c>
      <c r="L43" s="28">
        <v>93.4</v>
      </c>
      <c r="M43" s="28">
        <v>75.099999999999994</v>
      </c>
      <c r="N43" s="28">
        <v>71.2</v>
      </c>
      <c r="O43" s="28">
        <v>98.3</v>
      </c>
      <c r="P43" s="28">
        <v>80.3</v>
      </c>
      <c r="Q43" s="28">
        <v>78.8</v>
      </c>
      <c r="R43" s="44">
        <v>86.4</v>
      </c>
      <c r="S43" s="44">
        <v>81.5</v>
      </c>
      <c r="T43" s="28">
        <v>94.3</v>
      </c>
      <c r="U43" s="28">
        <v>94.2</v>
      </c>
    </row>
    <row r="44" spans="1:21" ht="30" customHeight="1" x14ac:dyDescent="0.45">
      <c r="A44" s="23" t="str">
        <f>+[2]第１表!A44</f>
        <v>62</v>
      </c>
      <c r="B44" s="42" t="str">
        <f>+[2]第１表!B44</f>
        <v/>
      </c>
      <c r="C44" s="43" t="str">
        <f>+[2]第１表!C44</f>
        <v>２月</v>
      </c>
      <c r="D44" s="28">
        <v>80.5</v>
      </c>
      <c r="E44" s="28">
        <v>58.8</v>
      </c>
      <c r="F44" s="28">
        <v>85.1</v>
      </c>
      <c r="G44" s="28">
        <v>87</v>
      </c>
      <c r="H44" s="28">
        <v>103</v>
      </c>
      <c r="I44" s="28">
        <v>87.6</v>
      </c>
      <c r="J44" s="28">
        <v>74.5</v>
      </c>
      <c r="K44" s="28">
        <v>86.4</v>
      </c>
      <c r="L44" s="28">
        <v>138.1</v>
      </c>
      <c r="M44" s="28">
        <v>76.099999999999994</v>
      </c>
      <c r="N44" s="28">
        <v>68.7</v>
      </c>
      <c r="O44" s="28">
        <v>97.5</v>
      </c>
      <c r="P44" s="28">
        <v>82.3</v>
      </c>
      <c r="Q44" s="28">
        <v>79.3</v>
      </c>
      <c r="R44" s="44">
        <v>86.7</v>
      </c>
      <c r="S44" s="44">
        <v>82.8</v>
      </c>
      <c r="T44" s="28">
        <v>95.3</v>
      </c>
      <c r="U44" s="28">
        <v>95.153771757816713</v>
      </c>
    </row>
    <row r="45" spans="1:21" ht="30" customHeight="1" x14ac:dyDescent="0.45">
      <c r="A45" s="23" t="str">
        <f>+[2]第１表!A45</f>
        <v>63</v>
      </c>
      <c r="B45" s="42" t="str">
        <f>+[2]第１表!B45</f>
        <v/>
      </c>
      <c r="C45" s="43" t="str">
        <f>+[2]第１表!C45</f>
        <v>３月</v>
      </c>
      <c r="D45" s="28">
        <v>82.9</v>
      </c>
      <c r="E45" s="28">
        <v>60.1</v>
      </c>
      <c r="F45" s="28">
        <v>91</v>
      </c>
      <c r="G45" s="28">
        <v>86.7</v>
      </c>
      <c r="H45" s="28">
        <v>94.2</v>
      </c>
      <c r="I45" s="28">
        <v>84.1</v>
      </c>
      <c r="J45" s="28">
        <v>80.5</v>
      </c>
      <c r="K45" s="28">
        <v>91.2</v>
      </c>
      <c r="L45" s="28">
        <v>101.8</v>
      </c>
      <c r="M45" s="28">
        <v>77</v>
      </c>
      <c r="N45" s="28">
        <v>78.599999999999994</v>
      </c>
      <c r="O45" s="28">
        <v>95.9</v>
      </c>
      <c r="P45" s="28">
        <v>81.8</v>
      </c>
      <c r="Q45" s="28">
        <v>80.3</v>
      </c>
      <c r="R45" s="44">
        <v>104.2</v>
      </c>
      <c r="S45" s="44">
        <v>88.4</v>
      </c>
      <c r="T45" s="28">
        <v>95.6</v>
      </c>
      <c r="U45" s="28">
        <v>95.458756759420723</v>
      </c>
    </row>
    <row r="46" spans="1:21" ht="30" customHeight="1" x14ac:dyDescent="0.45">
      <c r="A46" s="23" t="str">
        <f>+[2]第１表!A46</f>
        <v>64</v>
      </c>
      <c r="B46" s="42" t="str">
        <f>+[2]第１表!B46</f>
        <v/>
      </c>
      <c r="C46" s="43" t="str">
        <f>+[2]第１表!C46</f>
        <v>４月</v>
      </c>
      <c r="D46" s="28">
        <v>81.8</v>
      </c>
      <c r="E46" s="28">
        <v>58.2</v>
      </c>
      <c r="F46" s="28">
        <v>87.5</v>
      </c>
      <c r="G46" s="28">
        <v>87</v>
      </c>
      <c r="H46" s="28">
        <v>99.6</v>
      </c>
      <c r="I46" s="28">
        <v>73.599999999999994</v>
      </c>
      <c r="J46" s="28">
        <v>75.7</v>
      </c>
      <c r="K46" s="28">
        <v>86.3</v>
      </c>
      <c r="L46" s="28">
        <v>101.3</v>
      </c>
      <c r="M46" s="28">
        <v>171.3</v>
      </c>
      <c r="N46" s="28">
        <v>81.400000000000006</v>
      </c>
      <c r="O46" s="28">
        <v>95.5</v>
      </c>
      <c r="P46" s="28">
        <v>85.7</v>
      </c>
      <c r="Q46" s="28">
        <v>77</v>
      </c>
      <c r="R46" s="44">
        <v>87.1</v>
      </c>
      <c r="S46" s="44">
        <v>80.8</v>
      </c>
      <c r="T46" s="28">
        <v>95.1</v>
      </c>
      <c r="U46" s="28">
        <v>95.110699768197321</v>
      </c>
    </row>
    <row r="47" spans="1:21" ht="30" customHeight="1" x14ac:dyDescent="0.45">
      <c r="A47" s="23" t="str">
        <f>+[2]第１表!A47</f>
        <v>65</v>
      </c>
      <c r="B47" s="42"/>
      <c r="C47" s="43" t="str">
        <f>+[2]第１表!C47</f>
        <v>５月</v>
      </c>
      <c r="D47" s="28">
        <v>83.1</v>
      </c>
      <c r="E47" s="28">
        <v>80</v>
      </c>
      <c r="F47" s="28">
        <v>86.2</v>
      </c>
      <c r="G47" s="28">
        <v>86.2</v>
      </c>
      <c r="H47" s="28">
        <v>97.5</v>
      </c>
      <c r="I47" s="28">
        <v>77</v>
      </c>
      <c r="J47" s="28">
        <v>83.2</v>
      </c>
      <c r="K47" s="28">
        <v>78.099999999999994</v>
      </c>
      <c r="L47" s="28">
        <v>125.7</v>
      </c>
      <c r="M47" s="28">
        <v>75</v>
      </c>
      <c r="N47" s="28">
        <v>71.599999999999994</v>
      </c>
      <c r="O47" s="28">
        <v>102.6</v>
      </c>
      <c r="P47" s="28">
        <v>90.3</v>
      </c>
      <c r="Q47" s="28">
        <v>80.2</v>
      </c>
      <c r="R47" s="44">
        <v>84.5</v>
      </c>
      <c r="S47" s="44">
        <v>82.8</v>
      </c>
      <c r="T47" s="28">
        <v>96.1</v>
      </c>
      <c r="U47" s="28">
        <v>95.963302752293572</v>
      </c>
    </row>
    <row r="48" spans="1:21" ht="30" customHeight="1" x14ac:dyDescent="0.45">
      <c r="A48" s="23" t="str">
        <f>+[2]第１表!A48</f>
        <v>66</v>
      </c>
      <c r="B48" s="42" t="str">
        <f>+[2]第１表!B48</f>
        <v/>
      </c>
      <c r="C48" s="43" t="str">
        <f>+[2]第１表!C48</f>
        <v>６月</v>
      </c>
      <c r="D48" s="28">
        <v>135.80000000000001</v>
      </c>
      <c r="E48" s="28">
        <v>126.8</v>
      </c>
      <c r="F48" s="28">
        <v>160.5</v>
      </c>
      <c r="G48" s="28">
        <v>250.4</v>
      </c>
      <c r="H48" s="28">
        <v>151.30000000000001</v>
      </c>
      <c r="I48" s="28">
        <v>111.7</v>
      </c>
      <c r="J48" s="28">
        <v>78</v>
      </c>
      <c r="K48" s="28">
        <v>237.7</v>
      </c>
      <c r="L48" s="28">
        <v>117.5</v>
      </c>
      <c r="M48" s="28">
        <v>105.9</v>
      </c>
      <c r="N48" s="28">
        <v>73.099999999999994</v>
      </c>
      <c r="O48" s="28">
        <v>176.1</v>
      </c>
      <c r="P48" s="28">
        <v>171.7</v>
      </c>
      <c r="Q48" s="28">
        <v>126.5</v>
      </c>
      <c r="R48" s="44">
        <v>228.3</v>
      </c>
      <c r="S48" s="44">
        <v>102</v>
      </c>
      <c r="T48" s="28">
        <v>96.1</v>
      </c>
      <c r="U48" s="28">
        <v>93.577981651376149</v>
      </c>
    </row>
    <row r="49" spans="1:21" ht="30" customHeight="1" x14ac:dyDescent="0.45">
      <c r="A49" s="23" t="str">
        <f>+[2]第１表!A49</f>
        <v>67</v>
      </c>
      <c r="B49" s="42" t="str">
        <f>+[2]第１表!B49</f>
        <v/>
      </c>
      <c r="C49" s="43" t="str">
        <f>+[2]第１表!C49</f>
        <v>７月</v>
      </c>
      <c r="D49" s="28">
        <v>97</v>
      </c>
      <c r="E49" s="28">
        <v>70.5</v>
      </c>
      <c r="F49" s="28">
        <v>116.1</v>
      </c>
      <c r="G49" s="28">
        <v>91.8</v>
      </c>
      <c r="H49" s="28">
        <v>121.5</v>
      </c>
      <c r="I49" s="28">
        <v>105</v>
      </c>
      <c r="J49" s="28">
        <v>119.4</v>
      </c>
      <c r="K49" s="28">
        <v>94.3</v>
      </c>
      <c r="L49" s="28">
        <v>164.1</v>
      </c>
      <c r="M49" s="28">
        <v>119.9</v>
      </c>
      <c r="N49" s="28">
        <v>68.5</v>
      </c>
      <c r="O49" s="28">
        <v>118.4</v>
      </c>
      <c r="P49" s="28">
        <v>88.1</v>
      </c>
      <c r="Q49" s="28">
        <v>81.8</v>
      </c>
      <c r="R49" s="44">
        <v>87</v>
      </c>
      <c r="S49" s="44">
        <v>89.2</v>
      </c>
      <c r="T49" s="28">
        <v>93.8</v>
      </c>
      <c r="U49" s="28">
        <v>93.983594228032516</v>
      </c>
    </row>
    <row r="50" spans="1:21" ht="30" customHeight="1" x14ac:dyDescent="0.45">
      <c r="A50" s="23" t="str">
        <f>+[2]第１表!A50</f>
        <v>68</v>
      </c>
      <c r="B50" s="42" t="str">
        <f>+[2]第１表!B50</f>
        <v/>
      </c>
      <c r="C50" s="43" t="str">
        <f>+[2]第１表!C50</f>
        <v>８月</v>
      </c>
      <c r="D50" s="28">
        <v>81.5</v>
      </c>
      <c r="E50" s="28">
        <v>75.099999999999994</v>
      </c>
      <c r="F50" s="28">
        <v>91.5</v>
      </c>
      <c r="G50" s="28">
        <v>98.9</v>
      </c>
      <c r="H50" s="28">
        <v>88.4</v>
      </c>
      <c r="I50" s="28">
        <v>81.7</v>
      </c>
      <c r="J50" s="28">
        <v>81.099999999999994</v>
      </c>
      <c r="K50" s="28">
        <v>85.8</v>
      </c>
      <c r="L50" s="28">
        <v>107.1</v>
      </c>
      <c r="M50" s="28">
        <v>80.099999999999994</v>
      </c>
      <c r="N50" s="28">
        <v>70.7</v>
      </c>
      <c r="O50" s="28">
        <v>104.3</v>
      </c>
      <c r="P50" s="28">
        <v>78.599999999999994</v>
      </c>
      <c r="Q50" s="28">
        <v>76.3</v>
      </c>
      <c r="R50" s="44">
        <v>82.4</v>
      </c>
      <c r="S50" s="44">
        <v>80.7</v>
      </c>
      <c r="T50" s="28">
        <v>93.2</v>
      </c>
      <c r="U50" s="28">
        <v>93.297100159781905</v>
      </c>
    </row>
    <row r="51" spans="1:21" ht="30" customHeight="1" x14ac:dyDescent="0.45">
      <c r="A51" s="23" t="str">
        <f>+[2]第１表!A51</f>
        <v>69</v>
      </c>
      <c r="B51" s="42" t="str">
        <f>+[2]第１表!B51</f>
        <v/>
      </c>
      <c r="C51" s="43" t="str">
        <f>+[2]第１表!C51</f>
        <v>９月</v>
      </c>
      <c r="D51" s="28">
        <v>79.099999999999994</v>
      </c>
      <c r="E51" s="28">
        <v>60.2</v>
      </c>
      <c r="F51" s="28">
        <v>85.4</v>
      </c>
      <c r="G51" s="28">
        <v>100.5</v>
      </c>
      <c r="H51" s="28">
        <v>93.9</v>
      </c>
      <c r="I51" s="28">
        <v>77.400000000000006</v>
      </c>
      <c r="J51" s="28">
        <v>75</v>
      </c>
      <c r="K51" s="28">
        <v>97.4</v>
      </c>
      <c r="L51" s="28">
        <v>78</v>
      </c>
      <c r="M51" s="28">
        <v>74.900000000000006</v>
      </c>
      <c r="N51" s="28">
        <v>68.3</v>
      </c>
      <c r="O51" s="28">
        <v>101.4</v>
      </c>
      <c r="P51" s="28">
        <v>81.900000000000006</v>
      </c>
      <c r="Q51" s="28">
        <v>76.7</v>
      </c>
      <c r="R51" s="44">
        <v>83.1</v>
      </c>
      <c r="S51" s="44">
        <v>79.099999999999994</v>
      </c>
      <c r="T51" s="28">
        <v>94.3</v>
      </c>
      <c r="U51" s="28">
        <v>94.267514614733287</v>
      </c>
    </row>
    <row r="52" spans="1:21" ht="30" customHeight="1" x14ac:dyDescent="0.45">
      <c r="A52" s="23" t="str">
        <f>+[2]第１表!A52</f>
        <v>610</v>
      </c>
      <c r="B52" s="42" t="str">
        <f>+[2]第１表!B52</f>
        <v/>
      </c>
      <c r="C52" s="43" t="str">
        <f>+[2]第１表!C52</f>
        <v>10月</v>
      </c>
      <c r="D52" s="28">
        <v>78.2</v>
      </c>
      <c r="E52" s="28">
        <v>58.1</v>
      </c>
      <c r="F52" s="28">
        <v>83.3</v>
      </c>
      <c r="G52" s="28">
        <v>91.5</v>
      </c>
      <c r="H52" s="28">
        <v>89.2</v>
      </c>
      <c r="I52" s="28">
        <v>82.7</v>
      </c>
      <c r="J52" s="28">
        <v>75.900000000000006</v>
      </c>
      <c r="K52" s="28">
        <v>85.8</v>
      </c>
      <c r="L52" s="28">
        <v>64</v>
      </c>
      <c r="M52" s="28">
        <v>72.7</v>
      </c>
      <c r="N52" s="28">
        <v>68.400000000000006</v>
      </c>
      <c r="O52" s="28">
        <v>112.7</v>
      </c>
      <c r="P52" s="28">
        <v>82.9</v>
      </c>
      <c r="Q52" s="28">
        <v>75</v>
      </c>
      <c r="R52" s="44">
        <v>82.3</v>
      </c>
      <c r="S52" s="44">
        <v>81.400000000000006</v>
      </c>
      <c r="T52" s="28">
        <v>93.5</v>
      </c>
      <c r="U52" s="28">
        <v>93.249326213205933</v>
      </c>
    </row>
    <row r="53" spans="1:21" ht="30" customHeight="1" x14ac:dyDescent="0.45">
      <c r="A53" s="23" t="str">
        <f>+[2]第１表!A53</f>
        <v>611</v>
      </c>
      <c r="B53" s="42" t="str">
        <f>+[2]第１表!B53</f>
        <v/>
      </c>
      <c r="C53" s="43" t="str">
        <f>+[2]第１表!C53</f>
        <v>11月</v>
      </c>
      <c r="D53" s="28">
        <v>93</v>
      </c>
      <c r="E53" s="28">
        <v>80.5</v>
      </c>
      <c r="F53" s="28">
        <v>96.7</v>
      </c>
      <c r="G53" s="28">
        <v>91.8</v>
      </c>
      <c r="H53" s="28">
        <v>103.7</v>
      </c>
      <c r="I53" s="28">
        <v>77.3</v>
      </c>
      <c r="J53" s="28">
        <v>74.2</v>
      </c>
      <c r="K53" s="28">
        <v>86.1</v>
      </c>
      <c r="L53" s="28">
        <v>117.9</v>
      </c>
      <c r="M53" s="28">
        <v>75.099999999999994</v>
      </c>
      <c r="N53" s="28">
        <v>84.1</v>
      </c>
      <c r="O53" s="28">
        <v>103.1</v>
      </c>
      <c r="P53" s="28">
        <v>166.9</v>
      </c>
      <c r="Q53" s="28">
        <v>76.599999999999994</v>
      </c>
      <c r="R53" s="44">
        <v>86.4</v>
      </c>
      <c r="S53" s="44">
        <v>93.4</v>
      </c>
      <c r="T53" s="28">
        <v>94.3</v>
      </c>
      <c r="U53" s="28">
        <v>94.459337407207229</v>
      </c>
    </row>
    <row r="54" spans="1:21" ht="30" customHeight="1" x14ac:dyDescent="0.45">
      <c r="A54" s="23" t="str">
        <f>+[2]第１表!A54</f>
        <v>612</v>
      </c>
      <c r="B54" s="46" t="str">
        <f>+[2]第１表!B54</f>
        <v/>
      </c>
      <c r="C54" s="47" t="str">
        <f>+[2]第１表!C54</f>
        <v>12月</v>
      </c>
      <c r="D54" s="56">
        <v>171</v>
      </c>
      <c r="E54" s="56">
        <v>131.4</v>
      </c>
      <c r="F54" s="56">
        <v>188.6</v>
      </c>
      <c r="G54" s="56">
        <v>267.3</v>
      </c>
      <c r="H54" s="56">
        <v>209.2</v>
      </c>
      <c r="I54" s="56">
        <v>133.80000000000001</v>
      </c>
      <c r="J54" s="56">
        <v>131.5</v>
      </c>
      <c r="K54" s="56">
        <v>245.7</v>
      </c>
      <c r="L54" s="56">
        <v>226.7</v>
      </c>
      <c r="M54" s="56">
        <v>216.5</v>
      </c>
      <c r="N54" s="56">
        <v>71.400000000000006</v>
      </c>
      <c r="O54" s="56">
        <v>195.7</v>
      </c>
      <c r="P54" s="56">
        <v>193.4</v>
      </c>
      <c r="Q54" s="56">
        <v>182.5</v>
      </c>
      <c r="R54" s="48">
        <v>278.5</v>
      </c>
      <c r="S54" s="48">
        <v>100.8</v>
      </c>
      <c r="T54" s="56">
        <v>94.7</v>
      </c>
      <c r="U54" s="56">
        <v>94.676133885790875</v>
      </c>
    </row>
    <row r="55" spans="1:21" ht="16.2" x14ac:dyDescent="0.45">
      <c r="H55" s="57"/>
    </row>
    <row r="56" spans="1:21" x14ac:dyDescent="0.45">
      <c r="G56" s="58"/>
      <c r="L56" s="58"/>
      <c r="P56" s="58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5 B36:B42">
    <cfRule type="cellIs" dxfId="1" priority="2" operator="between">
      <formula>2</formula>
      <formula>9</formula>
    </cfRule>
  </conditionalFormatting>
  <conditionalFormatting sqref="B16:B27 B43:B5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4" orientation="portrait" blackAndWhite="1" useFirstPageNumber="1" r:id="rId1"/>
  <headerFooter scaleWithDoc="0" alignWithMargins="0">
    <oddFooter>&amp;C&amp;"ＭＳ ゴシック,標準"&amp;10- 12 -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</vt:lpstr>
      <vt:lpstr>'第２表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cp:lastPrinted>2025-03-18T02:59:39Z</cp:lastPrinted>
  <dcterms:created xsi:type="dcterms:W3CDTF">2024-03-18T06:26:35Z</dcterms:created>
  <dcterms:modified xsi:type="dcterms:W3CDTF">2025-03-18T02:59:50Z</dcterms:modified>
</cp:coreProperties>
</file>